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dlova\Desktop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List1!$F$10:$Q$347</definedName>
    <definedName name="_xlnm.Print_Area" localSheetId="0">List1!$A$1:$T$352</definedName>
  </definedNames>
  <calcPr calcId="162913"/>
</workbook>
</file>

<file path=xl/calcChain.xml><?xml version="1.0" encoding="utf-8"?>
<calcChain xmlns="http://schemas.openxmlformats.org/spreadsheetml/2006/main">
  <c r="T346" i="1" l="1"/>
  <c r="T339" i="1"/>
  <c r="T340" i="1"/>
  <c r="T341" i="1"/>
  <c r="T342" i="1"/>
  <c r="T343" i="1"/>
  <c r="T344" i="1"/>
  <c r="T338" i="1"/>
  <c r="T336" i="1"/>
  <c r="T325" i="1"/>
  <c r="T326" i="1"/>
  <c r="T327" i="1"/>
  <c r="T328" i="1"/>
  <c r="T329" i="1"/>
  <c r="T330" i="1"/>
  <c r="T331" i="1"/>
  <c r="T332" i="1"/>
  <c r="T333" i="1"/>
  <c r="T334" i="1"/>
  <c r="T324" i="1"/>
  <c r="T322" i="1"/>
  <c r="T313" i="1"/>
  <c r="T314" i="1"/>
  <c r="T315" i="1"/>
  <c r="T316" i="1"/>
  <c r="T317" i="1"/>
  <c r="T318" i="1"/>
  <c r="T319" i="1"/>
  <c r="T320" i="1"/>
  <c r="T312" i="1"/>
  <c r="T310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296" i="1"/>
  <c r="T294" i="1"/>
  <c r="T291" i="1"/>
  <c r="T292" i="1"/>
  <c r="T290" i="1"/>
  <c r="T288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67" i="1"/>
  <c r="T265" i="1"/>
  <c r="T259" i="1"/>
  <c r="T260" i="1"/>
  <c r="T261" i="1"/>
  <c r="T262" i="1"/>
  <c r="T263" i="1"/>
  <c r="T258" i="1"/>
  <c r="T254" i="1"/>
  <c r="T253" i="1"/>
  <c r="T243" i="1"/>
  <c r="T241" i="1"/>
  <c r="T239" i="1"/>
  <c r="T234" i="1"/>
  <c r="T235" i="1"/>
  <c r="T236" i="1"/>
  <c r="T237" i="1"/>
  <c r="T233" i="1"/>
  <c r="T231" i="1"/>
  <c r="T220" i="1"/>
  <c r="T221" i="1"/>
  <c r="T222" i="1"/>
  <c r="T223" i="1"/>
  <c r="T224" i="1"/>
  <c r="T225" i="1"/>
  <c r="T226" i="1"/>
  <c r="T227" i="1"/>
  <c r="T228" i="1"/>
  <c r="T229" i="1"/>
  <c r="T219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197" i="1"/>
  <c r="T195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78" i="1"/>
  <c r="T176" i="1"/>
  <c r="T174" i="1"/>
  <c r="T173" i="1"/>
  <c r="T165" i="1"/>
  <c r="T162" i="1"/>
  <c r="T163" i="1"/>
  <c r="T161" i="1"/>
  <c r="T159" i="1"/>
  <c r="T157" i="1"/>
  <c r="T129" i="1"/>
  <c r="T130" i="1"/>
  <c r="T131" i="1"/>
  <c r="T132" i="1"/>
  <c r="T133" i="1"/>
  <c r="T134" i="1"/>
  <c r="T135" i="1"/>
  <c r="T136" i="1"/>
  <c r="T128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85" i="1"/>
  <c r="T67" i="1"/>
  <c r="T61" i="1"/>
  <c r="T62" i="1"/>
  <c r="T63" i="1"/>
  <c r="T64" i="1"/>
  <c r="T65" i="1"/>
  <c r="T60" i="1"/>
  <c r="T58" i="1"/>
  <c r="T50" i="1"/>
  <c r="T51" i="1"/>
  <c r="T52" i="1"/>
  <c r="T53" i="1"/>
  <c r="T54" i="1"/>
  <c r="T55" i="1"/>
  <c r="T56" i="1"/>
  <c r="T49" i="1"/>
  <c r="T43" i="1"/>
  <c r="T39" i="1"/>
  <c r="T40" i="1"/>
  <c r="T41" i="1"/>
  <c r="T38" i="1"/>
  <c r="T34" i="1"/>
  <c r="T15" i="1"/>
  <c r="T25" i="1"/>
  <c r="T32" i="1"/>
  <c r="T30" i="1"/>
  <c r="T29" i="1"/>
  <c r="T28" i="1"/>
  <c r="T27" i="1"/>
  <c r="T18" i="1"/>
  <c r="T19" i="1"/>
  <c r="T20" i="1"/>
  <c r="T21" i="1"/>
  <c r="T22" i="1"/>
  <c r="T23" i="1"/>
  <c r="T17" i="1"/>
  <c r="T13" i="1"/>
  <c r="T12" i="1"/>
  <c r="T211" i="1" l="1"/>
  <c r="R209" i="1"/>
  <c r="R343" i="1" l="1"/>
  <c r="R329" i="1" l="1"/>
  <c r="R332" i="1"/>
  <c r="R174" i="1" l="1"/>
  <c r="R334" i="1" l="1"/>
  <c r="R272" i="1" l="1"/>
  <c r="R333" i="1" l="1"/>
  <c r="R331" i="1"/>
  <c r="R330" i="1"/>
  <c r="R194" i="1"/>
  <c r="T194" i="1" s="1"/>
  <c r="R193" i="1"/>
  <c r="R192" i="1"/>
  <c r="R191" i="1"/>
  <c r="R190" i="1"/>
  <c r="R189" i="1"/>
  <c r="R188" i="1"/>
  <c r="R187" i="1"/>
  <c r="R186" i="1"/>
  <c r="R185" i="1"/>
  <c r="R106" i="1"/>
  <c r="R105" i="1"/>
  <c r="R104" i="1"/>
  <c r="R103" i="1"/>
  <c r="R102" i="1"/>
  <c r="R101" i="1"/>
  <c r="R107" i="1"/>
  <c r="R108" i="1"/>
  <c r="R109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24" i="1"/>
  <c r="T24" i="1" s="1"/>
  <c r="R328" i="1" l="1"/>
  <c r="R327" i="1"/>
  <c r="R326" i="1"/>
  <c r="R325" i="1"/>
  <c r="R321" i="1" l="1"/>
  <c r="T321" i="1" s="1"/>
  <c r="R309" i="1"/>
  <c r="T309" i="1" s="1"/>
  <c r="R35" i="1" l="1"/>
  <c r="T35" i="1" s="1"/>
  <c r="R335" i="1"/>
  <c r="R57" i="1" l="1"/>
  <c r="T57" i="1" s="1"/>
  <c r="R56" i="1"/>
  <c r="R55" i="1"/>
  <c r="R54" i="1"/>
  <c r="T242" i="1"/>
  <c r="R199" i="1"/>
  <c r="R198" i="1"/>
  <c r="R197" i="1"/>
  <c r="R202" i="1"/>
  <c r="R13" i="1"/>
  <c r="R324" i="1"/>
  <c r="R50" i="1"/>
  <c r="R51" i="1"/>
  <c r="R52" i="1"/>
  <c r="R53" i="1"/>
  <c r="R49" i="1"/>
  <c r="R285" i="1" l="1"/>
  <c r="R284" i="1"/>
  <c r="R283" i="1"/>
  <c r="R208" i="1" l="1"/>
  <c r="R339" i="1" l="1"/>
  <c r="R340" i="1"/>
  <c r="R341" i="1"/>
  <c r="R342" i="1"/>
  <c r="R316" i="1"/>
  <c r="R317" i="1"/>
  <c r="R318" i="1"/>
  <c r="R319" i="1"/>
  <c r="R320" i="1"/>
  <c r="R344" i="1"/>
  <c r="R338" i="1"/>
  <c r="R314" i="1"/>
  <c r="R315" i="1"/>
  <c r="R286" i="1"/>
  <c r="R313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12" i="1"/>
  <c r="R296" i="1"/>
  <c r="R34" i="1"/>
  <c r="T36" i="1" s="1"/>
  <c r="R258" i="1"/>
  <c r="R259" i="1"/>
  <c r="R260" i="1"/>
  <c r="R261" i="1"/>
  <c r="R262" i="1"/>
  <c r="R264" i="1"/>
  <c r="T264" i="1" s="1"/>
  <c r="R263" i="1"/>
  <c r="R205" i="1"/>
  <c r="R206" i="1"/>
  <c r="R207" i="1"/>
  <c r="R204" i="1"/>
  <c r="R203" i="1"/>
  <c r="R200" i="1"/>
  <c r="R201" i="1"/>
  <c r="R291" i="1" l="1"/>
  <c r="R292" i="1"/>
  <c r="R290" i="1"/>
  <c r="R179" i="1" l="1"/>
  <c r="R180" i="1"/>
  <c r="R181" i="1"/>
  <c r="R182" i="1"/>
  <c r="R183" i="1"/>
  <c r="R184" i="1"/>
  <c r="R178" i="1"/>
  <c r="R162" i="1"/>
  <c r="R163" i="1"/>
  <c r="R161" i="1"/>
  <c r="R61" i="1" l="1"/>
  <c r="R62" i="1"/>
  <c r="R63" i="1"/>
  <c r="R64" i="1"/>
  <c r="R65" i="1"/>
  <c r="R60" i="1"/>
  <c r="R241" i="1"/>
  <c r="R39" i="1" l="1"/>
  <c r="R40" i="1"/>
  <c r="R41" i="1"/>
  <c r="R38" i="1"/>
  <c r="R136" i="1"/>
  <c r="R157" i="1"/>
  <c r="R275" i="1" l="1"/>
  <c r="R276" i="1"/>
  <c r="R277" i="1"/>
  <c r="R278" i="1"/>
  <c r="R279" i="1"/>
  <c r="R280" i="1"/>
  <c r="R281" i="1"/>
  <c r="R282" i="1"/>
  <c r="R274" i="1"/>
  <c r="R273" i="1"/>
  <c r="R173" i="1"/>
  <c r="R28" i="1" l="1"/>
  <c r="R29" i="1"/>
  <c r="R30" i="1"/>
  <c r="R27" i="1"/>
  <c r="R23" i="1" l="1"/>
  <c r="R18" i="1"/>
  <c r="R19" i="1"/>
  <c r="R20" i="1"/>
  <c r="R21" i="1"/>
  <c r="R22" i="1"/>
  <c r="R271" i="1" l="1"/>
  <c r="R270" i="1"/>
  <c r="T137" i="1"/>
  <c r="R130" i="1"/>
  <c r="R131" i="1"/>
  <c r="R132" i="1"/>
  <c r="R133" i="1"/>
  <c r="R134" i="1"/>
  <c r="R135" i="1"/>
  <c r="A131" i="1"/>
  <c r="A133" i="1"/>
  <c r="A135" i="1"/>
  <c r="R86" i="1"/>
  <c r="R87" i="1"/>
  <c r="R85" i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R12" i="1" l="1"/>
  <c r="R268" i="1" l="1"/>
  <c r="R269" i="1"/>
  <c r="R267" i="1"/>
  <c r="R254" i="1"/>
  <c r="R253" i="1"/>
  <c r="R237" i="1"/>
  <c r="R220" i="1"/>
  <c r="R221" i="1"/>
  <c r="R222" i="1"/>
  <c r="R223" i="1"/>
  <c r="R224" i="1"/>
  <c r="R225" i="1"/>
  <c r="R226" i="1"/>
  <c r="R227" i="1"/>
  <c r="R228" i="1"/>
  <c r="R229" i="1"/>
  <c r="R233" i="1"/>
  <c r="R234" i="1"/>
  <c r="R235" i="1"/>
  <c r="R236" i="1"/>
  <c r="R219" i="1"/>
  <c r="R129" i="1"/>
  <c r="R128" i="1"/>
  <c r="A129" i="1"/>
  <c r="R345" i="1" l="1"/>
  <c r="R287" i="1"/>
  <c r="R250" i="1"/>
  <c r="R175" i="1"/>
  <c r="R158" i="1"/>
  <c r="R17" i="1"/>
  <c r="T214" i="1" l="1"/>
  <c r="T213" i="1"/>
  <c r="T168" i="1"/>
  <c r="T140" i="1"/>
  <c r="T122" i="1"/>
  <c r="T72" i="1"/>
  <c r="T71" i="1"/>
  <c r="T70" i="1"/>
  <c r="T69" i="1"/>
  <c r="T81" i="1"/>
  <c r="T80" i="1"/>
  <c r="T79" i="1"/>
  <c r="T78" i="1"/>
  <c r="T77" i="1"/>
  <c r="T76" i="1"/>
  <c r="T124" i="1"/>
  <c r="T123" i="1"/>
  <c r="T120" i="1"/>
  <c r="T119" i="1"/>
  <c r="T118" i="1"/>
  <c r="T117" i="1"/>
  <c r="T116" i="1"/>
  <c r="T115" i="1"/>
  <c r="T114" i="1"/>
  <c r="T113" i="1"/>
  <c r="T112" i="1"/>
  <c r="T143" i="1"/>
  <c r="T142" i="1"/>
  <c r="T141" i="1"/>
  <c r="T153" i="1"/>
  <c r="T152" i="1"/>
  <c r="T151" i="1"/>
  <c r="T150" i="1"/>
  <c r="T149" i="1"/>
  <c r="T148" i="1"/>
  <c r="T147" i="1"/>
  <c r="T169" i="1"/>
  <c r="T167" i="1"/>
  <c r="T215" i="1"/>
  <c r="R246" i="1"/>
  <c r="T121" i="1" l="1"/>
  <c r="T246" i="1" l="1"/>
  <c r="T247" i="1" s="1"/>
  <c r="T46" i="1" l="1"/>
  <c r="T45" i="1"/>
  <c r="R255" i="1"/>
  <c r="T255" i="1" s="1"/>
  <c r="T256" i="1" s="1"/>
  <c r="T251" i="1"/>
  <c r="R216" i="1"/>
  <c r="T216" i="1" s="1"/>
  <c r="T171" i="1" l="1"/>
  <c r="T217" i="1"/>
  <c r="T47" i="1"/>
  <c r="T73" i="1" l="1"/>
  <c r="T109" i="1" l="1"/>
  <c r="T110" i="1" s="1"/>
  <c r="T144" i="1"/>
  <c r="T138" i="1"/>
  <c r="R125" i="1" l="1"/>
  <c r="T125" i="1" s="1"/>
  <c r="R82" i="1"/>
  <c r="T82" i="1" s="1"/>
  <c r="T154" i="1" l="1"/>
  <c r="T66" i="1"/>
  <c r="R42" i="1"/>
  <c r="T42" i="1" s="1"/>
  <c r="R14" i="1"/>
  <c r="T14" i="1" s="1"/>
  <c r="T126" i="1" l="1"/>
  <c r="T145" i="1"/>
  <c r="T155" i="1"/>
  <c r="T74" i="1"/>
  <c r="T83" i="1"/>
</calcChain>
</file>

<file path=xl/comments1.xml><?xml version="1.0" encoding="utf-8"?>
<comments xmlns="http://schemas.openxmlformats.org/spreadsheetml/2006/main">
  <authors>
    <author>Pojar Jaroslav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Pojar Jaroslav: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<sst xmlns="http://schemas.openxmlformats.org/spreadsheetml/2006/main" count="664" uniqueCount="448">
  <si>
    <t>Specifikace zboží</t>
  </si>
  <si>
    <t>V případě, že zboží je dodáváno v jiném balení než požadovaném, provede uchazeč ocenění tak, aby bylo oceněno požadované množství jednotek (ks, kg, l, ml apod.).</t>
  </si>
  <si>
    <t>Uchazeč vyplní pouze všechny žlutě podbarvené buňky v tabulce níže, a to pouze pro část, do které podává nabídku.</t>
  </si>
  <si>
    <t>Část/položka č.</t>
  </si>
  <si>
    <t>Název položky (specifikace - druh, materiál, barva, určení apod.)</t>
  </si>
  <si>
    <t>Množství</t>
  </si>
  <si>
    <t>Cena bez DPH (Kč)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</si>
  <si>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</si>
  <si>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</si>
  <si>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</si>
  <si>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celková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</si>
  <si>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</si>
  <si>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</si>
  <si>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</si>
  <si>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</si>
  <si>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</si>
  <si>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</si>
  <si>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</si>
  <si>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</si>
  <si>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</si>
  <si>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</si>
  <si>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</si>
  <si>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</si>
  <si>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</si>
  <si>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>Krmiva</t>
  </si>
  <si>
    <t>Zaměstnanecké oděvy, speciální pracovní oděvy a oděvní doplňky, ochranná obuv</t>
  </si>
  <si>
    <t>Elektrické strojní zařízení, přístroje, zařízení a spotřební materiál, osvětlení</t>
  </si>
  <si>
    <t>Telemetrické zařízení</t>
  </si>
  <si>
    <t>Jednorázové operační oděvy a pomůcky</t>
  </si>
  <si>
    <t>Laboratorní pumpy a příslušenství</t>
  </si>
  <si>
    <t>Podpis osoby oprávněné jednat jménem či za dodavatele:</t>
  </si>
  <si>
    <t>............................................................................................................................</t>
  </si>
  <si>
    <t>Registrační číslo CAS pro chemické výrobky;
pro ostatní položky mohou být zadavatelem uvedeny odkazy na konkrétní zboží, přičemž dodavatel může nabídnout rovnocenné či lepší zboží.</t>
  </si>
  <si>
    <t>Laboratorní příslušenství (mikroskopie)</t>
  </si>
  <si>
    <t>Protilátky</t>
  </si>
  <si>
    <t>Spotřební materiál pro molekulární genetiku</t>
  </si>
  <si>
    <t>Analytický spotřební materiál (například pro POCT analýzu)</t>
  </si>
  <si>
    <t>Spotřební materiál pro molekulární biologii</t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</si>
  <si>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(intubace, umělá plicní ventilace, monitoring EKG apod.)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</si>
  <si>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(rouškování, tampony a další spotřební materiál pro operační sály apod.) II.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</si>
  <si>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(infuzní, injekční technika)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</si>
  <si>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(šicí materiál)</t>
    </r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</si>
  <si>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- není-li uvedeno jinak - dodavatel může nabídnout rovnocenné řešení.</t>
  </si>
  <si>
    <t>ks</t>
  </si>
  <si>
    <t>Reaction Vials 0.4 ml, 100 pcs per pack</t>
  </si>
  <si>
    <t>kat. č. 15008 / BioTech a.s.</t>
  </si>
  <si>
    <t>Reaction Vials 0.5 ml, 100 pcs per pack</t>
  </si>
  <si>
    <t>kat. č. 15005 / BioTech a.s.</t>
  </si>
  <si>
    <t>Reaction Vials 1.5 ml, 100 pcs per pack</t>
  </si>
  <si>
    <t>http://www.mercishop.cz/zbozi/z1535451000000-trepacka-heidolph-multi-reax/</t>
  </si>
  <si>
    <t>Analytické váhy ABJ120-4NM</t>
  </si>
  <si>
    <t>https://www.verkon.cz/vahy-analyticke-kern-abs-abj/</t>
  </si>
  <si>
    <t>https://www.sigmaaldrich.com/catalog/product/mm/106035?lang=en&amp;region=CZ&amp;gclid=Cj0KCQjwiILsBRCGARIsAHKQWLPlZ2EmLBtt3It5LrWjfDAbf0QkVAPmA91O5qQCrE2wiOPBQeMbXdcaAilzEALw_wcB</t>
  </si>
  <si>
    <t>g</t>
  </si>
  <si>
    <t>Methanol hypergrade for LC-MS LiChrosolv®, 1 l</t>
  </si>
  <si>
    <t>l</t>
  </si>
  <si>
    <t>Stelivo pro laboratorní hlodavce, materiál: měkké dřevo z listnatých stromů, velikost částic 2-3 mm s, odprášené, určené pro bariérové chovy</t>
  </si>
  <si>
    <t xml:space="preserve">Abedd Aspen bedding, velikost MIDI </t>
  </si>
  <si>
    <t>kg</t>
  </si>
  <si>
    <t>Rukavice vyšetřovací, nitrilové,  vel. S</t>
  </si>
  <si>
    <t>https://www.p-lab.cz/katalog/rukavice-vysetrovaci-nitrilove-bile-dona-vulkan-medical_8985p</t>
  </si>
  <si>
    <t>Rukavice vyšetřovací, nitrilové,  vel. M</t>
  </si>
  <si>
    <t>Rukavice vyšetřovací, nitrilové, vel. L</t>
  </si>
  <si>
    <t>https://www.benu.cz/gaza-skladana-kompresy-sterilni-sterilux-10x10cm-8-vrstev-25x2ks</t>
  </si>
  <si>
    <t>Vata buničitá v přířezech 20 x 30 cm, 1 kg v balení</t>
  </si>
  <si>
    <t>https://www.benu.cz/vata-bunicita-prirezy-20x30cm-1kg</t>
  </si>
  <si>
    <t>Injekční jehla 23 g, 6x25 mm</t>
  </si>
  <si>
    <t>https://www.benu.cz/inj-jehla-sterican-23g-0-6x25mm-modra-ster-100ks?aw=1&amp;gclid=EAIaIQobChMI7Puxn9GH2wIVFijTCh3fZQKvEAQYASABEgLrhfD_BwE</t>
  </si>
  <si>
    <t>Dafilon modrý DS24 3/0 (2) 75 cm (36)</t>
  </si>
  <si>
    <t>http://www.zelenahvezda.cz/zdravotnicke-potreby/dafilon-r</t>
  </si>
  <si>
    <t>https://www.benu.cz/jehla-injekcni-luer-zelena-0-8x40-100ks</t>
  </si>
  <si>
    <t>https://www.benu.cz/inj-jehla-terumo-25gx5-8-0-50x16mm-oranzova-100ks</t>
  </si>
  <si>
    <t>https://www.benu.cz/bd-microlance-inj-jehla-23g-0-60x30-modra-100ks</t>
  </si>
  <si>
    <t>https://www.sigmaaldrich.com/catalog/product/mm/slgv013sl?lang=en&amp;region=CZ</t>
  </si>
  <si>
    <t>Špičky makro 10 ml (pro pipety Eppendorf)</t>
  </si>
  <si>
    <t>https://www.p-lab.cz/katalog/spicky-makro-5-a-10-ml-vertextm-ssi_4481p</t>
  </si>
  <si>
    <t>https://www.p-lab.cz/katalog/lahev-silnostenna-uzkohrdla-hdpe-s-vypustnym-kohoutem-kartell_99p</t>
  </si>
  <si>
    <t>Láhev silnostěnná s výpustním kohoutem 10 l</t>
  </si>
  <si>
    <t>Láhev silnostěnná s výpustním kohoutem 25 l</t>
  </si>
  <si>
    <t xml:space="preserve">Sada barevných popisovačů, oboustranné </t>
  </si>
  <si>
    <t>https://www.p-lab.cz/katalog/popisovace-oboustranne-sharpietm_4708p</t>
  </si>
  <si>
    <t xml:space="preserve">D-Glukoza bezvodá </t>
  </si>
  <si>
    <t>CAS 50-99-7</t>
  </si>
  <si>
    <t xml:space="preserve">Chlorid sodný </t>
  </si>
  <si>
    <t>CAS 7647-14-5</t>
  </si>
  <si>
    <t>https://www.sigmaaldrich.com/catalog/product/sigma/h4034?lang=en&amp;region=CZ</t>
  </si>
  <si>
    <t>mg</t>
  </si>
  <si>
    <t>ml</t>
  </si>
  <si>
    <t xml:space="preserve">Dezinfekce BODE Cutasept F Spray </t>
  </si>
  <si>
    <t>https://www.benu.cz/bode-cutasept-f-spray-250ml-981130</t>
  </si>
  <si>
    <t>Alcohol 96% p.a.</t>
  </si>
  <si>
    <t xml:space="preserve">CAS 64-17-5 </t>
  </si>
  <si>
    <t>Mycí chemie - ECOLAB - LD 25</t>
  </si>
  <si>
    <t>CAS 1310-73-2</t>
  </si>
  <si>
    <t>http://www.medicafilter.cz/cs/eshop/product/operacni-komplet-damsky-62113-a-651729/</t>
  </si>
  <si>
    <t>Dámské tričko bavlněné, dlouhý rukáv, barva tyrkys - vel. M</t>
  </si>
  <si>
    <t>http://www.medicafilter.cz/cs/eshop/product/triko-damske-s-dl-rukavem-tmavy-tyrkys-652218/</t>
  </si>
  <si>
    <t xml:space="preserve">www.medicafilter.cz/cs/eshop/product/triko-damske-s-dl-rukavem-tmavy-tyrkys-652218/
</t>
  </si>
  <si>
    <t>Vesta fleece, barva modrá, vel. L</t>
  </si>
  <si>
    <t>http://www.medicafilter.cz/cs/eshop/product/vesta-fleece-modra-l/</t>
  </si>
  <si>
    <t>Vesta fleece, barva modrá, vel. M</t>
  </si>
  <si>
    <t>http://www.medicafilter.cz/cs/eshop/product/vesta-fleece-modra-m/</t>
  </si>
  <si>
    <t>Operační komplet pánský - vel. M, barva zelená, výstřih do V</t>
  </si>
  <si>
    <t>http://www.medicafilter.cz/cs/eshop/product/operacni-komplet-pansky-62112-a-651728/</t>
  </si>
  <si>
    <t>Nerezové víko L4</t>
  </si>
  <si>
    <t xml:space="preserve">Chovné nádoby T2L </t>
  </si>
  <si>
    <t>Pítka (pro polykarbonátové lahve bez závitu, TR 40 - délka hrdla 40mm)</t>
  </si>
  <si>
    <t>http://www.velaz.cz/product/nadoba-4/</t>
  </si>
  <si>
    <t>http://www.velaz.cz/product/nadoba-2l/</t>
  </si>
  <si>
    <t>http://www.velaz.cz/product/pitka/</t>
  </si>
  <si>
    <t xml:space="preserve">Zkumavka centrifugační se šroubovacím víčkem 15 ml typu Falcon, PP, Certifikované necytotoxické, bez nukleáz, endotoxinů a kovů, kónické s černou tištěnou orientační stupnicí a bílou popisovací plochou, balené v sáčku, rozměry 17 × 120 mm, max. přetížení 15000 x g  </t>
  </si>
  <si>
    <t>https://www.p-lab.cz/katalog/zkumavka-centrifugacni-se-sroubovacim-vickem_32p</t>
  </si>
  <si>
    <t xml:space="preserve">Zkumavka centrifugační se šroubovacím víčkem 50 ml typu Falcon, PP, Certifikované necytotoxické, bez nukleáz, endotoxinů a kovů, kónické s černou tištěnou orientační stupnicí a bílou popisovací plochou, balené v sáčku, rozměry 29 × 115 mm, max. přetížení 15000 x g  </t>
  </si>
  <si>
    <t>sáček po 50 ks</t>
  </si>
  <si>
    <t>10 x 50</t>
  </si>
  <si>
    <r>
      <rPr>
        <b/>
        <sz val="11"/>
        <color theme="1"/>
        <rFont val="Calibri"/>
        <family val="2"/>
        <charset val="238"/>
        <scheme val="minor"/>
      </rPr>
      <t>Seahorse XFp FluxPak</t>
    </r>
    <r>
      <rPr>
        <sz val="11"/>
        <color theme="1"/>
        <rFont val="Calibri"/>
        <family val="2"/>
        <charset val="238"/>
        <scheme val="minor"/>
      </rPr>
      <t>, tj. 12 kazet se senzory Seahorse XFp Assay Cartridges a s pomocnými minidestičkami pro kalibraci, 12 kultivačních minidestiček Seahorse XFp Cell Culture Miniplates a 100 ml kalibračního roztoku Seahorse XF Calibrant</t>
    </r>
  </si>
  <si>
    <t>http://hpst.cz/molekularni-biologie/spotrebni-material-pro-seahorse-xfp/seahorse-xfp-fluxpak</t>
  </si>
  <si>
    <t>set</t>
  </si>
  <si>
    <t>A5285-5X1G Adenosine 5′-diphosphate monopotassium salt dihydrate 5x1g</t>
  </si>
  <si>
    <t xml:space="preserve">O4876-5MG Sigma Oligomycin from Streptomyces diastatochromogenes 5 mg </t>
  </si>
  <si>
    <t>P4509-100MG Palmitoyl-DL-carnitine chloride 100 mg</t>
  </si>
  <si>
    <t xml:space="preserve">C7752-100MG Cytochrome c from equine heart 100 mg </t>
  </si>
  <si>
    <t xml:space="preserve">P5515-5MG Prostaglandin E1  5 mg </t>
  </si>
  <si>
    <t xml:space="preserve">C2920-10MG FCCP, Carbonyl cyanide 4-(trifluoromethoxy)phenylhydrazone 10 mg      </t>
  </si>
  <si>
    <r>
      <t xml:space="preserve">A7030-50G Bovine Serum Albumin heat shock fraction, </t>
    </r>
    <r>
      <rPr>
        <sz val="11"/>
        <color theme="1"/>
        <rFont val="Calibri"/>
        <family val="2"/>
        <charset val="238"/>
        <scheme val="minor"/>
      </rPr>
      <t>protease free, fatty acid free, essentially globulin free, pH 7, ≥98%  50g</t>
    </r>
  </si>
  <si>
    <t>P7936-5G Phosphocreatine disodium salt hydrate   ≥97%  5 g</t>
  </si>
  <si>
    <t xml:space="preserve">A2181-10MG Acetyl coenzyme A lithium salt 10 mg </t>
  </si>
  <si>
    <t xml:space="preserve">R8875-1G Sigma Rotenone ≥95% 1 g
</t>
  </si>
  <si>
    <t>https://www.sigmaaldrich.com/catalog/product/sigma/a5285?lang=en&amp;region=CZ</t>
  </si>
  <si>
    <t>https://www.sigmaaldrich.com/catalog/product/sigma/o4876?lang=en&amp;region=CZ</t>
  </si>
  <si>
    <t>https://www.sigmaaldrich.com/catalog/product/sigma/p4509?lang=en&amp;region=CZ</t>
  </si>
  <si>
    <t>https://www.sigmaaldrich.com/catalog/product/sigma/c7752?lang=en&amp;region=CZ</t>
  </si>
  <si>
    <t>https://www.sigmaaldrich.com/catalog/product/sigma/p5515?lang=en&amp;region=CZ</t>
  </si>
  <si>
    <t>https://www.sigmaaldrich.com/catalog/product/sigma/c2920?lang=en&amp;region=CZ</t>
  </si>
  <si>
    <t>https://www.sigmaaldrich.com/catalog/product/sigma/a7030?lang=en&amp;region=CZ</t>
  </si>
  <si>
    <t>https://www.sigmaaldrich.com/catalog/product/sigma/p7936?lang=en&amp;region=CZ</t>
  </si>
  <si>
    <t>https://www.sigmaaldrich.com/catalog/product/sigma/a2181?lang=en&amp;region=CZ</t>
  </si>
  <si>
    <t>https://www.sigmaaldrich.com/catalog/product/sigma/r8875?lang=en&amp;region=CZ</t>
  </si>
  <si>
    <t>http://hpst.cz/molekularni-biologie/spotrebni-material-pro-seahorse-xfe/seahorse-xf-media-calibrant</t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</si>
  <si>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(chirurgický apod.)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</si>
  <si>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(hemodynamika, žilní katerizace apod.)</t>
    </r>
  </si>
  <si>
    <t>Spotřební materiál (léčba sepse)</t>
  </si>
  <si>
    <t>Cytosorb 300 adsorber plicní objem 150 ml, 24 hod</t>
  </si>
  <si>
    <t>kat. č. TMD000171/ Fresenius Medical Care</t>
  </si>
  <si>
    <t>Stříkačka PICO 50, Arterial Blood Sampler 2 ml á 100 ks</t>
  </si>
  <si>
    <t>kat. č. 956-552/ Radiometer</t>
  </si>
  <si>
    <t>Perfusor® Space - lineární dávkovač</t>
  </si>
  <si>
    <t xml:space="preserve">Infusomat® Space - infuzní pumpa </t>
  </si>
  <si>
    <t>SpaceStation - dokovací stanice pro infúzní techniku</t>
  </si>
  <si>
    <t>SpaceCover standard - víko pro dokovací stanici</t>
  </si>
  <si>
    <t>Dámské tričko bavlněné, dlouhý rukáv, barva tyrkys - vel. L</t>
  </si>
  <si>
    <t>Pig Procalcitonin (PCT) ELISA Kit, 96 tests</t>
  </si>
  <si>
    <t>ELISA Kit for Porcine Interleukin 6 (IL6), 96 tests</t>
  </si>
  <si>
    <t>ELISA Kit for Porcine Interleukin 8 (IL8), 96 tests</t>
  </si>
  <si>
    <t>ELISA Kit for Porcine Tumor Necrosis Factor Alpha (TNFa), 96 tests</t>
  </si>
  <si>
    <t>ELISA Kit for Porcine C Reactive Protein (CRP), 96 tests</t>
  </si>
  <si>
    <t>Porcine metanephrine (MN) ELISA Kit, 96 tests</t>
  </si>
  <si>
    <t>Spotřební materiál pro intenzivní medicínu a operační sály (ELISA kity)</t>
  </si>
  <si>
    <t>Precision Plus Protein Western C Protein Standards</t>
  </si>
  <si>
    <t>Trans-Blot® Turbo™ Mini PVDF Transfer Packs</t>
  </si>
  <si>
    <t>4–20% Mini-PROTEAN® TGX Stain-Free™ Protein Gels, 10 well, 50 µl</t>
  </si>
  <si>
    <t>Miska Petri skleněná 200/30 mm, 2290</t>
  </si>
  <si>
    <t>Mikrovialky Nalgene, PPCO, čiré, 2 ml, uzávěr 11 mm, sterilní, 1000 ks</t>
  </si>
  <si>
    <t>Špičky Sartorius Biohit C 0,5 - 200ul, 960 ks, volné balení</t>
  </si>
  <si>
    <t>Filtry Tip Cone pro mikropipety Biohit do 1000 ul, balení 50 ks</t>
  </si>
  <si>
    <t>Rukavice Fisherbrand, blue nitril, nepudrované, 200 ks/bal., velikost L</t>
  </si>
  <si>
    <t>Rukavice Fisherbrand, blue nitril, nepudrované, 200 ks/bal., velikost M</t>
  </si>
  <si>
    <t>Mikrozkumavky Eppendorf 0,2 ml, Safe-Lock, 1000 ks</t>
  </si>
  <si>
    <t>kat. č. 1215.2030/ Fisher Scientific</t>
  </si>
  <si>
    <t>kat. č. 2103.3004/ Fisher Scientific</t>
  </si>
  <si>
    <t>kat. č. 4059.9002/ Fisher Scientific</t>
  </si>
  <si>
    <t>kat. č. 4051.3830/ Fisher Scientific</t>
  </si>
  <si>
    <t>kat. č. 0121.1036/ Fisher Scientific</t>
  </si>
  <si>
    <t>kat. č. 0121.1034/ Fisher Scientific</t>
  </si>
  <si>
    <t>kat. č. 2103.3530/ Fisher Scientific</t>
  </si>
  <si>
    <t>Lifecodes C3d</t>
  </si>
  <si>
    <t>LSA Class I</t>
  </si>
  <si>
    <t>LSA Class II</t>
  </si>
  <si>
    <t>kit</t>
  </si>
  <si>
    <t>kat. č. 265400/ "APR" spol. s r.o.</t>
  </si>
  <si>
    <t>kat. č. 265100/ "APR" spol. s r.o.</t>
  </si>
  <si>
    <t>kat. č. 265200/ "APR" spol. s r.o.</t>
  </si>
  <si>
    <t>https://www.p-lab.cz/katalog/spicky-mikro-0-5-1-000-microl_2675p</t>
  </si>
  <si>
    <t>https://www.labmark.cz/capp-expell-200ul</t>
  </si>
  <si>
    <t>kazeta KP UNI vč. odd. víčka, barva růžová</t>
  </si>
  <si>
    <t>kat. č. V395776/ P-Lab</t>
  </si>
  <si>
    <t>kat. č. V590480/ P-Lab</t>
  </si>
  <si>
    <t>kat. č. 110-04S/ Bamed</t>
  </si>
  <si>
    <t xml:space="preserve">Capp Expell 200 µl, žlutá </t>
  </si>
  <si>
    <t>PVC dóza 1000 ml čirá širokohrdlá hranatá bez uzávěru</t>
  </si>
  <si>
    <t xml:space="preserve">PVC dóza 2000 ml čirá širokohrdlá hranatá bez uzávěru </t>
  </si>
  <si>
    <t>PP šroubovací uzávěr černý pro dózu širokohrdlou 750-2000 ml</t>
  </si>
  <si>
    <t>PVC dóza 500 ml čirá širokohrdlá hranatá bez uzávěru</t>
  </si>
  <si>
    <t>PP šroubovací uzávěr černý pro dózu širokohrdlou 500/750 ml</t>
  </si>
  <si>
    <t>kat. č. 805-70753/ Obalcentrum</t>
  </si>
  <si>
    <t>kat. č. U577020/ P-Lab</t>
  </si>
  <si>
    <t>kat. č. U577040/ P-Lab</t>
  </si>
  <si>
    <t>kat. č. 310-70598/ Obalcentrum</t>
  </si>
  <si>
    <t>kat. č. 805-70754/ Obalcentrum </t>
  </si>
  <si>
    <t>kat. č. 310-73352/ Obalcentrum</t>
  </si>
  <si>
    <t>kat. č. 310-70599/ Obalcentrum</t>
  </si>
  <si>
    <t>1</t>
  </si>
  <si>
    <t>Bond Slide Labels and Printer Ribbon</t>
  </si>
  <si>
    <t>Bond Aspirating Probe</t>
  </si>
  <si>
    <t>LM2450-1.0 MICRO COVERGLASS; krycí skla Leica; 1000</t>
  </si>
  <si>
    <t>kat. č. S21.4564/ Baria</t>
  </si>
  <si>
    <t>kat. č. S21.0605/ Baria</t>
  </si>
  <si>
    <t>Mikrotomové žiletky pro tenké řezy DB80 LS (1x50)</t>
  </si>
  <si>
    <t>Mikrotomové žiletky pro tvrdé tkáně DB80LX (10x50)</t>
  </si>
  <si>
    <t>kat. č. 14035843488/ Baria</t>
  </si>
  <si>
    <t>kat. č. 14035843497/ Baria</t>
  </si>
  <si>
    <t>kat. č. 3800147G/ Baria</t>
  </si>
  <si>
    <t>kat. č. 3800200E/ Baria</t>
  </si>
  <si>
    <t>Bond Titration Kit</t>
  </si>
  <si>
    <t>Bond Mixing Stations</t>
  </si>
  <si>
    <t>Bond Polymer Refine Detection</t>
  </si>
  <si>
    <t>Bond Aspirating Probe Cleaning Kit</t>
  </si>
  <si>
    <t>Hematoxylin M (Mayer)</t>
  </si>
  <si>
    <t>Hematoxylin G2 (Gill)</t>
  </si>
  <si>
    <t>Hematoxylin W Kit (2x1000ml)</t>
  </si>
  <si>
    <t>Eosin Y 1% aqueous</t>
  </si>
  <si>
    <t>Reticulin kit</t>
  </si>
  <si>
    <t>OsteoSens</t>
  </si>
  <si>
    <t>BioGram Histo kit</t>
  </si>
  <si>
    <t>Gomori Trichrome kit</t>
  </si>
  <si>
    <t>Congo Red Highman kit</t>
  </si>
  <si>
    <t>Proteinase K, Ready-to-Use Autostainer</t>
  </si>
  <si>
    <t>kat. č. S302089-2/ HPST</t>
  </si>
  <si>
    <t>kat. č. OPT9049/ Baria</t>
  </si>
  <si>
    <t>kat. č. S21.1971/ Baria</t>
  </si>
  <si>
    <t>kat. č. DS9800/ Baria</t>
  </si>
  <si>
    <t>kat. č. CS9100/ Baria</t>
  </si>
  <si>
    <t>kat. č. HEMM-OT-2,5L/ Baria</t>
  </si>
  <si>
    <t>kat. č. HEMG2-OT-2,5L/ Baria</t>
  </si>
  <si>
    <t>kat. č. HEMW-K-1l/ Baria</t>
  </si>
  <si>
    <t>kat. č. EOY-10-OT-2,5L/ Baria</t>
  </si>
  <si>
    <t>kat. č. RE-100T/ Baria</t>
  </si>
  <si>
    <t>kat. č. OS-OT-2,5L/ Baria</t>
  </si>
  <si>
    <t>kat. č. BGRH-100T/ Baria</t>
  </si>
  <si>
    <t>kat. č. GT-K-100/ Baria</t>
  </si>
  <si>
    <t>kat. č. CR-100T/ Baria</t>
  </si>
  <si>
    <t>Goat Serum (Normal)</t>
  </si>
  <si>
    <t>Liquid DAB+, 110 ml</t>
  </si>
  <si>
    <t>N-Histofine ® Simple Stain Rat MAX PO; 170 testů</t>
  </si>
  <si>
    <t>kat. č. X090710-8/ HPST</t>
  </si>
  <si>
    <t>kat. č. K346811-2/ HPST</t>
  </si>
  <si>
    <t>kat. č. S080983-2/ HPST</t>
  </si>
  <si>
    <t>kat. č. 414191/ Exbio</t>
  </si>
  <si>
    <t>kat. č. P4417-50TAB/ Merck</t>
  </si>
  <si>
    <t>kat. č. 10810/ Bamed</t>
  </si>
  <si>
    <t>kat. č. 28430-11000/ Penta</t>
  </si>
  <si>
    <t>kat. č. 10050-11000/ Penta</t>
  </si>
  <si>
    <t>Collagen V Antibody LS-C744076; 0,5ml</t>
  </si>
  <si>
    <t>Anti-Osteocalcin ab13420; 50ug</t>
  </si>
  <si>
    <t>Mo a Hu Smooth Muscle Actin, cl 1A4</t>
  </si>
  <si>
    <t>kat. č. M081401-2/ HPST</t>
  </si>
  <si>
    <t>kat. č. M076229-2/ HPST</t>
  </si>
  <si>
    <t>kat. č. Z009701-2/ HPST</t>
  </si>
  <si>
    <t>kat. č. M085101-2/ HPST</t>
  </si>
  <si>
    <t>kat. č. M082301-2/ HPST</t>
  </si>
  <si>
    <t>Filtr třídy ABEK1, ochrana proti organickým, anorganickým a kyselým plynům</t>
  </si>
  <si>
    <t>https://www.canis.cz/filtr-3m-6059-g16539.html</t>
  </si>
  <si>
    <t xml:space="preserve">Lipopolysaccharides from Escherichia coli O111:B4 </t>
  </si>
  <si>
    <t>https://www.sigmaaldrich.com/catalog/product/sigma/l2630?lang=en&amp;region=CZ</t>
  </si>
  <si>
    <t>DAPI Staining solution</t>
  </si>
  <si>
    <t>https://www.abcam.com/dapi-staining-solution-ab228549.html</t>
  </si>
  <si>
    <t>Chovná nádoba - T4, materiál Macrolon č. 3108, vnější rozměry v milimetrech: 590 x 380 x 200, plocha dna 1815 cm², výška 20 cm, zkosené čelo, váha 2000-2200 g</t>
  </si>
  <si>
    <t>Anti-NeuN (rabbit) Antibody</t>
  </si>
  <si>
    <t>https://www.merckmillipore.com/CZ/cs/product/Anti-NeuN-rabbit-Antibody-Cy3-Conjugate,MM_NF-ABN78C3?bd=1</t>
  </si>
  <si>
    <t>Anti-beta Amyloid antibody</t>
  </si>
  <si>
    <t>https://www.abcam.com/beta-amyloid-antibody-ab2539.html</t>
  </si>
  <si>
    <t>Goat anti-Rabbit IgG</t>
  </si>
  <si>
    <t>https://www.thermofisher.com/antibody/product/Goat-anti-Rabbit-IgG-H-L-Highly-Cross-Adsorbed-Secondary-Antibody-Polyclonal/A32733</t>
  </si>
  <si>
    <t xml:space="preserve">µL  </t>
  </si>
  <si>
    <t>µg</t>
  </si>
  <si>
    <t>CLOT CATCHER PRO (100 PCS)</t>
  </si>
  <si>
    <t>BIL-T Gen.3 600 cobas c701,702, 600 tests</t>
  </si>
  <si>
    <t>ASTPM, 740Tests, cobas c701, 740 tests</t>
  </si>
  <si>
    <t>ALTPM, 780Tests, cobas c 701, 780 tests</t>
  </si>
  <si>
    <t>kat. č. 5795419/ Roche</t>
  </si>
  <si>
    <t>kat. č. 5531446/ Roche</t>
  </si>
  <si>
    <t>kat. č. 5531462/ Roche</t>
  </si>
  <si>
    <t>Podestýlka, bezprašná, savá vyrobená z měkkého sekaného dřeva topol osika, sušená při vysoké teplotě (teplota materiálu až do 110 °C), vlhkost 10%, velikost 2-5 mm</t>
  </si>
  <si>
    <t>Špičky mikro eppendorf 0,5-10 µl</t>
  </si>
  <si>
    <t xml:space="preserve">Špičky mikro 1000 µl, univerzální; </t>
  </si>
  <si>
    <t>Nástroje, nářadí, stojany apod. A</t>
  </si>
  <si>
    <t>model 5169992001/ Roche</t>
  </si>
  <si>
    <t>model 5170036001/ Roche</t>
  </si>
  <si>
    <t>model 5169933001/ Roche</t>
  </si>
  <si>
    <t>model 5082595001/ Roche</t>
  </si>
  <si>
    <t>model 5689856/ Roche</t>
  </si>
  <si>
    <t>kat. č. SEA079Po/ Cloud-Clone Corp</t>
  </si>
  <si>
    <t>kat. č. SEA133Po/ USCN</t>
  </si>
  <si>
    <t>kat. č. SEA080Po/ USCN</t>
  </si>
  <si>
    <t>kat. č. SEA821Po/ Cloud-Clone Corp</t>
  </si>
  <si>
    <t>kat. č. MBS264972/ MyBioSource.com</t>
  </si>
  <si>
    <t>kat. č. abx353466/ Antibody Resource</t>
  </si>
  <si>
    <t>Laboratorní odstředivky a příslušenství A</t>
  </si>
  <si>
    <t>Laboratorní odstředivky a příslušenství B</t>
  </si>
  <si>
    <t>Speciální chemikálie A</t>
  </si>
  <si>
    <t>Speciální chemikálie B</t>
  </si>
  <si>
    <t>Speciální chemikálie C</t>
  </si>
  <si>
    <t>Speciální chemikálie D</t>
  </si>
  <si>
    <t>Speciální chemikálie E</t>
  </si>
  <si>
    <t>kat. č. 1610376/ Bio-Rad</t>
  </si>
  <si>
    <t>kat. č. 1704156/ Bio-Rad</t>
  </si>
  <si>
    <t>kat. č. 4568094/ Bio-Rad</t>
  </si>
  <si>
    <t>Laboratorní příslušenství (proteomika apod.) A</t>
  </si>
  <si>
    <t>Laboratorní příslušenství (proteomika apod.) B</t>
  </si>
  <si>
    <t>https://www.p-lab.cz/katalog/rozprasovac-hdpe_113p (kat. č. P144180)</t>
  </si>
  <si>
    <t>Spray bottle 400 ml, 1 ks</t>
  </si>
  <si>
    <t>Nádobka odběrová SecurTainer 20 ml</t>
  </si>
  <si>
    <t>Nádobka odběrová SecurTainer 40 ml</t>
  </si>
  <si>
    <t>Kanystr standardní HDPE; objem 25 l; pro uzávěr DIN 60 mm</t>
  </si>
  <si>
    <t>Šroubovací uzávěr s kohoutem; DIN 60 mm</t>
  </si>
  <si>
    <t>XF DMEM Medium, pH 7.4, 500 mL</t>
  </si>
  <si>
    <t>Dako Ab Diluent; 125 ml</t>
  </si>
  <si>
    <t>Diapath Cell AGAR Kit 50 testů - pro přípravu cytolog. bloků</t>
  </si>
  <si>
    <t>Xylen (směs izomerů) 1000 ml; čistý</t>
  </si>
  <si>
    <t>Aceton 1000 ml; čistý</t>
  </si>
  <si>
    <t>PBS Tablets; 50 ks</t>
  </si>
  <si>
    <t>test</t>
  </si>
  <si>
    <t>Coulter DxH Diluent, 10 L</t>
  </si>
  <si>
    <t>µl</t>
  </si>
  <si>
    <t>kat. č. LS-C744076-0.5/ LSBio</t>
  </si>
  <si>
    <t>kat. č. ab13420/ Abcam</t>
  </si>
  <si>
    <t>kat. č. ab6588/ Abcam</t>
  </si>
  <si>
    <t>kat. č. ab6994/ Abcam</t>
  </si>
  <si>
    <t>kat. č. ab10404/ Abcam</t>
  </si>
  <si>
    <t>kat. č. 628017/ Beckman Coulter</t>
  </si>
  <si>
    <t>Leica X-tra slides-bílá adhezivní skla se zaoblenými rohy; 1440 ks</t>
  </si>
  <si>
    <t>Single Force Specimen Holder (držák pro brusku, výbrusy)</t>
  </si>
  <si>
    <t>Nástroje, nářadí, stojany apod. B</t>
  </si>
  <si>
    <t>kat. č. 60-9120/ Buehler</t>
  </si>
  <si>
    <t>Cobas b 123 FLUID PACK COOX 200</t>
  </si>
  <si>
    <t>Cobas b 123 FLUID PACK COOX 400</t>
  </si>
  <si>
    <t>Cobas b 123 AUTOQC PACK, TRI-LEVEL</t>
  </si>
  <si>
    <t>Cobas b 123 PRINTER PAPER</t>
  </si>
  <si>
    <t>Mo a Hu CD68, cl KP1; 1 ml</t>
  </si>
  <si>
    <t>Mo a Hu Neurofilament Prot, cl 2F11; 0,2 ml</t>
  </si>
  <si>
    <t>Rb a Laminin; 1 ml</t>
  </si>
  <si>
    <t>Mo a Hu CD31, Endothelial Cell, cl JC70; 1 ml</t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</si>
  <si>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(rouškování, tampony a další spotřební materiál pro operační sály apod.)</t>
    </r>
  </si>
  <si>
    <t>Třepačka Heidolph Multi Reax</t>
  </si>
  <si>
    <t>Laboratorní spotřební materiál, plast A</t>
  </si>
  <si>
    <t>Laboratorní spotřební materiál, plast B</t>
  </si>
  <si>
    <t>Injekční jehla , zelená 21 g, 0,8x40</t>
  </si>
  <si>
    <t>Injekční jehla, oranžová 25 g, 0,5x16</t>
  </si>
  <si>
    <t>Injekční jehla, modrá 23 g, 0,6x30</t>
  </si>
  <si>
    <t>Sterilní filtr na stříkačku o poloměru 13 mm s hrubostí filtru 0,22 mikrometru</t>
  </si>
  <si>
    <t>Oplachová chemie - ECOLAB - RA 10</t>
  </si>
  <si>
    <t>CAS 111-30-8</t>
  </si>
  <si>
    <t>Operační komplet dámský - vel. M  (barva růžová) - způsob uchycení v pase - guma</t>
  </si>
  <si>
    <t>Operační komplet dámský - vel. L  (barva růžová) - způsob uchycení v pase - guma</t>
  </si>
  <si>
    <t>Hepes, CAS 7365-45-9</t>
  </si>
  <si>
    <t>https://www.p-lab.cz/katalog/ethylalkohol_1860p?vyhledane=etanol</t>
  </si>
  <si>
    <t>Ethylalkohol 96 %, p.a., 2,5 l; CAS 64-17-5</t>
  </si>
  <si>
    <t>Ethanol absolutní p.a.; 2,5l</t>
  </si>
  <si>
    <t>kat. č. 71250-12500/ Penta</t>
  </si>
  <si>
    <t>2,5</t>
  </si>
  <si>
    <t xml:space="preserve"> µg</t>
  </si>
  <si>
    <t>Anti-Collagen VI antibody</t>
  </si>
  <si>
    <t>Anti-Von Willebrand Factor antibody</t>
  </si>
  <si>
    <t>Anti-PGP9.5 antibody</t>
  </si>
  <si>
    <t>Laboratorní spotřební materiál, plast C</t>
  </si>
  <si>
    <t>Bond Open Containers 7ml</t>
  </si>
  <si>
    <t>kat. č. OP79193/ Baria</t>
  </si>
  <si>
    <t>požadovaný počet balení celkem</t>
  </si>
  <si>
    <t>Baňka odměrná skleněná zátka A 1000 ml, NZ 24/29</t>
  </si>
  <si>
    <t>http://www.thermofisher.cz/kategorie/odmerne-banky-se-sklenenou-zatkou (kat. č. 1352.1044)</t>
  </si>
  <si>
    <t>Baňka odměrná skleněná zátka A 500 ml, NZ 24/29</t>
  </si>
  <si>
    <t>http://www.thermofisher.cz/kategorie/odmerne-banky-se-sklenenou-zatkou ( kat. č. 1352.1043)</t>
  </si>
  <si>
    <t>http://www.thermofisher.cz/kategorie/odmerne-banky-se-sklenenou-zatkou (kat. č. 1352.1038)</t>
  </si>
  <si>
    <t>Baňka odměrná skleněná zátka A 250 ml, NZ 24/29</t>
  </si>
  <si>
    <t xml:space="preserve">Baňka odměrná skleněná zátka A 200 ml, NZ 24/29 </t>
  </si>
  <si>
    <t>http://www.thermofisher.cz/kategorie/odmerne-banky-se-sklenenou-zatkou (kat. č.  1352.1037)</t>
  </si>
  <si>
    <t xml:space="preserve">Baňka odměrná skleněná zátka A 100 ml, NZ 24/29 </t>
  </si>
  <si>
    <t>http://www.thermofisher.cz/kategorie/odmerne-banky-se-sklenenou-zatkou (kat. č.  1352.1030)</t>
  </si>
  <si>
    <t xml:space="preserve">Baňka odměrná skleněná zátka A 50 ml, NZ 24/29 </t>
  </si>
  <si>
    <t>http://www.thermofisher.cz/kategorie/odmerne-banky-se-sklenenou-zatkou (kat. č.   1352.1025)</t>
  </si>
  <si>
    <t xml:space="preserve">Baňka odměrná skleněná zátka A 25 ml, NZ 24/29 </t>
  </si>
  <si>
    <t>http://www.thermofisher.cz/kategorie/odmerne-banky-se-sklenenou-zatkou (kat. č.   1352.1023)</t>
  </si>
  <si>
    <t>Baňka odměrná skleněná zátka A 10 ml, NZ 24/29</t>
  </si>
  <si>
    <t>http://www.thermofisher.cz/kategorie/odmerne-banky-se-sklenenou-zatkou (kat. č.   1352.1019)</t>
  </si>
  <si>
    <t>Baňka odměrná skleněná zátka A 5 ml, NZ 24/29</t>
  </si>
  <si>
    <t>http://www.thermofisher.cz/kategorie/odmerne-banky-se-sklenenou-zatkou  (kat. č.   1352.1018)</t>
  </si>
  <si>
    <t xml:space="preserve">HPLC bezpečnostní set </t>
  </si>
  <si>
    <r>
      <t xml:space="preserve">http://www.bdl.cz/chromatografie-5k/kapalinova-chromatografie-hplc-32k/skladovani-rozpoustedel-195k/hplc-bezpecnostni-set-1834p </t>
    </r>
    <r>
      <rPr>
        <sz val="11"/>
        <rFont val="Calibri"/>
        <family val="2"/>
        <charset val="238"/>
        <scheme val="minor"/>
      </rPr>
      <t>(kat. č. 6264436)</t>
    </r>
  </si>
  <si>
    <t>http://www.bdl.cz/chromatografie-5k/kapalinova-chromatografie-hplc-32k/skladovani-rozpoustedel-195k/exhaust-filtry-pro-bezpecnostni-vicka-4957p ( kat. č. 9042896)</t>
  </si>
  <si>
    <t>Exhaust filtry pro bezpečnostní víčka (odpad z UHPLC), Description with change indicator + splash guard , Volume £ 20 litres, Filter size M , Life time 6 months</t>
  </si>
  <si>
    <t>Aparatura filtrační 1000ml, komplet, včetně PTFE disku,svorky a odsávací láhve, DURAN®</t>
  </si>
  <si>
    <r>
      <t xml:space="preserve">https://cz.vwr.com/store/catalog/product.jsp?catalog_number=516-0431  </t>
    </r>
    <r>
      <rPr>
        <sz val="11"/>
        <rFont val="Calibri"/>
        <family val="2"/>
        <charset val="238"/>
        <scheme val="minor"/>
      </rPr>
      <t>(kat. č. 516-0431P)</t>
    </r>
  </si>
  <si>
    <t>Filtr membránový k filtrační aparatuře WCN pr.47mm 0,2μm Whatman (100 ks)</t>
  </si>
  <si>
    <r>
      <t xml:space="preserve">https://cz.vwr.com/store/catalog/product.jsp?catalog_number=514-8072 </t>
    </r>
    <r>
      <rPr>
        <sz val="11"/>
        <rFont val="Calibri"/>
        <family val="2"/>
        <charset val="238"/>
        <scheme val="minor"/>
      </rPr>
      <t xml:space="preserve"> (kat. č. 514-8072)</t>
    </r>
  </si>
  <si>
    <r>
      <t xml:space="preserve">https://cz.vwr.com/store/product?keyword=548-0028 </t>
    </r>
    <r>
      <rPr>
        <u/>
        <sz val="11"/>
        <rFont val="Calibri"/>
        <family val="2"/>
        <charset val="238"/>
        <scheme val="minor"/>
      </rPr>
      <t>(kat. č. 548-0028)</t>
    </r>
  </si>
  <si>
    <t>Vialky (Chromatography vial, VWR®, Šroubovací, Sklo, Čiré sklo, 1,50 ml, Ø×H: 11,6×32 mm)</t>
  </si>
  <si>
    <r>
      <t>https://cz.vwr.com/store/product?keyword=548-2215</t>
    </r>
    <r>
      <rPr>
        <u/>
        <sz val="11"/>
        <rFont val="Calibri"/>
        <family val="2"/>
        <charset val="238"/>
        <scheme val="minor"/>
      </rPr>
      <t xml:space="preserve"> (kat. č. 548-2215)</t>
    </r>
  </si>
  <si>
    <t>Šroubovací víčka modrá (VWR®, N/A, Chromatography vial closure, PP, Ø (mm): 9 mm, Typ: PP blue, Tvrdost: 55° shore A, Septum: Silicone white/PTFE red, Tloušťka: 1,0 mm)</t>
  </si>
  <si>
    <t>Šroubovací víčka růžová (VWR®, N/A, Chromatography vial closure, PP, Ø (mm): 9 mm, Typ: PP růžový, Tvrdost: 55° shore A, Septum: Silikon bílý/PTFE červený, Tloušťka: 1,0 mm)</t>
  </si>
  <si>
    <r>
      <t xml:space="preserve">https://cz.vwr.com/store/product?keyword=548-2215 </t>
    </r>
    <r>
      <rPr>
        <sz val="11"/>
        <rFont val="Calibri"/>
        <family val="2"/>
        <charset val="238"/>
        <scheme val="minor"/>
      </rPr>
      <t>(kat. č. 548-1502)</t>
    </r>
  </si>
  <si>
    <t>Vialky (Vial, sample, VWR®, Sklo, Non sterile, Čiré sklo, 8,00 ml, Ø×H: 16,6×61 mm)</t>
  </si>
  <si>
    <r>
      <t xml:space="preserve">https://uk.vwr.com/store/product/2191039/storage-vials </t>
    </r>
    <r>
      <rPr>
        <sz val="11"/>
        <rFont val="Calibri"/>
        <family val="2"/>
        <charset val="238"/>
        <scheme val="minor"/>
      </rPr>
      <t>(kat. č. 548-0821)</t>
    </r>
  </si>
  <si>
    <t>Šroubovací uzávěr (VWR®, N/A, Šroubovací uzávěry, Typ: PP black, closed, for 548-0821, 548-0889, 548-0820, 548-0903, Tvrdost: 55° shore A, Septum: Butyl red/PTFE grey, Tloušťka: 1,6 mm)</t>
  </si>
  <si>
    <r>
      <t xml:space="preserve">https://uk.vwr.com/store/product/2191062/closed-top-pp-screw-caps-for-storage-vials  </t>
    </r>
    <r>
      <rPr>
        <sz val="11"/>
        <rFont val="Calibri"/>
        <family val="2"/>
        <charset val="238"/>
        <scheme val="minor"/>
      </rPr>
      <t>(kat. č. 548-2217)</t>
    </r>
  </si>
  <si>
    <t>Stříkačkové filtry (Syringe filter Nylon 13mm 0.2um 1000/pk)</t>
  </si>
  <si>
    <r>
      <t>https://eshop.labicom.cz/147200-syringe-filter-nylon-13mm-0-2um-1000-pk</t>
    </r>
    <r>
      <rPr>
        <sz val="11"/>
        <rFont val="Calibri"/>
        <family val="2"/>
        <charset val="238"/>
        <scheme val="minor"/>
      </rPr>
      <t xml:space="preserve"> (kat. č. 5191-5908)</t>
    </r>
  </si>
  <si>
    <t>Stříkačkové filtry (Syringe filter PTFE 13mm 0.2um 1000/pk)</t>
  </si>
  <si>
    <r>
      <t xml:space="preserve">https://eshop.labicom.cz/147204-syringe-filter-ptfe-13mm-0-2um-1000-pk </t>
    </r>
    <r>
      <rPr>
        <sz val="11"/>
        <rFont val="Calibri"/>
        <family val="2"/>
        <charset val="238"/>
        <scheme val="minor"/>
      </rPr>
      <t>(kat. č. 5191-5912)</t>
    </r>
  </si>
  <si>
    <t>Kinetex 2.6μm C18 100A HPLC Column 50 x 2.1 mm</t>
  </si>
  <si>
    <r>
      <t xml:space="preserve">https://www.chromservis.eu/p/kinetex-2-6-m-c18-100a-hplc-column-50-x-2-1-mm?lang=CZ  </t>
    </r>
    <r>
      <rPr>
        <sz val="11"/>
        <rFont val="Calibri"/>
        <family val="2"/>
        <charset val="238"/>
        <scheme val="minor"/>
      </rPr>
      <t>(kat. č. 00B-4462-AN)</t>
    </r>
  </si>
  <si>
    <t>Kinetex 1.7μm EVO C18 100A UHPLC kolona 100 x 2.1 mm</t>
  </si>
  <si>
    <r>
      <t xml:space="preserve">https://www.chromservis.eu/p/kinetex-1-7-m-evo-c18-100a-uhplc-column-100-x-2-1-mm?lang=CZ </t>
    </r>
    <r>
      <rPr>
        <sz val="11"/>
        <rFont val="Calibri"/>
        <family val="2"/>
        <charset val="238"/>
        <scheme val="minor"/>
      </rPr>
      <t>(kat. č. 00D-4726-AN)</t>
    </r>
  </si>
  <si>
    <t xml:space="preserve">Předkolony pro SecurityGuard ULTRA, UHPLC C18 kolonu 2.1mm, 3 ks </t>
  </si>
  <si>
    <r>
      <t xml:space="preserve">https://www.chromservis.eu/p/securityguard-ultra-cartridges-uhplc-c18-for-2-1mm-columns-3-pk?lang=CZ </t>
    </r>
    <r>
      <rPr>
        <sz val="11"/>
        <rFont val="Calibri"/>
        <family val="2"/>
        <charset val="238"/>
        <scheme val="minor"/>
      </rPr>
      <t>(kat. č. AJ0-8782)</t>
    </r>
  </si>
  <si>
    <t xml:space="preserve">Předkolonky pro SecurityGuard ULTRA pro UHPLC kolonu Polar C18, 2.1mm ID, 3ks </t>
  </si>
  <si>
    <r>
      <t xml:space="preserve">https://www.chromservis.eu/p/securityguard-ultra-cartridges-uhplc-fully-porous-polar-c18-for-2-1mm-id-columns-3-pk?lang=CZ </t>
    </r>
    <r>
      <rPr>
        <sz val="11"/>
        <rFont val="Calibri"/>
        <family val="2"/>
        <charset val="238"/>
        <scheme val="minor"/>
      </rPr>
      <t>(kat. č. AJ0-9505)</t>
    </r>
  </si>
  <si>
    <t xml:space="preserve">Předkolony pro SecurityGuard ULTRA, EVO C18 kolonu 2,1mm, 3 ks </t>
  </si>
  <si>
    <r>
      <t xml:space="preserve">https://www.chromservis.eu/p/securityguard-ultra-cartridges-uhplc-evo-c18-for-2-1mm-id-columns-3-pk?lang=CZ </t>
    </r>
    <r>
      <rPr>
        <sz val="11"/>
        <rFont val="Calibri"/>
        <family val="2"/>
        <charset val="238"/>
        <scheme val="minor"/>
      </rPr>
      <t>(kat. č. AJ0-9298)</t>
    </r>
  </si>
  <si>
    <t xml:space="preserve">OroboPOS  sensor, a polarographic oxygen sensor (POS), with an amperometric mode of operation with gold cathode, a silver/silverchloride anode and a KCl electrolyte reservoir separated from the sample by a 25 µm membrane (FEP). The main body of the OroboPOS is made of PEEK. With application of a polarization voltage (0.8 V), a current is obtained as an amperometric signal, which is converted to a voltage   </t>
  </si>
  <si>
    <r>
      <t xml:space="preserve">https://wiki.oroboros.at/index.php/OroboPOS </t>
    </r>
    <r>
      <rPr>
        <sz val="11"/>
        <rFont val="Calibri"/>
        <family val="2"/>
        <charset val="238"/>
        <scheme val="minor"/>
      </rPr>
      <t>(Product ID 26000-01)</t>
    </r>
  </si>
  <si>
    <t>Hydrogen chloride - 1-butanol solution 250 mL (~3 M in 1-butanol, for GC derivatization, LiChropur™)</t>
  </si>
  <si>
    <r>
      <t xml:space="preserve">https://www.sigmaaldrich.com/catalog/product/sial/87472?lang=en&amp;region=CZ </t>
    </r>
    <r>
      <rPr>
        <sz val="11"/>
        <rFont val="Calibri"/>
        <family val="2"/>
        <charset val="238"/>
        <scheme val="minor"/>
      </rPr>
      <t>(kat. č. 87472-250ML-F)</t>
    </r>
  </si>
  <si>
    <t xml:space="preserve">Ammonium acetate, for mass spectrometry, LiChropur™, eluent additive for LC-MS </t>
  </si>
  <si>
    <r>
      <t>https://www.sigmaaldrich.com/catalog/product/sial/73594?lang=en&amp;region=CZ</t>
    </r>
    <r>
      <rPr>
        <sz val="11"/>
        <rFont val="Calibri"/>
        <family val="2"/>
        <charset val="238"/>
        <scheme val="minor"/>
      </rPr>
      <t xml:space="preserve"> (kat. č. 73594-25G-F)</t>
    </r>
  </si>
  <si>
    <t>Láhev reagenční s modrým uzávěrem, SIMAX, 1000 mL</t>
  </si>
  <si>
    <r>
      <t xml:space="preserve">https://www.p-lab.cz/katalog/lahev-s-modrym-sroubovacim-uzaverem-simax_818p </t>
    </r>
    <r>
      <rPr>
        <u/>
        <sz val="11"/>
        <rFont val="Calibri"/>
        <family val="2"/>
        <charset val="238"/>
        <scheme val="minor"/>
      </rPr>
      <t>(kat. č. B519220)</t>
    </r>
  </si>
  <si>
    <t xml:space="preserve">Láhev reagenční s modrým uzávěrem, SIMAX, 500 mL </t>
  </si>
  <si>
    <r>
      <t>https://www.p-lab.cz/katalog/lahev-s-modrym-sroubovacim-uzaverem-simax_818p</t>
    </r>
    <r>
      <rPr>
        <u/>
        <sz val="11"/>
        <rFont val="Calibri"/>
        <family val="2"/>
        <charset val="238"/>
        <scheme val="minor"/>
      </rPr>
      <t xml:space="preserve"> (kat. č. B519216)</t>
    </r>
  </si>
  <si>
    <t xml:space="preserve">Láhev reagenční s modrým uzávěrem, SIMAX, 250 mL </t>
  </si>
  <si>
    <r>
      <t xml:space="preserve">https://www.p-lab.cz/katalog/lahev-s-modrym-sroubovacim-uzaverem-simax_818p </t>
    </r>
    <r>
      <rPr>
        <sz val="11"/>
        <rFont val="Calibri"/>
        <family val="2"/>
        <charset val="238"/>
        <scheme val="minor"/>
      </rPr>
      <t>(kat. č. B519212)</t>
    </r>
  </si>
  <si>
    <t>Láhev reagenční s modrým uzávěrem, SIMAX, 100 mL</t>
  </si>
  <si>
    <t xml:space="preserve">Láhev reagenční se šroubovacím uzávěrem | PYREX®, 50 mL </t>
  </si>
  <si>
    <r>
      <t>https://www.p-lab.cz/katalog/lahev-s-modrym-sroubovacim-uzaverem-simax_818p</t>
    </r>
    <r>
      <rPr>
        <sz val="11"/>
        <rFont val="Calibri"/>
        <family val="2"/>
        <charset val="238"/>
        <scheme val="minor"/>
      </rPr>
      <t xml:space="preserve"> (kat. č. B519209)</t>
    </r>
  </si>
  <si>
    <r>
      <t xml:space="preserve">https://www.p-lab.cz/katalog/lahev-reagencni-se-sroubovacim-uzaverem-pyrex_4516p </t>
    </r>
    <r>
      <rPr>
        <sz val="11"/>
        <rFont val="Calibri"/>
        <family val="2"/>
        <charset val="238"/>
        <scheme val="minor"/>
      </rPr>
      <t>(kat. č. S151502)</t>
    </r>
  </si>
  <si>
    <t xml:space="preserve">Láhev reagenční se šroubovacím uzávěrem | PYREX®, 25 mL </t>
  </si>
  <si>
    <r>
      <t>https://www.p-lab.cz/katalog/lahev-reagencni-se-sroubovacim-uzaverem-pyrex_4516p</t>
    </r>
    <r>
      <rPr>
        <sz val="11"/>
        <rFont val="Calibri"/>
        <family val="2"/>
        <charset val="238"/>
        <scheme val="minor"/>
      </rPr>
      <t xml:space="preserve"> (obj. č. S151501)</t>
    </r>
  </si>
  <si>
    <t>Gáza skládaná kompresy sterilní, 10x10 cm, 8 vrtev, 25x2 ks</t>
  </si>
  <si>
    <r>
      <t>http://www.zelenahvezda.cz/zdravotnicke-potreby/injekt-r-solo</t>
    </r>
    <r>
      <rPr>
        <sz val="11"/>
        <rFont val="Calibri"/>
        <family val="2"/>
        <charset val="238"/>
        <scheme val="minor"/>
      </rPr>
      <t xml:space="preserve"> (kat. č. 4606027V/ B.Braun Medical)</t>
    </r>
  </si>
  <si>
    <t xml:space="preserve">Injekční stříkačka, INJEKT 2ML, LUER </t>
  </si>
  <si>
    <t xml:space="preserve">STERICAN IM. 0,80 X 50MM, (ZELENÁ) (100 ks) </t>
  </si>
  <si>
    <r>
      <t xml:space="preserve">http://www.zelenahvezda.cz/zdravotnicke-potreby/sterican-r </t>
    </r>
    <r>
      <rPr>
        <sz val="11"/>
        <rFont val="Calibri"/>
        <family val="2"/>
        <charset val="238"/>
        <scheme val="minor"/>
      </rPr>
      <t xml:space="preserve">(kat. č. 4665503/ B. Braun Medical) </t>
    </r>
  </si>
  <si>
    <t xml:space="preserve">Papírové krabičky 2″ barevné na 9 x 9 ks kryozkumavek (5ks) </t>
  </si>
  <si>
    <r>
      <t xml:space="preserve">https://pharma.cz/produkt/papirove-krabicky-2-barevne-na-9-x-9-ks-kryozkumavek/ </t>
    </r>
    <r>
      <rPr>
        <sz val="11"/>
        <rFont val="Calibri"/>
        <family val="2"/>
        <charset val="238"/>
        <scheme val="minor"/>
      </rPr>
      <t>(kat. č. 90-5281)</t>
    </r>
  </si>
  <si>
    <t>Laboratorní příslušenství (proteomika apod.) C</t>
  </si>
  <si>
    <t>kat. č. 8713030/ B. Braun Medical</t>
  </si>
  <si>
    <t>kat. č. 8713050/ B. Braun Medical</t>
  </si>
  <si>
    <t>kat. č. 8713140/ B. Braun Medical</t>
  </si>
  <si>
    <t>kat. č. 8713147/ B. Braun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</si>
</sst>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92D05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92D05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trike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444444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164" fontId="19" fillId="0" borderId="0" applyBorder="0" applyProtection="0"/>
    <xf numFmtId="0" fontId="25" fillId="8" borderId="0" applyNumberFormat="0" applyBorder="0" applyAlignment="0" applyProtection="0"/>
    <xf numFmtId="0" fontId="31" fillId="0" borderId="0"/>
    <xf numFmtId="0" fontId="32" fillId="0" borderId="0"/>
  </cellStyleXfs>
  <cellXfs count="332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5" borderId="8" xfId="0" applyFont="1" applyFill="1" applyBorder="1" applyAlignment="1">
      <alignment horizontal="center" vertical="center" textRotation="90"/>
    </xf>
    <xf numFmtId="0" fontId="7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right" vertical="center" indent="1"/>
    </xf>
    <xf numFmtId="0" fontId="9" fillId="0" borderId="5" xfId="0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 indent="1"/>
    </xf>
    <xf numFmtId="4" fontId="0" fillId="0" borderId="9" xfId="0" applyNumberFormat="1" applyFont="1" applyFill="1" applyBorder="1" applyAlignment="1">
      <alignment horizontal="right" vertical="center" indent="1"/>
    </xf>
    <xf numFmtId="4" fontId="2" fillId="4" borderId="12" xfId="0" applyNumberFormat="1" applyFont="1" applyFill="1" applyBorder="1" applyAlignment="1">
      <alignment horizontal="right" vertical="center" indent="1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wrapText="1"/>
    </xf>
    <xf numFmtId="4" fontId="9" fillId="0" borderId="9" xfId="0" applyNumberFormat="1" applyFont="1" applyFill="1" applyBorder="1" applyAlignment="1">
      <alignment horizontal="right" vertical="center" indent="1"/>
    </xf>
    <xf numFmtId="0" fontId="7" fillId="6" borderId="2" xfId="0" applyFont="1" applyFill="1" applyBorder="1" applyAlignment="1">
      <alignment vertical="center"/>
    </xf>
    <xf numFmtId="4" fontId="9" fillId="4" borderId="6" xfId="0" applyNumberFormat="1" applyFont="1" applyFill="1" applyBorder="1" applyAlignment="1">
      <alignment horizontal="right" vertical="center" indent="1"/>
    </xf>
    <xf numFmtId="4" fontId="5" fillId="4" borderId="12" xfId="0" applyNumberFormat="1" applyFont="1" applyFill="1" applyBorder="1" applyAlignment="1">
      <alignment horizontal="right" vertical="center" indent="1"/>
    </xf>
    <xf numFmtId="4" fontId="14" fillId="4" borderId="5" xfId="0" applyNumberFormat="1" applyFont="1" applyFill="1" applyBorder="1" applyAlignment="1">
      <alignment horizontal="right" vertical="center" indent="1"/>
    </xf>
    <xf numFmtId="4" fontId="14" fillId="4" borderId="6" xfId="0" applyNumberFormat="1" applyFont="1" applyFill="1" applyBorder="1" applyAlignment="1">
      <alignment horizontal="right" vertical="center" indent="1"/>
    </xf>
    <xf numFmtId="0" fontId="10" fillId="7" borderId="5" xfId="1" applyFill="1" applyBorder="1" applyAlignment="1">
      <alignment vertical="justify"/>
    </xf>
    <xf numFmtId="49" fontId="9" fillId="7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right" vertical="center" indent="1"/>
    </xf>
    <xf numFmtId="0" fontId="15" fillId="6" borderId="2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0" fillId="0" borderId="0" xfId="0" applyBorder="1"/>
    <xf numFmtId="0" fontId="5" fillId="0" borderId="5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4" fillId="6" borderId="21" xfId="0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horizontal="right" vertical="center" indent="1"/>
    </xf>
    <xf numFmtId="4" fontId="2" fillId="0" borderId="13" xfId="0" applyNumberFormat="1" applyFont="1" applyFill="1" applyBorder="1" applyAlignment="1">
      <alignment horizontal="right" vertical="center" indent="1"/>
    </xf>
    <xf numFmtId="0" fontId="7" fillId="6" borderId="3" xfId="0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horizontal="center" vertical="center" wrapText="1"/>
    </xf>
    <xf numFmtId="3" fontId="9" fillId="0" borderId="20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right" vertical="center" indent="1"/>
    </xf>
    <xf numFmtId="0" fontId="9" fillId="7" borderId="0" xfId="0" applyFont="1" applyFill="1"/>
    <xf numFmtId="0" fontId="9" fillId="7" borderId="4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/>
    </xf>
    <xf numFmtId="0" fontId="9" fillId="0" borderId="0" xfId="0" applyFont="1"/>
    <xf numFmtId="0" fontId="1" fillId="7" borderId="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1" applyFont="1" applyFill="1" applyBorder="1"/>
    <xf numFmtId="4" fontId="9" fillId="7" borderId="5" xfId="0" applyNumberFormat="1" applyFont="1" applyFill="1" applyBorder="1" applyAlignment="1">
      <alignment horizontal="right" vertical="center" indent="1"/>
    </xf>
    <xf numFmtId="4" fontId="9" fillId="7" borderId="6" xfId="0" applyNumberFormat="1" applyFont="1" applyFill="1" applyBorder="1" applyAlignment="1">
      <alignment horizontal="right" vertical="center" indent="1"/>
    </xf>
    <xf numFmtId="0" fontId="9" fillId="0" borderId="0" xfId="0" applyFont="1" applyBorder="1"/>
    <xf numFmtId="0" fontId="9" fillId="7" borderId="5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5" fillId="0" borderId="0" xfId="0" applyFont="1" applyBorder="1"/>
    <xf numFmtId="0" fontId="9" fillId="4" borderId="0" xfId="0" applyFont="1" applyFill="1" applyBorder="1"/>
    <xf numFmtId="14" fontId="9" fillId="0" borderId="0" xfId="0" applyNumberFormat="1" applyFont="1" applyBorder="1"/>
    <xf numFmtId="0" fontId="21" fillId="0" borderId="0" xfId="0" applyFont="1"/>
    <xf numFmtId="4" fontId="9" fillId="0" borderId="22" xfId="0" applyNumberFormat="1" applyFont="1" applyFill="1" applyBorder="1" applyAlignment="1">
      <alignment horizontal="right" vertical="center" indent="1"/>
    </xf>
    <xf numFmtId="4" fontId="9" fillId="4" borderId="9" xfId="0" applyNumberFormat="1" applyFont="1" applyFill="1" applyBorder="1" applyAlignment="1">
      <alignment horizontal="right" vertical="center" indent="1"/>
    </xf>
    <xf numFmtId="4" fontId="18" fillId="4" borderId="5" xfId="0" applyNumberFormat="1" applyFont="1" applyFill="1" applyBorder="1" applyAlignment="1">
      <alignment vertical="center"/>
    </xf>
    <xf numFmtId="4" fontId="2" fillId="4" borderId="13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/>
    <xf numFmtId="0" fontId="0" fillId="7" borderId="0" xfId="0" applyFill="1"/>
    <xf numFmtId="3" fontId="18" fillId="7" borderId="20" xfId="0" applyNumberFormat="1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left" vertical="center" wrapText="1"/>
    </xf>
    <xf numFmtId="49" fontId="17" fillId="7" borderId="20" xfId="0" applyNumberFormat="1" applyFont="1" applyFill="1" applyBorder="1" applyAlignment="1">
      <alignment horizontal="center" vertical="center" wrapText="1"/>
    </xf>
    <xf numFmtId="3" fontId="17" fillId="7" borderId="20" xfId="0" applyNumberFormat="1" applyFont="1" applyFill="1" applyBorder="1" applyAlignment="1">
      <alignment horizontal="center" vertical="center" wrapText="1"/>
    </xf>
    <xf numFmtId="4" fontId="0" fillId="7" borderId="9" xfId="0" applyNumberFormat="1" applyFont="1" applyFill="1" applyBorder="1" applyAlignment="1">
      <alignment horizontal="right" vertical="center" indent="1"/>
    </xf>
    <xf numFmtId="0" fontId="14" fillId="7" borderId="0" xfId="0" applyFont="1" applyFill="1"/>
    <xf numFmtId="0" fontId="24" fillId="6" borderId="2" xfId="0" applyFont="1" applyFill="1" applyBorder="1" applyAlignment="1">
      <alignment vertical="center"/>
    </xf>
    <xf numFmtId="0" fontId="24" fillId="6" borderId="3" xfId="0" applyFont="1" applyFill="1" applyBorder="1" applyAlignment="1">
      <alignment vertical="center"/>
    </xf>
    <xf numFmtId="4" fontId="2" fillId="7" borderId="12" xfId="0" applyNumberFormat="1" applyFont="1" applyFill="1" applyBorder="1" applyAlignment="1">
      <alignment horizontal="right" vertical="center" indent="1"/>
    </xf>
    <xf numFmtId="4" fontId="0" fillId="7" borderId="6" xfId="0" applyNumberFormat="1" applyFont="1" applyFill="1" applyBorder="1" applyAlignment="1">
      <alignment horizontal="right" vertical="center" indent="1"/>
    </xf>
    <xf numFmtId="0" fontId="13" fillId="7" borderId="5" xfId="0" applyFont="1" applyFill="1" applyBorder="1" applyAlignment="1">
      <alignment horizontal="left" vertical="center" wrapText="1"/>
    </xf>
    <xf numFmtId="3" fontId="9" fillId="7" borderId="20" xfId="0" applyNumberFormat="1" applyFont="1" applyFill="1" applyBorder="1" applyAlignment="1">
      <alignment horizontal="center" vertical="center" wrapText="1"/>
    </xf>
    <xf numFmtId="3" fontId="9" fillId="7" borderId="20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left" vertical="center" wrapText="1"/>
    </xf>
    <xf numFmtId="49" fontId="18" fillId="7" borderId="5" xfId="0" applyNumberFormat="1" applyFont="1" applyFill="1" applyBorder="1" applyAlignment="1">
      <alignment horizontal="center" vertical="center" wrapText="1"/>
    </xf>
    <xf numFmtId="3" fontId="18" fillId="7" borderId="5" xfId="0" applyNumberFormat="1" applyFont="1" applyFill="1" applyBorder="1" applyAlignment="1">
      <alignment horizontal="center" vertical="center" wrapText="1"/>
    </xf>
    <xf numFmtId="3" fontId="18" fillId="7" borderId="5" xfId="0" applyNumberFormat="1" applyFont="1" applyFill="1" applyBorder="1" applyAlignment="1">
      <alignment horizontal="center" vertical="center"/>
    </xf>
    <xf numFmtId="3" fontId="18" fillId="7" borderId="20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wrapText="1"/>
    </xf>
    <xf numFmtId="0" fontId="9" fillId="7" borderId="5" xfId="0" applyFont="1" applyFill="1" applyBorder="1" applyAlignment="1">
      <alignment horizontal="center" wrapText="1"/>
    </xf>
    <xf numFmtId="0" fontId="26" fillId="0" borderId="0" xfId="0" applyFont="1"/>
    <xf numFmtId="0" fontId="14" fillId="7" borderId="5" xfId="0" applyFont="1" applyFill="1" applyBorder="1" applyAlignment="1">
      <alignment horizontal="left" vertical="center" wrapText="1"/>
    </xf>
    <xf numFmtId="49" fontId="14" fillId="7" borderId="5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/>
    </xf>
    <xf numFmtId="0" fontId="10" fillId="7" borderId="8" xfId="1" applyFill="1" applyBorder="1" applyAlignment="1">
      <alignment vertical="justify"/>
    </xf>
    <xf numFmtId="0" fontId="9" fillId="7" borderId="5" xfId="3" applyFont="1" applyFill="1" applyBorder="1" applyAlignment="1">
      <alignment horizontal="left" vertical="center" wrapText="1"/>
    </xf>
    <xf numFmtId="49" fontId="9" fillId="7" borderId="5" xfId="3" applyNumberFormat="1" applyFont="1" applyFill="1" applyBorder="1" applyAlignment="1">
      <alignment horizontal="center" vertical="center" wrapText="1"/>
    </xf>
    <xf numFmtId="3" fontId="9" fillId="7" borderId="5" xfId="3" applyNumberFormat="1" applyFont="1" applyFill="1" applyBorder="1" applyAlignment="1">
      <alignment horizontal="center" vertical="center" wrapText="1"/>
    </xf>
    <xf numFmtId="4" fontId="9" fillId="4" borderId="5" xfId="3" applyNumberFormat="1" applyFont="1" applyFill="1" applyBorder="1" applyAlignment="1">
      <alignment horizontal="right" vertical="center" indent="1"/>
    </xf>
    <xf numFmtId="0" fontId="9" fillId="7" borderId="0" xfId="3" applyFont="1" applyFill="1"/>
    <xf numFmtId="0" fontId="9" fillId="0" borderId="0" xfId="0" applyFont="1" applyAlignment="1">
      <alignment horizontal="left" wrapText="1"/>
    </xf>
    <xf numFmtId="0" fontId="9" fillId="0" borderId="5" xfId="0" applyFont="1" applyBorder="1" applyAlignment="1">
      <alignment horizontal="left"/>
    </xf>
    <xf numFmtId="0" fontId="9" fillId="0" borderId="0" xfId="0" applyFont="1" applyAlignment="1"/>
    <xf numFmtId="0" fontId="9" fillId="0" borderId="5" xfId="0" applyFont="1" applyFill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right" vertical="center" indent="1"/>
    </xf>
    <xf numFmtId="0" fontId="9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/>
    </xf>
    <xf numFmtId="0" fontId="9" fillId="7" borderId="5" xfId="0" applyFont="1" applyFill="1" applyBorder="1" applyAlignment="1">
      <alignment horizontal="left"/>
    </xf>
    <xf numFmtId="0" fontId="10" fillId="0" borderId="0" xfId="1" applyAlignment="1">
      <alignment horizontal="left"/>
    </xf>
    <xf numFmtId="0" fontId="10" fillId="0" borderId="0" xfId="1" applyAlignment="1">
      <alignment horizontal="left" wrapText="1"/>
    </xf>
    <xf numFmtId="0" fontId="27" fillId="0" borderId="5" xfId="1" applyFont="1" applyFill="1" applyBorder="1" applyAlignment="1">
      <alignment vertical="justify"/>
    </xf>
    <xf numFmtId="0" fontId="0" fillId="0" borderId="0" xfId="0" applyFill="1" applyBorder="1"/>
    <xf numFmtId="0" fontId="28" fillId="7" borderId="4" xfId="0" applyFont="1" applyFill="1" applyBorder="1" applyAlignment="1">
      <alignment horizontal="center" vertical="center"/>
    </xf>
    <xf numFmtId="0" fontId="10" fillId="7" borderId="5" xfId="1" applyFill="1" applyBorder="1" applyAlignment="1">
      <alignment horizontal="left" vertical="center" wrapText="1"/>
    </xf>
    <xf numFmtId="0" fontId="0" fillId="7" borderId="4" xfId="0" applyFont="1" applyFill="1" applyBorder="1" applyAlignment="1">
      <alignment horizontal="center" vertical="center"/>
    </xf>
    <xf numFmtId="0" fontId="10" fillId="0" borderId="5" xfId="1" applyBorder="1" applyAlignment="1">
      <alignment horizontal="left" wrapText="1"/>
    </xf>
    <xf numFmtId="0" fontId="0" fillId="7" borderId="8" xfId="0" applyFont="1" applyFill="1" applyBorder="1" applyAlignment="1">
      <alignment vertical="center" wrapText="1"/>
    </xf>
    <xf numFmtId="0" fontId="0" fillId="7" borderId="5" xfId="0" applyFont="1" applyFill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0" fillId="7" borderId="5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left" vertical="center" wrapText="1"/>
    </xf>
    <xf numFmtId="0" fontId="0" fillId="7" borderId="7" xfId="0" applyFont="1" applyFill="1" applyBorder="1" applyAlignment="1">
      <alignment horizontal="center" vertical="center"/>
    </xf>
    <xf numFmtId="0" fontId="10" fillId="0" borderId="5" xfId="1" applyBorder="1" applyAlignment="1">
      <alignment horizontal="left" vertical="center" wrapText="1"/>
    </xf>
    <xf numFmtId="0" fontId="10" fillId="0" borderId="5" xfId="1" applyBorder="1" applyAlignment="1">
      <alignment vertical="center" wrapText="1"/>
    </xf>
    <xf numFmtId="0" fontId="10" fillId="0" borderId="0" xfId="1" applyAlignment="1">
      <alignment horizontal="left" vertical="center" wrapText="1"/>
    </xf>
    <xf numFmtId="49" fontId="0" fillId="7" borderId="8" xfId="0" applyNumberFormat="1" applyFont="1" applyFill="1" applyBorder="1" applyAlignment="1">
      <alignment horizontal="center" vertical="center" wrapText="1"/>
    </xf>
    <xf numFmtId="3" fontId="0" fillId="7" borderId="8" xfId="0" applyNumberFormat="1" applyFont="1" applyFill="1" applyBorder="1" applyAlignment="1">
      <alignment horizontal="center" vertical="center" wrapText="1"/>
    </xf>
    <xf numFmtId="49" fontId="0" fillId="7" borderId="5" xfId="0" applyNumberFormat="1" applyFont="1" applyFill="1" applyBorder="1" applyAlignment="1">
      <alignment horizontal="center" vertical="center" wrapText="1"/>
    </xf>
    <xf numFmtId="3" fontId="0" fillId="7" borderId="5" xfId="0" applyNumberFormat="1" applyFont="1" applyFill="1" applyBorder="1" applyAlignment="1">
      <alignment horizontal="center" vertical="center" wrapText="1"/>
    </xf>
    <xf numFmtId="49" fontId="9" fillId="7" borderId="8" xfId="0" applyNumberFormat="1" applyFont="1" applyFill="1" applyBorder="1" applyAlignment="1">
      <alignment horizontal="center" vertical="center" wrapText="1"/>
    </xf>
    <xf numFmtId="3" fontId="9" fillId="7" borderId="8" xfId="0" applyNumberFormat="1" applyFont="1" applyFill="1" applyBorder="1" applyAlignment="1">
      <alignment horizontal="center" vertical="center" wrapText="1"/>
    </xf>
    <xf numFmtId="3" fontId="9" fillId="7" borderId="8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right" vertical="center" indent="1"/>
    </xf>
    <xf numFmtId="0" fontId="0" fillId="7" borderId="5" xfId="0" applyFont="1" applyFill="1" applyBorder="1" applyAlignment="1">
      <alignment horizontal="center" vertical="center" wrapText="1"/>
    </xf>
    <xf numFmtId="0" fontId="10" fillId="0" borderId="8" xfId="1" applyBorder="1" applyAlignment="1">
      <alignment wrapText="1"/>
    </xf>
    <xf numFmtId="0" fontId="10" fillId="0" borderId="5" xfId="1" applyBorder="1" applyAlignment="1">
      <alignment wrapText="1"/>
    </xf>
    <xf numFmtId="0" fontId="0" fillId="7" borderId="24" xfId="0" applyFont="1" applyFill="1" applyBorder="1" applyAlignment="1">
      <alignment horizontal="center" vertical="center" wrapText="1"/>
    </xf>
    <xf numFmtId="3" fontId="0" fillId="7" borderId="2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4" fontId="0" fillId="4" borderId="6" xfId="0" applyNumberFormat="1" applyFont="1" applyFill="1" applyBorder="1" applyAlignment="1">
      <alignment horizontal="right" vertical="center" indent="1"/>
    </xf>
    <xf numFmtId="0" fontId="2" fillId="7" borderId="5" xfId="0" applyFont="1" applyFill="1" applyBorder="1" applyAlignment="1">
      <alignment horizontal="right" vertical="center"/>
    </xf>
    <xf numFmtId="0" fontId="0" fillId="7" borderId="19" xfId="0" applyFont="1" applyFill="1" applyBorder="1" applyAlignment="1">
      <alignment horizontal="center" vertical="center"/>
    </xf>
    <xf numFmtId="0" fontId="0" fillId="7" borderId="20" xfId="0" applyFont="1" applyFill="1" applyBorder="1" applyAlignment="1">
      <alignment horizontal="left" vertical="center" wrapText="1"/>
    </xf>
    <xf numFmtId="49" fontId="0" fillId="7" borderId="20" xfId="0" applyNumberFormat="1" applyFont="1" applyFill="1" applyBorder="1" applyAlignment="1">
      <alignment horizontal="center" vertical="center" wrapText="1"/>
    </xf>
    <xf numFmtId="3" fontId="0" fillId="7" borderId="20" xfId="0" applyNumberFormat="1" applyFont="1" applyFill="1" applyBorder="1" applyAlignment="1">
      <alignment horizontal="center" vertical="center" wrapText="1"/>
    </xf>
    <xf numFmtId="4" fontId="0" fillId="4" borderId="20" xfId="0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horizontal="center" vertical="center" textRotation="135"/>
    </xf>
    <xf numFmtId="0" fontId="0" fillId="0" borderId="0" xfId="0" applyBorder="1" applyAlignment="1">
      <alignment horizontal="center" vertical="center"/>
    </xf>
    <xf numFmtId="0" fontId="10" fillId="0" borderId="0" xfId="1" applyAlignment="1">
      <alignment wrapText="1"/>
    </xf>
    <xf numFmtId="0" fontId="12" fillId="7" borderId="5" xfId="1" applyFont="1" applyFill="1" applyBorder="1" applyAlignment="1">
      <alignment vertical="justify"/>
    </xf>
    <xf numFmtId="0" fontId="12" fillId="7" borderId="5" xfId="1" applyFont="1" applyFill="1" applyBorder="1" applyAlignment="1">
      <alignment vertical="justify" wrapText="1"/>
    </xf>
    <xf numFmtId="0" fontId="9" fillId="7" borderId="7" xfId="0" applyFont="1" applyFill="1" applyBorder="1" applyAlignment="1">
      <alignment horizontal="center" vertical="center"/>
    </xf>
    <xf numFmtId="0" fontId="10" fillId="0" borderId="8" xfId="1" applyBorder="1" applyAlignment="1">
      <alignment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0" fillId="0" borderId="0" xfId="1" applyFont="1"/>
    <xf numFmtId="0" fontId="30" fillId="0" borderId="8" xfId="0" applyFont="1" applyBorder="1" applyAlignment="1">
      <alignment vertical="center" wrapText="1"/>
    </xf>
    <xf numFmtId="0" fontId="10" fillId="0" borderId="0" xfId="1" applyFont="1" applyAlignment="1">
      <alignment wrapText="1"/>
    </xf>
    <xf numFmtId="49" fontId="29" fillId="7" borderId="20" xfId="0" applyNumberFormat="1" applyFont="1" applyFill="1" applyBorder="1" applyAlignment="1">
      <alignment horizontal="center" vertical="center" wrapText="1"/>
    </xf>
    <xf numFmtId="3" fontId="29" fillId="7" borderId="20" xfId="0" applyNumberFormat="1" applyFont="1" applyFill="1" applyBorder="1" applyAlignment="1">
      <alignment horizontal="center" vertical="center" wrapText="1"/>
    </xf>
    <xf numFmtId="0" fontId="0" fillId="0" borderId="5" xfId="1" applyFont="1" applyBorder="1" applyAlignment="1">
      <alignment vertical="center"/>
    </xf>
    <xf numFmtId="0" fontId="17" fillId="7" borderId="5" xfId="0" applyFont="1" applyFill="1" applyBorder="1" applyAlignment="1">
      <alignment horizontal="left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0" fillId="0" borderId="5" xfId="1" applyFill="1" applyBorder="1"/>
    <xf numFmtId="0" fontId="0" fillId="0" borderId="10" xfId="0" applyFont="1" applyBorder="1" applyAlignment="1">
      <alignment vertical="center" wrapText="1"/>
    </xf>
    <xf numFmtId="0" fontId="0" fillId="7" borderId="5" xfId="0" applyFont="1" applyFill="1" applyBorder="1" applyAlignment="1">
      <alignment horizontal="left" wrapText="1"/>
    </xf>
    <xf numFmtId="0" fontId="10" fillId="7" borderId="5" xfId="1" applyFill="1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0" fillId="0" borderId="0" xfId="0"/>
    <xf numFmtId="4" fontId="9" fillId="4" borderId="5" xfId="0" applyNumberFormat="1" applyFont="1" applyFill="1" applyBorder="1" applyAlignment="1">
      <alignment horizontal="right" vertical="center" indent="1"/>
    </xf>
    <xf numFmtId="0" fontId="9" fillId="0" borderId="4" xfId="0" applyFont="1" applyFill="1" applyBorder="1" applyAlignment="1">
      <alignment horizontal="center" vertical="center"/>
    </xf>
    <xf numFmtId="4" fontId="9" fillId="4" borderId="6" xfId="0" applyNumberFormat="1" applyFont="1" applyFill="1" applyBorder="1" applyAlignment="1">
      <alignment horizontal="right" vertical="center" indent="1"/>
    </xf>
    <xf numFmtId="0" fontId="9" fillId="0" borderId="0" xfId="0" applyFont="1"/>
    <xf numFmtId="0" fontId="4" fillId="6" borderId="2" xfId="0" applyFont="1" applyFill="1" applyBorder="1" applyAlignment="1">
      <alignment vertical="center"/>
    </xf>
    <xf numFmtId="0" fontId="9" fillId="0" borderId="0" xfId="0" applyFont="1" applyBorder="1"/>
    <xf numFmtId="0" fontId="9" fillId="0" borderId="5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left" vertical="center" wrapText="1"/>
    </xf>
    <xf numFmtId="0" fontId="18" fillId="9" borderId="5" xfId="1" applyFont="1" applyFill="1" applyBorder="1" applyAlignment="1">
      <alignment horizontal="left" vertical="center" wrapText="1"/>
    </xf>
    <xf numFmtId="4" fontId="18" fillId="10" borderId="5" xfId="0" applyNumberFormat="1" applyFont="1" applyFill="1" applyBorder="1" applyAlignment="1">
      <alignment horizontal="right" vertical="center" indent="1"/>
    </xf>
    <xf numFmtId="49" fontId="18" fillId="9" borderId="5" xfId="0" applyNumberFormat="1" applyFont="1" applyFill="1" applyBorder="1" applyAlignment="1">
      <alignment horizontal="center" vertical="center" wrapText="1"/>
    </xf>
    <xf numFmtId="3" fontId="18" fillId="9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vertical="center"/>
    </xf>
    <xf numFmtId="0" fontId="9" fillId="7" borderId="8" xfId="0" applyFont="1" applyFill="1" applyBorder="1" applyAlignment="1">
      <alignment horizontal="left" vertical="center" wrapText="1"/>
    </xf>
    <xf numFmtId="0" fontId="0" fillId="7" borderId="5" xfId="0" applyFont="1" applyFill="1" applyBorder="1" applyAlignment="1">
      <alignment horizontal="left"/>
    </xf>
    <xf numFmtId="0" fontId="0" fillId="7" borderId="8" xfId="0" applyFont="1" applyFill="1" applyBorder="1" applyAlignment="1">
      <alignment horizontal="left" wrapText="1"/>
    </xf>
    <xf numFmtId="0" fontId="10" fillId="0" borderId="0" xfId="1"/>
    <xf numFmtId="49" fontId="29" fillId="7" borderId="20" xfId="0" applyNumberFormat="1" applyFont="1" applyFill="1" applyBorder="1" applyAlignment="1">
      <alignment horizontal="left" vertical="center" wrapText="1"/>
    </xf>
    <xf numFmtId="0" fontId="0" fillId="7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left"/>
    </xf>
    <xf numFmtId="49" fontId="0" fillId="7" borderId="5" xfId="0" applyNumberFormat="1" applyFont="1" applyFill="1" applyBorder="1" applyAlignment="1">
      <alignment horizontal="left" vertical="center" wrapText="1"/>
    </xf>
    <xf numFmtId="3" fontId="9" fillId="7" borderId="16" xfId="0" applyNumberFormat="1" applyFont="1" applyFill="1" applyBorder="1" applyAlignment="1">
      <alignment horizontal="center" vertical="center"/>
    </xf>
    <xf numFmtId="0" fontId="32" fillId="0" borderId="0" xfId="5" applyAlignment="1">
      <alignment wrapText="1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7" borderId="5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0" fillId="7" borderId="0" xfId="1" applyFill="1"/>
    <xf numFmtId="0" fontId="0" fillId="7" borderId="5" xfId="1" applyFont="1" applyFill="1" applyBorder="1" applyAlignment="1">
      <alignment horizontal="left" vertical="justify"/>
    </xf>
    <xf numFmtId="0" fontId="10" fillId="7" borderId="5" xfId="1" applyFill="1" applyBorder="1" applyAlignment="1">
      <alignment wrapText="1"/>
    </xf>
    <xf numFmtId="0" fontId="0" fillId="7" borderId="5" xfId="0" applyFont="1" applyFill="1" applyBorder="1" applyAlignment="1">
      <alignment horizontal="center" vertical="center"/>
    </xf>
    <xf numFmtId="3" fontId="9" fillId="7" borderId="24" xfId="0" applyNumberFormat="1" applyFont="1" applyFill="1" applyBorder="1" applyAlignment="1">
      <alignment horizontal="center" vertical="center" wrapText="1"/>
    </xf>
    <xf numFmtId="4" fontId="0" fillId="7" borderId="5" xfId="0" applyNumberFormat="1" applyFont="1" applyFill="1" applyBorder="1" applyAlignment="1">
      <alignment horizontal="right" vertical="center" indent="1"/>
    </xf>
    <xf numFmtId="0" fontId="18" fillId="0" borderId="5" xfId="0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/>
    </xf>
    <xf numFmtId="0" fontId="12" fillId="7" borderId="5" xfId="1" applyFont="1" applyFill="1" applyBorder="1" applyAlignment="1">
      <alignment horizontal="left" vertical="center" wrapText="1"/>
    </xf>
    <xf numFmtId="0" fontId="0" fillId="7" borderId="5" xfId="1" applyFont="1" applyFill="1" applyBorder="1" applyAlignment="1">
      <alignment horizontal="left" vertical="center" wrapText="1"/>
    </xf>
    <xf numFmtId="4" fontId="9" fillId="7" borderId="9" xfId="0" applyNumberFormat="1" applyFont="1" applyFill="1" applyBorder="1" applyAlignment="1">
      <alignment horizontal="right" vertical="center" indent="1"/>
    </xf>
    <xf numFmtId="0" fontId="0" fillId="0" borderId="8" xfId="0" applyFont="1" applyFill="1" applyBorder="1" applyAlignment="1">
      <alignment horizontal="left" wrapText="1"/>
    </xf>
    <xf numFmtId="49" fontId="29" fillId="0" borderId="20" xfId="0" applyNumberFormat="1" applyFont="1" applyFill="1" applyBorder="1" applyAlignment="1">
      <alignment horizontal="left" vertical="center" wrapText="1"/>
    </xf>
    <xf numFmtId="3" fontId="18" fillId="0" borderId="2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/>
    </xf>
    <xf numFmtId="49" fontId="0" fillId="0" borderId="5" xfId="0" applyNumberFormat="1" applyFont="1" applyFill="1" applyBorder="1" applyAlignment="1">
      <alignment horizontal="left" vertical="center" wrapText="1"/>
    </xf>
    <xf numFmtId="3" fontId="29" fillId="0" borderId="20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10" fillId="0" borderId="0" xfId="1" applyFill="1" applyAlignment="1">
      <alignment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7" borderId="5" xfId="0" applyFill="1" applyBorder="1"/>
    <xf numFmtId="0" fontId="0" fillId="7" borderId="5" xfId="0" applyFill="1" applyBorder="1" applyAlignment="1">
      <alignment horizontal="left"/>
    </xf>
    <xf numFmtId="3" fontId="29" fillId="7" borderId="5" xfId="0" applyNumberFormat="1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7" borderId="24" xfId="0" applyFill="1" applyBorder="1" applyAlignment="1">
      <alignment vertical="center" wrapText="1"/>
    </xf>
    <xf numFmtId="0" fontId="10" fillId="7" borderId="5" xfId="1" applyFill="1" applyBorder="1"/>
    <xf numFmtId="0" fontId="9" fillId="7" borderId="0" xfId="0" applyFont="1" applyFill="1" applyBorder="1" applyAlignment="1">
      <alignment wrapText="1"/>
    </xf>
    <xf numFmtId="14" fontId="10" fillId="7" borderId="5" xfId="1" applyNumberFormat="1" applyFill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10" fillId="0" borderId="27" xfId="1" applyFont="1" applyBorder="1" applyAlignment="1">
      <alignment wrapText="1"/>
    </xf>
    <xf numFmtId="0" fontId="10" fillId="7" borderId="8" xfId="1" applyFill="1" applyBorder="1" applyAlignment="1">
      <alignment wrapText="1"/>
    </xf>
    <xf numFmtId="0" fontId="2" fillId="7" borderId="8" xfId="0" applyFont="1" applyFill="1" applyBorder="1" applyAlignment="1">
      <alignment horizontal="right" vertical="center"/>
    </xf>
    <xf numFmtId="0" fontId="0" fillId="7" borderId="8" xfId="0" applyFont="1" applyFill="1" applyBorder="1" applyAlignment="1">
      <alignment horizontal="center" vertical="center"/>
    </xf>
    <xf numFmtId="4" fontId="0" fillId="0" borderId="8" xfId="0" applyNumberFormat="1" applyFont="1" applyFill="1" applyBorder="1" applyAlignment="1">
      <alignment horizontal="right" vertical="center" indent="1"/>
    </xf>
    <xf numFmtId="0" fontId="0" fillId="7" borderId="5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0" fillId="0" borderId="5" xfId="1" applyFill="1" applyBorder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left" wrapText="1"/>
    </xf>
    <xf numFmtId="0" fontId="33" fillId="7" borderId="5" xfId="0" applyFont="1" applyFill="1" applyBorder="1" applyAlignment="1">
      <alignment horizontal="left" wrapText="1"/>
    </xf>
    <xf numFmtId="0" fontId="32" fillId="7" borderId="0" xfId="5" applyFill="1" applyAlignment="1">
      <alignment wrapText="1"/>
    </xf>
    <xf numFmtId="0" fontId="9" fillId="7" borderId="10" xfId="0" applyFont="1" applyFill="1" applyBorder="1" applyAlignment="1">
      <alignment horizontal="left" vertical="center" wrapText="1"/>
    </xf>
    <xf numFmtId="49" fontId="9" fillId="7" borderId="10" xfId="0" applyNumberFormat="1" applyFont="1" applyFill="1" applyBorder="1" applyAlignment="1">
      <alignment horizontal="center" vertical="center" wrapText="1"/>
    </xf>
    <xf numFmtId="3" fontId="9" fillId="7" borderId="10" xfId="0" applyNumberFormat="1" applyFont="1" applyFill="1" applyBorder="1" applyAlignment="1">
      <alignment horizontal="center" vertical="center" wrapText="1"/>
    </xf>
    <xf numFmtId="3" fontId="9" fillId="7" borderId="10" xfId="0" applyNumberFormat="1" applyFont="1" applyFill="1" applyBorder="1" applyAlignment="1">
      <alignment horizontal="center" vertical="center"/>
    </xf>
    <xf numFmtId="4" fontId="9" fillId="4" borderId="10" xfId="0" applyNumberFormat="1" applyFont="1" applyFill="1" applyBorder="1" applyAlignment="1">
      <alignment horizontal="right" vertical="center" indent="1"/>
    </xf>
    <xf numFmtId="0" fontId="9" fillId="7" borderId="5" xfId="1" applyFont="1" applyFill="1" applyBorder="1"/>
    <xf numFmtId="0" fontId="9" fillId="7" borderId="0" xfId="1" applyFont="1" applyFill="1"/>
    <xf numFmtId="0" fontId="9" fillId="7" borderId="8" xfId="0" applyFont="1" applyFill="1" applyBorder="1" applyAlignment="1">
      <alignment horizontal="left" wrapText="1"/>
    </xf>
    <xf numFmtId="0" fontId="20" fillId="7" borderId="20" xfId="0" applyFont="1" applyFill="1" applyBorder="1" applyAlignment="1">
      <alignment horizontal="left" vertical="center" wrapText="1"/>
    </xf>
    <xf numFmtId="3" fontId="9" fillId="0" borderId="20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right" vertical="center" indent="1"/>
    </xf>
    <xf numFmtId="4" fontId="9" fillId="0" borderId="28" xfId="0" applyNumberFormat="1" applyFont="1" applyFill="1" applyBorder="1" applyAlignment="1">
      <alignment horizontal="right" vertical="center" indent="1"/>
    </xf>
    <xf numFmtId="0" fontId="0" fillId="0" borderId="5" xfId="0" applyFont="1" applyBorder="1" applyAlignment="1">
      <alignment horizontal="left" wrapText="1"/>
    </xf>
    <xf numFmtId="0" fontId="10" fillId="0" borderId="5" xfId="1" applyBorder="1"/>
    <xf numFmtId="0" fontId="9" fillId="7" borderId="19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8" xfId="0" applyFont="1" applyFill="1" applyBorder="1" applyAlignment="1">
      <alignment horizontal="left" wrapText="1"/>
    </xf>
    <xf numFmtId="4" fontId="9" fillId="4" borderId="20" xfId="0" applyNumberFormat="1" applyFont="1" applyFill="1" applyBorder="1" applyAlignment="1">
      <alignment horizontal="right" vertical="center" inden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8" xfId="1" applyBorder="1" applyAlignment="1">
      <alignment horizontal="left" vertical="center" wrapText="1"/>
    </xf>
    <xf numFmtId="2" fontId="7" fillId="0" borderId="29" xfId="0" applyNumberFormat="1" applyFont="1" applyFill="1" applyBorder="1" applyAlignment="1">
      <alignment horizontal="center" vertical="center"/>
    </xf>
    <xf numFmtId="0" fontId="10" fillId="0" borderId="5" xfId="1" applyFont="1" applyBorder="1" applyAlignment="1">
      <alignment wrapText="1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textRotation="90"/>
    </xf>
    <xf numFmtId="0" fontId="4" fillId="5" borderId="7" xfId="0" applyFont="1" applyFill="1" applyBorder="1" applyAlignment="1">
      <alignment horizontal="center" vertical="center" textRotation="90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2" fontId="7" fillId="5" borderId="8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3" fontId="5" fillId="7" borderId="17" xfId="0" applyNumberFormat="1" applyFont="1" applyFill="1" applyBorder="1" applyAlignment="1">
      <alignment horizontal="right" vertical="center"/>
    </xf>
    <xf numFmtId="3" fontId="5" fillId="7" borderId="18" xfId="0" applyNumberFormat="1" applyFont="1" applyFill="1" applyBorder="1" applyAlignment="1">
      <alignment horizontal="right" vertical="center"/>
    </xf>
    <xf numFmtId="3" fontId="5" fillId="7" borderId="2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6">
    <cellStyle name="60 % – Zvýraznění4" xfId="3" builtinId="44"/>
    <cellStyle name="Excel Built-in Normal" xfId="2"/>
    <cellStyle name="Hypertextový odkaz" xfId="1" builtinId="8"/>
    <cellStyle name="Normální" xfId="0" builtinId="0"/>
    <cellStyle name="Normální 2" xfId="5"/>
    <cellStyle name="normální 2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352</xdr:row>
      <xdr:rowOff>0</xdr:rowOff>
    </xdr:from>
    <xdr:to>
      <xdr:col>1</xdr:col>
      <xdr:colOff>247650</xdr:colOff>
      <xdr:row>364</xdr:row>
      <xdr:rowOff>7140</xdr:rowOff>
    </xdr:to>
    <xdr:pic>
      <xdr:nvPicPr>
        <xdr:cNvPr id="2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6695300"/>
          <a:ext cx="219075" cy="230266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355</xdr:row>
      <xdr:rowOff>0</xdr:rowOff>
    </xdr:from>
    <xdr:to>
      <xdr:col>1</xdr:col>
      <xdr:colOff>228600</xdr:colOff>
      <xdr:row>357</xdr:row>
      <xdr:rowOff>173832</xdr:rowOff>
    </xdr:to>
    <xdr:pic>
      <xdr:nvPicPr>
        <xdr:cNvPr id="3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276325"/>
          <a:ext cx="190500" cy="554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355</xdr:row>
      <xdr:rowOff>0</xdr:rowOff>
    </xdr:from>
    <xdr:to>
      <xdr:col>1</xdr:col>
      <xdr:colOff>200025</xdr:colOff>
      <xdr:row>357</xdr:row>
      <xdr:rowOff>173832</xdr:rowOff>
    </xdr:to>
    <xdr:pic>
      <xdr:nvPicPr>
        <xdr:cNvPr id="4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554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355</xdr:row>
      <xdr:rowOff>0</xdr:rowOff>
    </xdr:from>
    <xdr:to>
      <xdr:col>1</xdr:col>
      <xdr:colOff>200025</xdr:colOff>
      <xdr:row>360</xdr:row>
      <xdr:rowOff>157162</xdr:rowOff>
    </xdr:to>
    <xdr:pic>
      <xdr:nvPicPr>
        <xdr:cNvPr id="5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110966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355</xdr:row>
      <xdr:rowOff>0</xdr:rowOff>
    </xdr:from>
    <xdr:to>
      <xdr:col>1</xdr:col>
      <xdr:colOff>180975</xdr:colOff>
      <xdr:row>357</xdr:row>
      <xdr:rowOff>171451</xdr:rowOff>
    </xdr:to>
    <xdr:pic>
      <xdr:nvPicPr>
        <xdr:cNvPr id="6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276325"/>
          <a:ext cx="142875" cy="5524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355</xdr:row>
      <xdr:rowOff>0</xdr:rowOff>
    </xdr:from>
    <xdr:to>
      <xdr:col>1</xdr:col>
      <xdr:colOff>200025</xdr:colOff>
      <xdr:row>357</xdr:row>
      <xdr:rowOff>173833</xdr:rowOff>
    </xdr:to>
    <xdr:pic>
      <xdr:nvPicPr>
        <xdr:cNvPr id="7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5548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355</xdr:row>
      <xdr:rowOff>0</xdr:rowOff>
    </xdr:from>
    <xdr:to>
      <xdr:col>1</xdr:col>
      <xdr:colOff>190500</xdr:colOff>
      <xdr:row>357</xdr:row>
      <xdr:rowOff>171451</xdr:rowOff>
    </xdr:to>
    <xdr:pic>
      <xdr:nvPicPr>
        <xdr:cNvPr id="8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7276325"/>
          <a:ext cx="142875" cy="5524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355</xdr:row>
      <xdr:rowOff>0</xdr:rowOff>
    </xdr:from>
    <xdr:to>
      <xdr:col>1</xdr:col>
      <xdr:colOff>200025</xdr:colOff>
      <xdr:row>358</xdr:row>
      <xdr:rowOff>57151</xdr:rowOff>
    </xdr:to>
    <xdr:pic>
      <xdr:nvPicPr>
        <xdr:cNvPr id="9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7276325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355</xdr:row>
      <xdr:rowOff>0</xdr:rowOff>
    </xdr:from>
    <xdr:to>
      <xdr:col>1</xdr:col>
      <xdr:colOff>209550</xdr:colOff>
      <xdr:row>357</xdr:row>
      <xdr:rowOff>173833</xdr:rowOff>
    </xdr:to>
    <xdr:pic>
      <xdr:nvPicPr>
        <xdr:cNvPr id="10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7276325"/>
          <a:ext cx="142875" cy="5548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18</xdr:row>
      <xdr:rowOff>0</xdr:rowOff>
    </xdr:from>
    <xdr:to>
      <xdr:col>1</xdr:col>
      <xdr:colOff>228600</xdr:colOff>
      <xdr:row>19</xdr:row>
      <xdr:rowOff>140669</xdr:rowOff>
    </xdr:to>
    <xdr:pic>
      <xdr:nvPicPr>
        <xdr:cNvPr id="11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327975"/>
          <a:ext cx="190500" cy="55247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18</xdr:row>
      <xdr:rowOff>0</xdr:rowOff>
    </xdr:from>
    <xdr:to>
      <xdr:col>1</xdr:col>
      <xdr:colOff>200025</xdr:colOff>
      <xdr:row>19</xdr:row>
      <xdr:rowOff>140669</xdr:rowOff>
    </xdr:to>
    <xdr:pic>
      <xdr:nvPicPr>
        <xdr:cNvPr id="12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3327975"/>
          <a:ext cx="142875" cy="55247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18</xdr:row>
      <xdr:rowOff>0</xdr:rowOff>
    </xdr:from>
    <xdr:to>
      <xdr:col>1</xdr:col>
      <xdr:colOff>180975</xdr:colOff>
      <xdr:row>19</xdr:row>
      <xdr:rowOff>138288</xdr:rowOff>
    </xdr:to>
    <xdr:pic>
      <xdr:nvPicPr>
        <xdr:cNvPr id="13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327975"/>
          <a:ext cx="142875" cy="550097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18</xdr:row>
      <xdr:rowOff>0</xdr:rowOff>
    </xdr:from>
    <xdr:to>
      <xdr:col>1</xdr:col>
      <xdr:colOff>200025</xdr:colOff>
      <xdr:row>19</xdr:row>
      <xdr:rowOff>140670</xdr:rowOff>
    </xdr:to>
    <xdr:pic>
      <xdr:nvPicPr>
        <xdr:cNvPr id="14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3327975"/>
          <a:ext cx="142875" cy="55247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190500</xdr:colOff>
      <xdr:row>19</xdr:row>
      <xdr:rowOff>138288</xdr:rowOff>
    </xdr:to>
    <xdr:pic>
      <xdr:nvPicPr>
        <xdr:cNvPr id="15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3327975"/>
          <a:ext cx="142875" cy="550097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200025</xdr:colOff>
      <xdr:row>19</xdr:row>
      <xdr:rowOff>212136</xdr:rowOff>
    </xdr:to>
    <xdr:pic>
      <xdr:nvPicPr>
        <xdr:cNvPr id="16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3327975"/>
          <a:ext cx="152400" cy="62394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209550</xdr:colOff>
      <xdr:row>19</xdr:row>
      <xdr:rowOff>140670</xdr:rowOff>
    </xdr:to>
    <xdr:pic>
      <xdr:nvPicPr>
        <xdr:cNvPr id="17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3327975"/>
          <a:ext cx="142875" cy="55247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18</xdr:row>
      <xdr:rowOff>0</xdr:rowOff>
    </xdr:from>
    <xdr:ext cx="190500" cy="552243"/>
    <xdr:pic>
      <xdr:nvPicPr>
        <xdr:cNvPr id="18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96" y="6796852"/>
          <a:ext cx="190500" cy="552243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18</xdr:row>
      <xdr:rowOff>0</xdr:rowOff>
    </xdr:from>
    <xdr:ext cx="142875" cy="552243"/>
    <xdr:pic>
      <xdr:nvPicPr>
        <xdr:cNvPr id="19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446" y="6796852"/>
          <a:ext cx="142875" cy="552243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18</xdr:row>
      <xdr:rowOff>0</xdr:rowOff>
    </xdr:from>
    <xdr:ext cx="142875" cy="549862"/>
    <xdr:pic>
      <xdr:nvPicPr>
        <xdr:cNvPr id="20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96" y="6796852"/>
          <a:ext cx="142875" cy="54986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18</xdr:row>
      <xdr:rowOff>0</xdr:rowOff>
    </xdr:from>
    <xdr:ext cx="142875" cy="552244"/>
    <xdr:pic>
      <xdr:nvPicPr>
        <xdr:cNvPr id="21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446" y="6796852"/>
          <a:ext cx="142875" cy="552244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18</xdr:row>
      <xdr:rowOff>0</xdr:rowOff>
    </xdr:from>
    <xdr:ext cx="142875" cy="549862"/>
    <xdr:pic>
      <xdr:nvPicPr>
        <xdr:cNvPr id="22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21" y="6796852"/>
          <a:ext cx="142875" cy="54986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18</xdr:row>
      <xdr:rowOff>0</xdr:rowOff>
    </xdr:from>
    <xdr:ext cx="152400" cy="623710"/>
    <xdr:pic>
      <xdr:nvPicPr>
        <xdr:cNvPr id="23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21" y="6796852"/>
          <a:ext cx="152400" cy="62371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18</xdr:row>
      <xdr:rowOff>0</xdr:rowOff>
    </xdr:from>
    <xdr:ext cx="142875" cy="552244"/>
    <xdr:pic>
      <xdr:nvPicPr>
        <xdr:cNvPr id="24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71" y="6796852"/>
          <a:ext cx="142875" cy="552244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twoCellAnchor editAs="oneCell">
    <xdr:from>
      <xdr:col>1</xdr:col>
      <xdr:colOff>38100</xdr:colOff>
      <xdr:row>18</xdr:row>
      <xdr:rowOff>0</xdr:rowOff>
    </xdr:from>
    <xdr:to>
      <xdr:col>1</xdr:col>
      <xdr:colOff>228600</xdr:colOff>
      <xdr:row>19</xdr:row>
      <xdr:rowOff>142903</xdr:rowOff>
    </xdr:to>
    <xdr:pic>
      <xdr:nvPicPr>
        <xdr:cNvPr id="25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327975"/>
          <a:ext cx="190500" cy="55247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18</xdr:row>
      <xdr:rowOff>0</xdr:rowOff>
    </xdr:from>
    <xdr:to>
      <xdr:col>1</xdr:col>
      <xdr:colOff>200025</xdr:colOff>
      <xdr:row>19</xdr:row>
      <xdr:rowOff>142903</xdr:rowOff>
    </xdr:to>
    <xdr:pic>
      <xdr:nvPicPr>
        <xdr:cNvPr id="26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3327975"/>
          <a:ext cx="142875" cy="55247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18</xdr:row>
      <xdr:rowOff>0</xdr:rowOff>
    </xdr:from>
    <xdr:to>
      <xdr:col>1</xdr:col>
      <xdr:colOff>180975</xdr:colOff>
      <xdr:row>19</xdr:row>
      <xdr:rowOff>140522</xdr:rowOff>
    </xdr:to>
    <xdr:pic>
      <xdr:nvPicPr>
        <xdr:cNvPr id="27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3327975"/>
          <a:ext cx="142875" cy="550097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18</xdr:row>
      <xdr:rowOff>0</xdr:rowOff>
    </xdr:from>
    <xdr:to>
      <xdr:col>1</xdr:col>
      <xdr:colOff>200025</xdr:colOff>
      <xdr:row>19</xdr:row>
      <xdr:rowOff>142904</xdr:rowOff>
    </xdr:to>
    <xdr:pic>
      <xdr:nvPicPr>
        <xdr:cNvPr id="28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3327975"/>
          <a:ext cx="142875" cy="55247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190500</xdr:colOff>
      <xdr:row>19</xdr:row>
      <xdr:rowOff>140522</xdr:rowOff>
    </xdr:to>
    <xdr:pic>
      <xdr:nvPicPr>
        <xdr:cNvPr id="29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3327975"/>
          <a:ext cx="142875" cy="550097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200025</xdr:colOff>
      <xdr:row>19</xdr:row>
      <xdr:rowOff>214370</xdr:rowOff>
    </xdr:to>
    <xdr:pic>
      <xdr:nvPicPr>
        <xdr:cNvPr id="30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33327975"/>
          <a:ext cx="152400" cy="62394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209550</xdr:colOff>
      <xdr:row>19</xdr:row>
      <xdr:rowOff>142904</xdr:rowOff>
    </xdr:to>
    <xdr:pic>
      <xdr:nvPicPr>
        <xdr:cNvPr id="31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3327975"/>
          <a:ext cx="142875" cy="55247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hromservis.eu/p/securityguard-ultra-cartridges-uhplc-c18-for-2-1mm-columns-3-pk?lang=CZ" TargetMode="External"/><Relationship Id="rId18" Type="http://schemas.openxmlformats.org/officeDocument/2006/relationships/hyperlink" Target="http://www.mercishop.cz/zbozi/z1535451000000-trepacka-heidolph-multi-reax/" TargetMode="External"/><Relationship Id="rId26" Type="http://schemas.openxmlformats.org/officeDocument/2006/relationships/hyperlink" Target="http://www.zelenahvezda.cz/zdravotnicke-potreby/dafilon-r" TargetMode="External"/><Relationship Id="rId39" Type="http://schemas.openxmlformats.org/officeDocument/2006/relationships/hyperlink" Target="http://www.velaz.cz/product/nadoba-4/" TargetMode="External"/><Relationship Id="rId21" Type="http://schemas.openxmlformats.org/officeDocument/2006/relationships/hyperlink" Target="https://www.sigmaaldrich.com/catalog/product/mm/106035?lang=en&amp;region=CZ&amp;gclid=Cj0KCQjwiILsBRCGARIsAHKQWLPlZ2EmLBtt3It5LrWjfDAbf0QkVAPmA91O5qQCrE2wiOPBQeMbXdcaAilzEALw_wcB" TargetMode="External"/><Relationship Id="rId34" Type="http://schemas.openxmlformats.org/officeDocument/2006/relationships/hyperlink" Target="http://www.medicafilter.cz/cs/eshop/product/triko-damske-s-dl-rukavem-tmavy-tyrkys-652218/" TargetMode="External"/><Relationship Id="rId42" Type="http://schemas.openxmlformats.org/officeDocument/2006/relationships/hyperlink" Target="http://hpst.cz/molekularni-biologie/spotrebni-material-pro-seahorse-xfp/seahorse-xfp-fluxpak" TargetMode="External"/><Relationship Id="rId47" Type="http://schemas.openxmlformats.org/officeDocument/2006/relationships/hyperlink" Target="https://www.sigmaaldrich.com/catalog/product/sigma/c7752?lang=en&amp;region=CZ" TargetMode="External"/><Relationship Id="rId50" Type="http://schemas.openxmlformats.org/officeDocument/2006/relationships/hyperlink" Target="https://www.sigmaaldrich.com/catalog/product/sigma/p7936?lang=en&amp;region=CZ" TargetMode="External"/><Relationship Id="rId55" Type="http://schemas.openxmlformats.org/officeDocument/2006/relationships/hyperlink" Target="https://www.sigmaaldrich.com/catalog/product/sigma/l2630?lang=en&amp;region=CZ" TargetMode="External"/><Relationship Id="rId63" Type="http://schemas.openxmlformats.org/officeDocument/2006/relationships/hyperlink" Target="https://www.p-lab.cz/katalog/zkumavka-centrifugacni-se-sroubovacim-vickem_32p" TargetMode="External"/><Relationship Id="rId68" Type="http://schemas.openxmlformats.org/officeDocument/2006/relationships/hyperlink" Target="https://www.benu.cz/gaza-skladana-kompresy-sterilni-sterilux-10x10cm-8-vrstev-25x2ks" TargetMode="External"/><Relationship Id="rId76" Type="http://schemas.openxmlformats.org/officeDocument/2006/relationships/hyperlink" Target="http://www.thermofisher.cz/kategorie/odmerne-banky-se-sklenenou-zatkou%20(kat.%20&#269;.%201352.1044)" TargetMode="External"/><Relationship Id="rId84" Type="http://schemas.openxmlformats.org/officeDocument/2006/relationships/hyperlink" Target="http://www.thermofisher.cz/kategorie/odmerne-banky-se-sklenenou-zatkou%20(%20kat.%20&#269;.%201352.1043)" TargetMode="External"/><Relationship Id="rId7" Type="http://schemas.openxmlformats.org/officeDocument/2006/relationships/hyperlink" Target="https://www.chromservis.eu/p/securityguard-ultra-cartridges-uhplc-evo-c18-for-2-1mm-id-columns-3-pk?lang=CZ" TargetMode="External"/><Relationship Id="rId71" Type="http://schemas.openxmlformats.org/officeDocument/2006/relationships/hyperlink" Target="https://www.p-lab.cz/katalog/lahev-reagencni-se-sroubovacim-uzaverem-pyrex_4516p" TargetMode="External"/><Relationship Id="rId2" Type="http://schemas.openxmlformats.org/officeDocument/2006/relationships/hyperlink" Target="http://www.zelenahvezda.cz/zdravotnicke-potreby/sterican-r" TargetMode="External"/><Relationship Id="rId16" Type="http://schemas.openxmlformats.org/officeDocument/2006/relationships/hyperlink" Target="https://eshop.labicom.cz/147204-syringe-filter-ptfe-13mm-0-2um-1000-pk" TargetMode="External"/><Relationship Id="rId29" Type="http://schemas.openxmlformats.org/officeDocument/2006/relationships/hyperlink" Target="https://www.benu.cz/bd-microlance-inj-jehla-23g-0-60x30-modra-100ks" TargetMode="External"/><Relationship Id="rId11" Type="http://schemas.openxmlformats.org/officeDocument/2006/relationships/hyperlink" Target="https://uk.vwr.com/store/product/2191039/storage-vials" TargetMode="External"/><Relationship Id="rId24" Type="http://schemas.openxmlformats.org/officeDocument/2006/relationships/hyperlink" Target="https://www.p-lab.cz/katalog/rukavice-vysetrovaci-nitrilove-bile-dona-vulkan-medical_8985p" TargetMode="External"/><Relationship Id="rId32" Type="http://schemas.openxmlformats.org/officeDocument/2006/relationships/hyperlink" Target="http://www.medicafilter.cz/cs/eshop/product/operacni-komplet-damsky-62113-a-651729/" TargetMode="External"/><Relationship Id="rId37" Type="http://schemas.openxmlformats.org/officeDocument/2006/relationships/hyperlink" Target="http://www.medicafilter.cz/cs/eshop/product/operacni-komplet-pansky-62112-a-651728/" TargetMode="External"/><Relationship Id="rId40" Type="http://schemas.openxmlformats.org/officeDocument/2006/relationships/hyperlink" Target="http://www.velaz.cz/product/nadoba-2l/" TargetMode="External"/><Relationship Id="rId45" Type="http://schemas.openxmlformats.org/officeDocument/2006/relationships/hyperlink" Target="https://www.sigmaaldrich.com/catalog/product/sigma/o4876?lang=en&amp;region=CZ" TargetMode="External"/><Relationship Id="rId53" Type="http://schemas.openxmlformats.org/officeDocument/2006/relationships/hyperlink" Target="https://www.labmark.cz/capp-expell-200ul" TargetMode="External"/><Relationship Id="rId58" Type="http://schemas.openxmlformats.org/officeDocument/2006/relationships/hyperlink" Target="https://pharma.cz/produkt/papirove-krabicky-2-barevne-na-9-x-9-ks-kryozkumavek/" TargetMode="External"/><Relationship Id="rId66" Type="http://schemas.openxmlformats.org/officeDocument/2006/relationships/hyperlink" Target="https://www.p-lab.cz/katalog/rozprasovac-hdpe_113p%20(kat.%20&#269;.%20P144180)" TargetMode="External"/><Relationship Id="rId74" Type="http://schemas.openxmlformats.org/officeDocument/2006/relationships/hyperlink" Target="https://www.p-lab.cz/katalog/lahev-s-modrym-sroubovacim-uzaverem-simax_818p" TargetMode="External"/><Relationship Id="rId79" Type="http://schemas.openxmlformats.org/officeDocument/2006/relationships/hyperlink" Target="https://www.benu.cz/bode-cutasept-f-spray-250ml-981130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s://cz.vwr.com/store/catalog/product.jsp?catalog_number=516-0431" TargetMode="External"/><Relationship Id="rId61" Type="http://schemas.openxmlformats.org/officeDocument/2006/relationships/hyperlink" Target="https://www.p-lab.cz/katalog/lahev-silnostenna-uzkohrdla-hdpe-s-vypustnym-kohoutem-kartell_99p" TargetMode="External"/><Relationship Id="rId82" Type="http://schemas.openxmlformats.org/officeDocument/2006/relationships/hyperlink" Target="https://www.p-lab.cz/katalog/ethylalkohol_1860p?vyhledane=etanol" TargetMode="External"/><Relationship Id="rId19" Type="http://schemas.openxmlformats.org/officeDocument/2006/relationships/hyperlink" Target="https://www.sigmaaldrich.com/catalog/product/sial/87472?lang=en&amp;region=CZ" TargetMode="External"/><Relationship Id="rId4" Type="http://schemas.openxmlformats.org/officeDocument/2006/relationships/hyperlink" Target="https://www.chromservis.eu/p/securityguard-ultra-cartridges-uhplc-fully-porous-polar-c18-for-2-1mm-id-columns-3-pk?lang=CZ" TargetMode="External"/><Relationship Id="rId9" Type="http://schemas.openxmlformats.org/officeDocument/2006/relationships/hyperlink" Target="https://cz.vwr.com/store/product?keyword=548-2215" TargetMode="External"/><Relationship Id="rId14" Type="http://schemas.openxmlformats.org/officeDocument/2006/relationships/hyperlink" Target="https://www.chromservis.eu/p/kinetex-2-6-m-c18-100a-hplc-column-50-x-2-1-mm?lang=CZ" TargetMode="External"/><Relationship Id="rId22" Type="http://schemas.openxmlformats.org/officeDocument/2006/relationships/hyperlink" Target="https://www.p-lab.cz/katalog/rukavice-vysetrovaci-nitrilove-bile-dona-vulkan-medical_8985p" TargetMode="External"/><Relationship Id="rId27" Type="http://schemas.openxmlformats.org/officeDocument/2006/relationships/hyperlink" Target="https://www.benu.cz/jehla-injekcni-luer-zelena-0-8x40-100ks" TargetMode="External"/><Relationship Id="rId30" Type="http://schemas.openxmlformats.org/officeDocument/2006/relationships/hyperlink" Target="https://www.sigmaaldrich.com/catalog/product/mm/slgv013sl?lang=en&amp;region=CZ" TargetMode="External"/><Relationship Id="rId35" Type="http://schemas.openxmlformats.org/officeDocument/2006/relationships/hyperlink" Target="http://www.medicafilter.cz/cs/eshop/product/vesta-fleece-modra-l/" TargetMode="External"/><Relationship Id="rId43" Type="http://schemas.openxmlformats.org/officeDocument/2006/relationships/hyperlink" Target="https://www.sigmaaldrich.com/catalog/product/sigma/c2920?lang=en&amp;region=CZ" TargetMode="External"/><Relationship Id="rId48" Type="http://schemas.openxmlformats.org/officeDocument/2006/relationships/hyperlink" Target="https://www.sigmaaldrich.com/catalog/product/sigma/p5515?lang=en&amp;region=CZ" TargetMode="External"/><Relationship Id="rId56" Type="http://schemas.openxmlformats.org/officeDocument/2006/relationships/hyperlink" Target="https://www.abcam.com/dapi-staining-solution-ab228549.html" TargetMode="External"/><Relationship Id="rId64" Type="http://schemas.openxmlformats.org/officeDocument/2006/relationships/hyperlink" Target="https://www.p-lab.cz/katalog/spicky-mikro-0-5-1-000-microl_2675p" TargetMode="External"/><Relationship Id="rId69" Type="http://schemas.openxmlformats.org/officeDocument/2006/relationships/hyperlink" Target="https://www.benu.cz/vata-bunicita-prirezy-20x30cm-1kg" TargetMode="External"/><Relationship Id="rId77" Type="http://schemas.openxmlformats.org/officeDocument/2006/relationships/hyperlink" Target="http://www.thermofisher.cz/kategorie/odmerne-banky-se-sklenenou-zatkou" TargetMode="External"/><Relationship Id="rId8" Type="http://schemas.openxmlformats.org/officeDocument/2006/relationships/hyperlink" Target="https://cz.vwr.com/store/product?keyword=548-0028" TargetMode="External"/><Relationship Id="rId51" Type="http://schemas.openxmlformats.org/officeDocument/2006/relationships/hyperlink" Target="https://www.sigmaaldrich.com/catalog/product/sigma/a2181?lang=en&amp;region=CZ" TargetMode="External"/><Relationship Id="rId72" Type="http://schemas.openxmlformats.org/officeDocument/2006/relationships/hyperlink" Target="https://www.p-lab.cz/katalog/lahev-s-modrym-sroubovacim-uzaverem-simax_818p" TargetMode="External"/><Relationship Id="rId80" Type="http://schemas.openxmlformats.org/officeDocument/2006/relationships/hyperlink" Target="https://www.sigmaaldrich.com/catalog/product/sigma/h4034?lang=en&amp;region=CZ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www.bdl.cz/chromatografie-5k/kapalinova-chromatografie-hplc-32k/skladovani-rozpoustedel-195k/hplc-bezpecnostni-set-1834p" TargetMode="External"/><Relationship Id="rId12" Type="http://schemas.openxmlformats.org/officeDocument/2006/relationships/hyperlink" Target="https://uk.vwr.com/store/product/2191062/closed-top-pp-screw-caps-for-storage-vials" TargetMode="External"/><Relationship Id="rId17" Type="http://schemas.openxmlformats.org/officeDocument/2006/relationships/hyperlink" Target="https://www.verkon.cz/vahy-analyticke-kern-abs-abj/" TargetMode="External"/><Relationship Id="rId25" Type="http://schemas.openxmlformats.org/officeDocument/2006/relationships/hyperlink" Target="https://www.benu.cz/inj-jehla-sterican-23g-0-6x25mm-modra-ster-100ks?aw=1&amp;gclid=EAIaIQobChMI7Puxn9GH2wIVFijTCh3fZQKvEAQYASABEgLrhfD_BwE" TargetMode="External"/><Relationship Id="rId33" Type="http://schemas.openxmlformats.org/officeDocument/2006/relationships/hyperlink" Target="http://www.medicafilter.cz/cs/eshop/product/triko-damske-s-dl-rukavem-tmavy-tyrkys-652218/" TargetMode="External"/><Relationship Id="rId38" Type="http://schemas.openxmlformats.org/officeDocument/2006/relationships/hyperlink" Target="http://www.velaz.cz/product/nadoba-4/" TargetMode="External"/><Relationship Id="rId46" Type="http://schemas.openxmlformats.org/officeDocument/2006/relationships/hyperlink" Target="https://www.sigmaaldrich.com/catalog/product/sigma/p4509?lang=en&amp;region=CZ" TargetMode="External"/><Relationship Id="rId59" Type="http://schemas.openxmlformats.org/officeDocument/2006/relationships/hyperlink" Target="https://www.p-lab.cz/katalog/spicky-makro-5-a-10-ml-vertextm-ssi_4481p" TargetMode="External"/><Relationship Id="rId67" Type="http://schemas.openxmlformats.org/officeDocument/2006/relationships/hyperlink" Target="https://www.p-lab.cz/katalog/popisovace-oboustranne-sharpietm_4708p" TargetMode="External"/><Relationship Id="rId20" Type="http://schemas.openxmlformats.org/officeDocument/2006/relationships/hyperlink" Target="https://www.sigmaaldrich.com/catalog/product/sial/73594?lang=en&amp;region=CZ" TargetMode="External"/><Relationship Id="rId41" Type="http://schemas.openxmlformats.org/officeDocument/2006/relationships/hyperlink" Target="http://www.velaz.cz/product/pitka/" TargetMode="External"/><Relationship Id="rId54" Type="http://schemas.openxmlformats.org/officeDocument/2006/relationships/hyperlink" Target="https://www.canis.cz/filtr-3m-6059-g16539.html" TargetMode="External"/><Relationship Id="rId62" Type="http://schemas.openxmlformats.org/officeDocument/2006/relationships/hyperlink" Target="https://www.p-lab.cz/katalog/zkumavka-centrifugacni-se-sroubovacim-vickem_32p" TargetMode="External"/><Relationship Id="rId70" Type="http://schemas.openxmlformats.org/officeDocument/2006/relationships/hyperlink" Target="https://www.p-lab.cz/katalog/lahev-reagencni-se-sroubovacim-uzaverem-pyrex_4516p" TargetMode="External"/><Relationship Id="rId75" Type="http://schemas.openxmlformats.org/officeDocument/2006/relationships/hyperlink" Target="https://www.p-lab.cz/katalog/lahev-s-modrym-sroubovacim-uzaverem-simax_818p" TargetMode="External"/><Relationship Id="rId83" Type="http://schemas.openxmlformats.org/officeDocument/2006/relationships/hyperlink" Target="https://wiki.oroboros.at/index.php/OroboPOS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://www.zelenahvezda.cz/zdravotnicke-potreby/injekt-r-solo" TargetMode="External"/><Relationship Id="rId6" Type="http://schemas.openxmlformats.org/officeDocument/2006/relationships/hyperlink" Target="https://cz.vwr.com/store/catalog/product.jsp?catalog_number=514-8072" TargetMode="External"/><Relationship Id="rId15" Type="http://schemas.openxmlformats.org/officeDocument/2006/relationships/hyperlink" Target="https://eshop.labicom.cz/147200-syringe-filter-nylon-13mm-0-2um-1000-pk" TargetMode="External"/><Relationship Id="rId23" Type="http://schemas.openxmlformats.org/officeDocument/2006/relationships/hyperlink" Target="https://www.p-lab.cz/katalog/rukavice-vysetrovaci-nitrilove-bile-dona-vulkan-medical_8985p" TargetMode="External"/><Relationship Id="rId28" Type="http://schemas.openxmlformats.org/officeDocument/2006/relationships/hyperlink" Target="https://www.benu.cz/inj-jehla-terumo-25gx5-8-0-50x16mm-oranzova-100ks" TargetMode="External"/><Relationship Id="rId36" Type="http://schemas.openxmlformats.org/officeDocument/2006/relationships/hyperlink" Target="http://www.medicafilter.cz/cs/eshop/product/vesta-fleece-modra-m/" TargetMode="External"/><Relationship Id="rId49" Type="http://schemas.openxmlformats.org/officeDocument/2006/relationships/hyperlink" Target="https://www.sigmaaldrich.com/catalog/product/sigma/a7030?lang=en&amp;region=CZ" TargetMode="External"/><Relationship Id="rId57" Type="http://schemas.openxmlformats.org/officeDocument/2006/relationships/hyperlink" Target="https://www.merckmillipore.com/CZ/cs/product/Anti-NeuN-rabbit-Antibody-Cy3-Conjugate,MM_NF-ABN78C3?bd=1" TargetMode="External"/><Relationship Id="rId10" Type="http://schemas.openxmlformats.org/officeDocument/2006/relationships/hyperlink" Target="https://cz.vwr.com/store/product?keyword=548-2215" TargetMode="External"/><Relationship Id="rId31" Type="http://schemas.openxmlformats.org/officeDocument/2006/relationships/hyperlink" Target="http://www.medicafilter.cz/cs/eshop/product/operacni-komplet-damsky-62113-a-651729/" TargetMode="External"/><Relationship Id="rId44" Type="http://schemas.openxmlformats.org/officeDocument/2006/relationships/hyperlink" Target="https://www.sigmaaldrich.com/catalog/product/sigma/a5285?lang=en&amp;region=CZ" TargetMode="External"/><Relationship Id="rId52" Type="http://schemas.openxmlformats.org/officeDocument/2006/relationships/hyperlink" Target="https://www.sigmaaldrich.com/catalog/product/sigma/r8875?lang=en&amp;region=CZ" TargetMode="External"/><Relationship Id="rId60" Type="http://schemas.openxmlformats.org/officeDocument/2006/relationships/hyperlink" Target="https://www.p-lab.cz/katalog/lahev-silnostenna-uzkohrdla-hdpe-s-vypustnym-kohoutem-kartell_99p" TargetMode="External"/><Relationship Id="rId65" Type="http://schemas.openxmlformats.org/officeDocument/2006/relationships/hyperlink" Target="https://www.p-lab.cz/katalog/spicky-mikro-0-5-1-000-microl_2675p" TargetMode="External"/><Relationship Id="rId73" Type="http://schemas.openxmlformats.org/officeDocument/2006/relationships/hyperlink" Target="https://www.p-lab.cz/katalog/lahev-s-modrym-sroubovacim-uzaverem-simax_818p" TargetMode="External"/><Relationship Id="rId78" Type="http://schemas.openxmlformats.org/officeDocument/2006/relationships/hyperlink" Target="http://www.thermofisher.cz/kategorie/odmerne-banky-se-sklenenou-zatkou" TargetMode="External"/><Relationship Id="rId81" Type="http://schemas.openxmlformats.org/officeDocument/2006/relationships/hyperlink" Target="http://hpst.cz/molekularni-biologie/spotrebni-material-pro-seahorse-xfe/seahorse-xf-media-calibrant" TargetMode="External"/><Relationship Id="rId8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65"/>
  <sheetViews>
    <sheetView tabSelected="1" zoomScaleNormal="100" workbookViewId="0">
      <pane ySplit="10" topLeftCell="A11" activePane="bottomLeft" state="frozen"/>
      <selection pane="bottomLeft" activeCell="B88" sqref="B88"/>
    </sheetView>
  </sheetViews>
  <sheetFormatPr defaultRowHeight="15" x14ac:dyDescent="0.25"/>
  <cols>
    <col min="1" max="1" width="5.7109375" customWidth="1"/>
    <col min="2" max="2" width="55.85546875" customWidth="1"/>
    <col min="3" max="3" width="63.28515625" customWidth="1"/>
    <col min="4" max="4" width="10.7109375" customWidth="1"/>
    <col min="5" max="5" width="8.140625" customWidth="1"/>
    <col min="6" max="17" width="6.85546875" hidden="1" customWidth="1"/>
    <col min="18" max="18" width="10.7109375" customWidth="1"/>
    <col min="19" max="19" width="15.85546875" customWidth="1"/>
    <col min="20" max="20" width="17.140625" customWidth="1"/>
    <col min="21" max="21" width="30.42578125" customWidth="1"/>
    <col min="22" max="22" width="30.5703125" customWidth="1"/>
    <col min="23" max="23" width="13.7109375" customWidth="1"/>
  </cols>
  <sheetData>
    <row r="1" spans="1:23" ht="26.25" x14ac:dyDescent="0.25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</row>
    <row r="2" spans="1:23" ht="18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x14ac:dyDescent="0.25">
      <c r="A3" s="302" t="s">
        <v>42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3" x14ac:dyDescent="0.25">
      <c r="A4" s="303" t="s">
        <v>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</row>
    <row r="5" spans="1:23" x14ac:dyDescent="0.25">
      <c r="A5" s="304" t="s">
        <v>2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</row>
    <row r="6" spans="1:23" ht="15.75" thickBot="1" x14ac:dyDescent="0.3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4"/>
      <c r="T6" s="4"/>
    </row>
    <row r="7" spans="1:23" x14ac:dyDescent="0.25">
      <c r="A7" s="305" t="s">
        <v>3</v>
      </c>
      <c r="B7" s="308" t="s">
        <v>4</v>
      </c>
      <c r="C7" s="308" t="s">
        <v>32</v>
      </c>
      <c r="D7" s="313" t="s">
        <v>5</v>
      </c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 t="s">
        <v>6</v>
      </c>
      <c r="T7" s="314"/>
      <c r="U7" s="3"/>
      <c r="V7" s="3"/>
    </row>
    <row r="8" spans="1:23" x14ac:dyDescent="0.25">
      <c r="A8" s="306"/>
      <c r="B8" s="309"/>
      <c r="C8" s="311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15"/>
      <c r="U8" s="3"/>
      <c r="V8" s="3"/>
    </row>
    <row r="9" spans="1:23" ht="18.75" x14ac:dyDescent="0.25">
      <c r="A9" s="307"/>
      <c r="B9" s="310"/>
      <c r="C9" s="312"/>
      <c r="D9" s="312" t="s">
        <v>7</v>
      </c>
      <c r="E9" s="312" t="s">
        <v>8</v>
      </c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7" t="s">
        <v>9</v>
      </c>
      <c r="T9" s="319" t="s">
        <v>10</v>
      </c>
      <c r="U9" s="3"/>
      <c r="V9" s="3"/>
    </row>
    <row r="10" spans="1:23" ht="120.75" customHeight="1" thickBot="1" x14ac:dyDescent="0.3">
      <c r="A10" s="307"/>
      <c r="B10" s="310"/>
      <c r="C10" s="312"/>
      <c r="D10" s="316"/>
      <c r="E10" s="316"/>
      <c r="F10" s="5" t="s">
        <v>11</v>
      </c>
      <c r="G10" s="5" t="s">
        <v>12</v>
      </c>
      <c r="H10" s="5" t="s">
        <v>13</v>
      </c>
      <c r="I10" s="5" t="s">
        <v>14</v>
      </c>
      <c r="J10" s="5" t="s">
        <v>15</v>
      </c>
      <c r="K10" s="5" t="s">
        <v>16</v>
      </c>
      <c r="L10" s="5" t="s">
        <v>17</v>
      </c>
      <c r="M10" s="5" t="s">
        <v>18</v>
      </c>
      <c r="N10" s="5" t="s">
        <v>19</v>
      </c>
      <c r="O10" s="5" t="s">
        <v>20</v>
      </c>
      <c r="P10" s="5" t="s">
        <v>21</v>
      </c>
      <c r="Q10" s="5" t="s">
        <v>22</v>
      </c>
      <c r="R10" s="288" t="s">
        <v>367</v>
      </c>
      <c r="S10" s="318"/>
      <c r="T10" s="320"/>
    </row>
    <row r="11" spans="1:23" ht="18.75" x14ac:dyDescent="0.25">
      <c r="A11" s="6">
        <v>1</v>
      </c>
      <c r="B11" s="7" t="s">
        <v>24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</row>
    <row r="12" spans="1:23" ht="48" customHeight="1" x14ac:dyDescent="0.25">
      <c r="A12" s="50">
        <v>1</v>
      </c>
      <c r="B12" s="18" t="s">
        <v>56</v>
      </c>
      <c r="C12" s="18" t="s">
        <v>57</v>
      </c>
      <c r="D12" s="33" t="s">
        <v>58</v>
      </c>
      <c r="E12" s="34">
        <v>1</v>
      </c>
      <c r="F12" s="12"/>
      <c r="G12" s="24"/>
      <c r="H12" s="24"/>
      <c r="I12" s="24"/>
      <c r="J12" s="24"/>
      <c r="K12" s="24">
        <v>2000</v>
      </c>
      <c r="L12" s="24"/>
      <c r="M12" s="24"/>
      <c r="N12" s="24"/>
      <c r="O12" s="24"/>
      <c r="P12" s="24"/>
      <c r="Q12" s="24"/>
      <c r="R12" s="14">
        <f>SUM(F12:Q12)</f>
        <v>2000</v>
      </c>
      <c r="S12" s="15"/>
      <c r="T12" s="28">
        <f>R12*S12</f>
        <v>0</v>
      </c>
      <c r="U12" s="160"/>
      <c r="V12" s="159"/>
      <c r="W12" s="159"/>
    </row>
    <row r="13" spans="1:23" ht="59.25" customHeight="1" x14ac:dyDescent="0.25">
      <c r="A13" s="50">
        <v>2</v>
      </c>
      <c r="B13" s="18" t="s">
        <v>282</v>
      </c>
      <c r="C13" s="18"/>
      <c r="D13" s="33" t="s">
        <v>58</v>
      </c>
      <c r="E13" s="34">
        <v>10</v>
      </c>
      <c r="F13" s="221"/>
      <c r="G13" s="34"/>
      <c r="H13" s="34"/>
      <c r="I13" s="34"/>
      <c r="J13" s="34"/>
      <c r="K13" s="34"/>
      <c r="L13" s="34"/>
      <c r="M13" s="34"/>
      <c r="N13" s="34"/>
      <c r="O13" s="34">
        <v>180</v>
      </c>
      <c r="P13" s="34"/>
      <c r="Q13" s="34"/>
      <c r="R13" s="35">
        <f>SUM(F13:Q13)</f>
        <v>180</v>
      </c>
      <c r="S13" s="15"/>
      <c r="T13" s="189">
        <f>R13*S13</f>
        <v>0</v>
      </c>
      <c r="U13" s="160"/>
      <c r="V13" s="159"/>
      <c r="W13" s="159"/>
    </row>
    <row r="14" spans="1:23" ht="15.75" thickBot="1" x14ac:dyDescent="0.3">
      <c r="A14" s="194"/>
      <c r="B14" s="10"/>
      <c r="C14" s="10"/>
      <c r="D14" s="1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>
        <f t="shared" ref="R14" si="0">SUM(F14:Q14)</f>
        <v>0</v>
      </c>
      <c r="S14" s="19"/>
      <c r="T14" s="20">
        <f t="shared" ref="T14" si="1">R14*S14</f>
        <v>0</v>
      </c>
    </row>
    <row r="15" spans="1:23" ht="15.75" thickBot="1" x14ac:dyDescent="0.3">
      <c r="A15" s="293" t="s">
        <v>23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5"/>
      <c r="T15" s="21">
        <f>SUM(T12:T14)</f>
        <v>0</v>
      </c>
    </row>
    <row r="16" spans="1:23" ht="18.75" x14ac:dyDescent="0.25">
      <c r="A16" s="6">
        <v>2</v>
      </c>
      <c r="B16" s="7" t="s">
        <v>25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</row>
    <row r="17" spans="1:21" ht="36" customHeight="1" x14ac:dyDescent="0.25">
      <c r="A17" s="9">
        <v>1</v>
      </c>
      <c r="B17" s="263" t="s">
        <v>353</v>
      </c>
      <c r="C17" s="147" t="s">
        <v>94</v>
      </c>
      <c r="D17" s="17" t="s">
        <v>43</v>
      </c>
      <c r="E17" s="13">
        <v>1</v>
      </c>
      <c r="F17" s="13"/>
      <c r="G17" s="13"/>
      <c r="H17" s="13"/>
      <c r="I17" s="13"/>
      <c r="J17" s="13"/>
      <c r="K17" s="13"/>
      <c r="L17" s="13"/>
      <c r="M17" s="13"/>
      <c r="N17" s="13"/>
      <c r="O17" s="13">
        <v>5</v>
      </c>
      <c r="P17" s="13"/>
      <c r="Q17" s="13"/>
      <c r="R17" s="14">
        <f t="shared" ref="R17:R24" si="2">SUM(F17:Q17)</f>
        <v>5</v>
      </c>
      <c r="S17" s="15"/>
      <c r="T17" s="152">
        <f>R17*S17</f>
        <v>0</v>
      </c>
    </row>
    <row r="18" spans="1:21" ht="28.5" customHeight="1" x14ac:dyDescent="0.25">
      <c r="A18" s="9">
        <v>2</v>
      </c>
      <c r="B18" s="179" t="s">
        <v>352</v>
      </c>
      <c r="C18" s="147" t="s">
        <v>94</v>
      </c>
      <c r="D18" s="17" t="s">
        <v>43</v>
      </c>
      <c r="E18" s="13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3">
        <v>5</v>
      </c>
      <c r="P18" s="13"/>
      <c r="Q18" s="13"/>
      <c r="R18" s="14">
        <f t="shared" si="2"/>
        <v>5</v>
      </c>
      <c r="S18" s="15"/>
      <c r="T18" s="152">
        <f t="shared" ref="T18:T23" si="3">R18*S18</f>
        <v>0</v>
      </c>
      <c r="U18" s="186"/>
    </row>
    <row r="19" spans="1:21" ht="32.25" customHeight="1" x14ac:dyDescent="0.25">
      <c r="A19" s="9">
        <v>3</v>
      </c>
      <c r="B19" s="179" t="s">
        <v>95</v>
      </c>
      <c r="C19" s="147" t="s">
        <v>96</v>
      </c>
      <c r="D19" s="17" t="s">
        <v>43</v>
      </c>
      <c r="E19" s="13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3">
        <v>5</v>
      </c>
      <c r="P19" s="13"/>
      <c r="Q19" s="13"/>
      <c r="R19" s="14">
        <f t="shared" si="2"/>
        <v>5</v>
      </c>
      <c r="S19" s="15"/>
      <c r="T19" s="152">
        <f t="shared" si="3"/>
        <v>0</v>
      </c>
      <c r="U19" s="186"/>
    </row>
    <row r="20" spans="1:21" ht="44.25" customHeight="1" x14ac:dyDescent="0.25">
      <c r="A20" s="9">
        <v>4</v>
      </c>
      <c r="B20" s="178" t="s">
        <v>150</v>
      </c>
      <c r="C20" s="135" t="s">
        <v>97</v>
      </c>
      <c r="D20" s="174" t="s">
        <v>43</v>
      </c>
      <c r="E20" s="175">
        <v>1</v>
      </c>
      <c r="F20" s="175"/>
      <c r="G20" s="175"/>
      <c r="H20" s="175"/>
      <c r="I20" s="175"/>
      <c r="J20" s="175"/>
      <c r="K20" s="175"/>
      <c r="L20" s="175"/>
      <c r="M20" s="175"/>
      <c r="N20" s="175"/>
      <c r="O20" s="175">
        <v>7</v>
      </c>
      <c r="P20" s="175"/>
      <c r="Q20" s="175"/>
      <c r="R20" s="14">
        <f t="shared" si="2"/>
        <v>7</v>
      </c>
      <c r="S20" s="15"/>
      <c r="T20" s="152">
        <f t="shared" si="3"/>
        <v>0</v>
      </c>
      <c r="U20" s="186"/>
    </row>
    <row r="21" spans="1:21" ht="32.25" customHeight="1" x14ac:dyDescent="0.25">
      <c r="A21" s="9">
        <v>5</v>
      </c>
      <c r="B21" s="250" t="s">
        <v>98</v>
      </c>
      <c r="C21" s="147" t="s">
        <v>99</v>
      </c>
      <c r="D21" s="174" t="s">
        <v>43</v>
      </c>
      <c r="E21" s="175">
        <v>1</v>
      </c>
      <c r="F21" s="175"/>
      <c r="G21" s="175"/>
      <c r="H21" s="175"/>
      <c r="I21" s="175"/>
      <c r="J21" s="175"/>
      <c r="K21" s="175"/>
      <c r="L21" s="175"/>
      <c r="M21" s="175"/>
      <c r="N21" s="175"/>
      <c r="O21" s="175">
        <v>5</v>
      </c>
      <c r="P21" s="175"/>
      <c r="Q21" s="175"/>
      <c r="R21" s="14">
        <f t="shared" si="2"/>
        <v>5</v>
      </c>
      <c r="S21" s="15"/>
      <c r="T21" s="152">
        <f t="shared" si="3"/>
        <v>0</v>
      </c>
      <c r="U21" s="186"/>
    </row>
    <row r="22" spans="1:21" ht="32.25" customHeight="1" x14ac:dyDescent="0.25">
      <c r="A22" s="9">
        <v>6</v>
      </c>
      <c r="B22" s="250" t="s">
        <v>100</v>
      </c>
      <c r="C22" s="147" t="s">
        <v>101</v>
      </c>
      <c r="D22" s="174" t="s">
        <v>43</v>
      </c>
      <c r="E22" s="175">
        <v>1</v>
      </c>
      <c r="F22" s="175"/>
      <c r="G22" s="175"/>
      <c r="H22" s="175"/>
      <c r="I22" s="175"/>
      <c r="J22" s="175"/>
      <c r="K22" s="175"/>
      <c r="L22" s="175"/>
      <c r="M22" s="175"/>
      <c r="N22" s="175"/>
      <c r="O22" s="175">
        <v>2</v>
      </c>
      <c r="P22" s="175"/>
      <c r="Q22" s="175"/>
      <c r="R22" s="14">
        <f t="shared" si="2"/>
        <v>2</v>
      </c>
      <c r="S22" s="15"/>
      <c r="T22" s="152">
        <f t="shared" si="3"/>
        <v>0</v>
      </c>
      <c r="U22" s="186"/>
    </row>
    <row r="23" spans="1:21" ht="32.25" customHeight="1" x14ac:dyDescent="0.25">
      <c r="A23" s="9">
        <v>7</v>
      </c>
      <c r="B23" s="179" t="s">
        <v>102</v>
      </c>
      <c r="C23" s="161" t="s">
        <v>103</v>
      </c>
      <c r="D23" s="174" t="s">
        <v>43</v>
      </c>
      <c r="E23" s="175">
        <v>1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>
        <v>1</v>
      </c>
      <c r="P23" s="175"/>
      <c r="Q23" s="175"/>
      <c r="R23" s="176">
        <f t="shared" si="2"/>
        <v>1</v>
      </c>
      <c r="S23" s="15"/>
      <c r="T23" s="152">
        <f t="shared" si="3"/>
        <v>0</v>
      </c>
      <c r="U23" s="186"/>
    </row>
    <row r="24" spans="1:21" s="186" customFormat="1" ht="15.75" thickBot="1" x14ac:dyDescent="0.3">
      <c r="A24" s="188"/>
      <c r="B24" s="10"/>
      <c r="C24" s="10"/>
      <c r="D24" s="1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97">
        <f t="shared" si="2"/>
        <v>0</v>
      </c>
      <c r="S24" s="19"/>
      <c r="T24" s="20">
        <f t="shared" ref="T24" si="4">R24*S24</f>
        <v>0</v>
      </c>
    </row>
    <row r="25" spans="1:21" ht="15.75" thickBot="1" x14ac:dyDescent="0.3">
      <c r="A25" s="293" t="s">
        <v>23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6"/>
      <c r="T25" s="21">
        <f>SUM(T17:T23)</f>
        <v>0</v>
      </c>
    </row>
    <row r="26" spans="1:21" ht="18.75" x14ac:dyDescent="0.25">
      <c r="A26" s="6">
        <v>3</v>
      </c>
      <c r="B26" s="27" t="s">
        <v>285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5"/>
    </row>
    <row r="27" spans="1:21" ht="45" x14ac:dyDescent="0.25">
      <c r="A27" s="22">
        <v>1</v>
      </c>
      <c r="B27" s="214" t="s">
        <v>266</v>
      </c>
      <c r="C27" s="181" t="s">
        <v>107</v>
      </c>
      <c r="D27" s="23" t="s">
        <v>43</v>
      </c>
      <c r="E27" s="24">
        <v>1</v>
      </c>
      <c r="F27" s="24"/>
      <c r="G27" s="24"/>
      <c r="H27" s="24"/>
      <c r="I27" s="24"/>
      <c r="J27" s="24">
        <v>20</v>
      </c>
      <c r="K27" s="24"/>
      <c r="L27" s="24"/>
      <c r="M27" s="24"/>
      <c r="N27" s="24"/>
      <c r="O27" s="24">
        <v>25</v>
      </c>
      <c r="P27" s="24"/>
      <c r="Q27" s="24"/>
      <c r="R27" s="14">
        <f>SUM(F27:Q27)</f>
        <v>45</v>
      </c>
      <c r="S27" s="15"/>
      <c r="T27" s="28">
        <f>R27*S27</f>
        <v>0</v>
      </c>
    </row>
    <row r="28" spans="1:21" x14ac:dyDescent="0.25">
      <c r="A28" s="22">
        <v>2</v>
      </c>
      <c r="B28" s="180" t="s">
        <v>104</v>
      </c>
      <c r="C28" s="181" t="s">
        <v>107</v>
      </c>
      <c r="D28" s="23" t="s">
        <v>43</v>
      </c>
      <c r="E28" s="24">
        <v>1</v>
      </c>
      <c r="F28" s="24"/>
      <c r="G28" s="24"/>
      <c r="H28" s="24"/>
      <c r="I28" s="24"/>
      <c r="J28" s="24"/>
      <c r="K28" s="24"/>
      <c r="L28" s="24"/>
      <c r="M28" s="24"/>
      <c r="N28" s="24"/>
      <c r="O28" s="24">
        <v>10</v>
      </c>
      <c r="P28" s="24"/>
      <c r="Q28" s="24"/>
      <c r="R28" s="14">
        <f t="shared" ref="R28:R30" si="5">SUM(F28:Q28)</f>
        <v>10</v>
      </c>
      <c r="S28" s="15"/>
      <c r="T28" s="28">
        <f>R28*S28</f>
        <v>0</v>
      </c>
    </row>
    <row r="29" spans="1:21" x14ac:dyDescent="0.25">
      <c r="A29" s="194">
        <v>3</v>
      </c>
      <c r="B29" s="251" t="s">
        <v>105</v>
      </c>
      <c r="C29" s="252" t="s">
        <v>108</v>
      </c>
      <c r="D29" s="33" t="s">
        <v>43</v>
      </c>
      <c r="E29" s="34">
        <v>1</v>
      </c>
      <c r="F29" s="34"/>
      <c r="G29" s="34"/>
      <c r="H29" s="34"/>
      <c r="I29" s="34"/>
      <c r="J29" s="34"/>
      <c r="K29" s="34"/>
      <c r="L29" s="34"/>
      <c r="M29" s="34"/>
      <c r="N29" s="34"/>
      <c r="O29" s="34">
        <v>50</v>
      </c>
      <c r="P29" s="34"/>
      <c r="Q29" s="34"/>
      <c r="R29" s="35">
        <f t="shared" si="5"/>
        <v>50</v>
      </c>
      <c r="S29" s="15"/>
      <c r="T29" s="28">
        <f>R29*S29</f>
        <v>0</v>
      </c>
    </row>
    <row r="30" spans="1:21" ht="31.5" customHeight="1" x14ac:dyDescent="0.25">
      <c r="A30" s="194">
        <v>4</v>
      </c>
      <c r="B30" s="253" t="s">
        <v>106</v>
      </c>
      <c r="C30" s="254" t="s">
        <v>109</v>
      </c>
      <c r="D30" s="33" t="s">
        <v>43</v>
      </c>
      <c r="E30" s="34">
        <v>1</v>
      </c>
      <c r="F30" s="34"/>
      <c r="G30" s="34"/>
      <c r="H30" s="34"/>
      <c r="I30" s="34"/>
      <c r="J30" s="34"/>
      <c r="K30" s="34"/>
      <c r="L30" s="34"/>
      <c r="M30" s="34"/>
      <c r="N30" s="34"/>
      <c r="O30" s="34">
        <v>100</v>
      </c>
      <c r="P30" s="34"/>
      <c r="Q30" s="34"/>
      <c r="R30" s="35">
        <f t="shared" si="5"/>
        <v>100</v>
      </c>
      <c r="S30" s="15"/>
      <c r="T30" s="189">
        <f>R30*S30</f>
        <v>0</v>
      </c>
    </row>
    <row r="31" spans="1:21" ht="15.75" thickBot="1" x14ac:dyDescent="0.3">
      <c r="A31" s="22">
        <v>5</v>
      </c>
      <c r="B31" s="111"/>
      <c r="C31" s="16"/>
      <c r="D31" s="23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4"/>
      <c r="S31" s="62"/>
      <c r="T31" s="63"/>
    </row>
    <row r="32" spans="1:21" ht="15.75" thickBot="1" x14ac:dyDescent="0.3">
      <c r="A32" s="297" t="s">
        <v>23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36">
        <f>SUM(T27:T31)</f>
        <v>0</v>
      </c>
    </row>
    <row r="33" spans="1:20" s="186" customFormat="1" ht="18.75" x14ac:dyDescent="0.25">
      <c r="A33" s="6">
        <v>4</v>
      </c>
      <c r="B33" s="27" t="s">
        <v>332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8"/>
    </row>
    <row r="34" spans="1:20" s="186" customFormat="1" x14ac:dyDescent="0.25">
      <c r="A34" s="194">
        <v>1</v>
      </c>
      <c r="B34" s="246" t="s">
        <v>331</v>
      </c>
      <c r="C34" s="247" t="s">
        <v>333</v>
      </c>
      <c r="D34" s="33" t="s">
        <v>43</v>
      </c>
      <c r="E34" s="34">
        <v>1</v>
      </c>
      <c r="F34" s="35"/>
      <c r="G34" s="34"/>
      <c r="H34" s="34"/>
      <c r="I34" s="34"/>
      <c r="J34" s="34"/>
      <c r="K34" s="34"/>
      <c r="L34" s="34"/>
      <c r="M34" s="34"/>
      <c r="N34" s="34">
        <v>1</v>
      </c>
      <c r="O34" s="34"/>
      <c r="P34" s="34"/>
      <c r="Q34" s="34"/>
      <c r="R34" s="35">
        <f>SUM(F34:Q34)</f>
        <v>1</v>
      </c>
      <c r="S34" s="187"/>
      <c r="T34" s="189">
        <f>R34*S34</f>
        <v>0</v>
      </c>
    </row>
    <row r="35" spans="1:20" s="186" customFormat="1" ht="15.75" thickBot="1" x14ac:dyDescent="0.3">
      <c r="A35" s="188"/>
      <c r="B35" s="193"/>
      <c r="C35" s="25"/>
      <c r="D35" s="195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>
        <f>SUM(F35:Q35)</f>
        <v>0</v>
      </c>
      <c r="S35" s="19"/>
      <c r="T35" s="26">
        <f t="shared" ref="T35" si="6">R35*S35</f>
        <v>0</v>
      </c>
    </row>
    <row r="36" spans="1:20" s="186" customFormat="1" ht="15.75" thickBot="1" x14ac:dyDescent="0.3">
      <c r="A36" s="293" t="s">
        <v>23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5"/>
      <c r="T36" s="74">
        <f>SUM(T34:T35)</f>
        <v>0</v>
      </c>
    </row>
    <row r="37" spans="1:20" ht="18.75" x14ac:dyDescent="0.25">
      <c r="A37" s="6">
        <v>5</v>
      </c>
      <c r="B37" s="27" t="s">
        <v>26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45"/>
    </row>
    <row r="38" spans="1:20" x14ac:dyDescent="0.25">
      <c r="A38" s="22">
        <v>1</v>
      </c>
      <c r="B38" s="198" t="s">
        <v>146</v>
      </c>
      <c r="C38" s="198" t="s">
        <v>444</v>
      </c>
      <c r="D38" s="23" t="s">
        <v>43</v>
      </c>
      <c r="E38" s="24">
        <v>1</v>
      </c>
      <c r="F38" s="24">
        <v>6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14">
        <f>SUM(F38:Q38)</f>
        <v>6</v>
      </c>
      <c r="S38" s="200"/>
      <c r="T38" s="28">
        <f>R38*S38</f>
        <v>0</v>
      </c>
    </row>
    <row r="39" spans="1:20" s="186" customFormat="1" x14ac:dyDescent="0.25">
      <c r="A39" s="188">
        <v>2</v>
      </c>
      <c r="B39" s="198" t="s">
        <v>147</v>
      </c>
      <c r="C39" s="198" t="s">
        <v>445</v>
      </c>
      <c r="D39" s="195" t="s">
        <v>43</v>
      </c>
      <c r="E39" s="196">
        <v>1</v>
      </c>
      <c r="F39" s="196">
        <v>2</v>
      </c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>
        <f t="shared" ref="R39:R41" si="7">SUM(F39:Q39)</f>
        <v>2</v>
      </c>
      <c r="S39" s="200"/>
      <c r="T39" s="189">
        <f t="shared" ref="T39:T41" si="8">R39*S39</f>
        <v>0</v>
      </c>
    </row>
    <row r="40" spans="1:20" s="186" customFormat="1" x14ac:dyDescent="0.25">
      <c r="A40" s="188">
        <v>3</v>
      </c>
      <c r="B40" s="198" t="s">
        <v>148</v>
      </c>
      <c r="C40" s="198" t="s">
        <v>446</v>
      </c>
      <c r="D40" s="195" t="s">
        <v>43</v>
      </c>
      <c r="E40" s="196">
        <v>1</v>
      </c>
      <c r="F40" s="196">
        <v>2</v>
      </c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7">
        <f t="shared" si="7"/>
        <v>2</v>
      </c>
      <c r="S40" s="200"/>
      <c r="T40" s="189">
        <f t="shared" si="8"/>
        <v>0</v>
      </c>
    </row>
    <row r="41" spans="1:20" s="186" customFormat="1" x14ac:dyDescent="0.25">
      <c r="A41" s="188">
        <v>4</v>
      </c>
      <c r="B41" s="198" t="s">
        <v>149</v>
      </c>
      <c r="C41" s="198" t="s">
        <v>447</v>
      </c>
      <c r="D41" s="195" t="s">
        <v>43</v>
      </c>
      <c r="E41" s="196">
        <v>1</v>
      </c>
      <c r="F41" s="196">
        <v>1</v>
      </c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7">
        <f t="shared" si="7"/>
        <v>1</v>
      </c>
      <c r="S41" s="200"/>
      <c r="T41" s="189">
        <f t="shared" si="8"/>
        <v>0</v>
      </c>
    </row>
    <row r="42" spans="1:20" ht="15.75" thickBot="1" x14ac:dyDescent="0.3">
      <c r="A42" s="188">
        <v>5</v>
      </c>
      <c r="B42" s="16"/>
      <c r="C42" s="25"/>
      <c r="D42" s="2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14">
        <f>SUM(F42:Q42)</f>
        <v>0</v>
      </c>
      <c r="S42" s="19"/>
      <c r="T42" s="26">
        <f t="shared" ref="T42:T154" si="9">R42*S42</f>
        <v>0</v>
      </c>
    </row>
    <row r="43" spans="1:20" ht="15.75" thickBot="1" x14ac:dyDescent="0.3">
      <c r="A43" s="297" t="s">
        <v>23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36">
        <f>SUM(T38:T42)</f>
        <v>0</v>
      </c>
    </row>
    <row r="44" spans="1:20" ht="18.75" hidden="1" x14ac:dyDescent="0.25">
      <c r="A44" s="6"/>
      <c r="B44" s="7" t="s">
        <v>27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1:20" ht="30" hidden="1" customHeight="1" x14ac:dyDescent="0.25">
      <c r="A45" s="9"/>
      <c r="B45" s="10"/>
      <c r="C45" s="10"/>
      <c r="D45" s="17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4"/>
      <c r="S45" s="19"/>
      <c r="T45" s="43">
        <f t="shared" ref="T45:T46" si="10">R45*S45</f>
        <v>0</v>
      </c>
    </row>
    <row r="46" spans="1:20" ht="15.75" hidden="1" thickBot="1" x14ac:dyDescent="0.3">
      <c r="A46" s="9"/>
      <c r="B46" s="10"/>
      <c r="C46" s="10"/>
      <c r="D46" s="1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  <c r="S46" s="19"/>
      <c r="T46" s="20">
        <f t="shared" si="10"/>
        <v>0</v>
      </c>
    </row>
    <row r="47" spans="1:20" ht="15.75" hidden="1" thickBot="1" x14ac:dyDescent="0.3">
      <c r="A47" s="293" t="s">
        <v>23</v>
      </c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5"/>
      <c r="T47" s="44">
        <f>SUM(T45:T46)</f>
        <v>0</v>
      </c>
    </row>
    <row r="48" spans="1:20" ht="18.75" x14ac:dyDescent="0.25">
      <c r="A48" s="6">
        <v>6</v>
      </c>
      <c r="B48" s="27" t="s">
        <v>36</v>
      </c>
      <c r="C48" s="7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4"/>
    </row>
    <row r="49" spans="1:35" s="186" customFormat="1" x14ac:dyDescent="0.25">
      <c r="A49" s="9">
        <v>1</v>
      </c>
      <c r="B49" s="217" t="s">
        <v>334</v>
      </c>
      <c r="C49" s="218" t="s">
        <v>286</v>
      </c>
      <c r="D49" s="17" t="s">
        <v>43</v>
      </c>
      <c r="E49" s="13">
        <v>1</v>
      </c>
      <c r="F49" s="219">
        <v>2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97">
        <f>SUM(F49:Q49)</f>
        <v>2</v>
      </c>
      <c r="S49" s="200"/>
      <c r="T49" s="152">
        <f>R49*S49</f>
        <v>0</v>
      </c>
    </row>
    <row r="50" spans="1:35" s="186" customFormat="1" x14ac:dyDescent="0.25">
      <c r="A50" s="9">
        <v>2</v>
      </c>
      <c r="B50" s="217" t="s">
        <v>335</v>
      </c>
      <c r="C50" s="218" t="s">
        <v>287</v>
      </c>
      <c r="D50" s="17" t="s">
        <v>43</v>
      </c>
      <c r="E50" s="13">
        <v>1</v>
      </c>
      <c r="F50" s="219">
        <v>2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97">
        <f t="shared" ref="R50:R53" si="11">SUM(F50:Q50)</f>
        <v>2</v>
      </c>
      <c r="S50" s="200"/>
      <c r="T50" s="152">
        <f t="shared" ref="T50:T56" si="12">R50*S50</f>
        <v>0</v>
      </c>
    </row>
    <row r="51" spans="1:35" s="186" customFormat="1" x14ac:dyDescent="0.25">
      <c r="A51" s="9">
        <v>3</v>
      </c>
      <c r="B51" s="217" t="s">
        <v>336</v>
      </c>
      <c r="C51" s="218" t="s">
        <v>288</v>
      </c>
      <c r="D51" s="17" t="s">
        <v>43</v>
      </c>
      <c r="E51" s="13">
        <v>1</v>
      </c>
      <c r="F51" s="219">
        <v>5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97">
        <f t="shared" si="11"/>
        <v>5</v>
      </c>
      <c r="S51" s="200"/>
      <c r="T51" s="152">
        <f t="shared" si="12"/>
        <v>0</v>
      </c>
    </row>
    <row r="52" spans="1:35" s="186" customFormat="1" x14ac:dyDescent="0.25">
      <c r="A52" s="9">
        <v>4</v>
      </c>
      <c r="B52" s="198" t="s">
        <v>337</v>
      </c>
      <c r="C52" s="198" t="s">
        <v>289</v>
      </c>
      <c r="D52" s="17" t="s">
        <v>43</v>
      </c>
      <c r="E52" s="13">
        <v>6</v>
      </c>
      <c r="F52" s="220">
        <v>1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97">
        <f t="shared" si="11"/>
        <v>1</v>
      </c>
      <c r="S52" s="200"/>
      <c r="T52" s="152">
        <f t="shared" si="12"/>
        <v>0</v>
      </c>
    </row>
    <row r="53" spans="1:35" s="186" customFormat="1" x14ac:dyDescent="0.25">
      <c r="A53" s="9">
        <v>5</v>
      </c>
      <c r="B53" s="198" t="s">
        <v>275</v>
      </c>
      <c r="C53" s="198" t="s">
        <v>290</v>
      </c>
      <c r="D53" s="17" t="s">
        <v>43</v>
      </c>
      <c r="E53" s="13">
        <v>100</v>
      </c>
      <c r="F53" s="220">
        <v>5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97">
        <f t="shared" si="11"/>
        <v>5</v>
      </c>
      <c r="S53" s="200"/>
      <c r="T53" s="152">
        <f t="shared" si="12"/>
        <v>0</v>
      </c>
    </row>
    <row r="54" spans="1:35" s="186" customFormat="1" x14ac:dyDescent="0.25">
      <c r="A54" s="9">
        <v>6</v>
      </c>
      <c r="B54" s="90" t="s">
        <v>276</v>
      </c>
      <c r="C54" s="229" t="s">
        <v>279</v>
      </c>
      <c r="D54" s="195" t="s">
        <v>43</v>
      </c>
      <c r="E54" s="196">
        <v>1</v>
      </c>
      <c r="F54" s="93">
        <v>14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5">
        <f>SUM(F54:Q54)</f>
        <v>14</v>
      </c>
      <c r="S54" s="200"/>
      <c r="T54" s="152">
        <f t="shared" si="12"/>
        <v>0</v>
      </c>
    </row>
    <row r="55" spans="1:35" s="186" customFormat="1" x14ac:dyDescent="0.25">
      <c r="A55" s="9">
        <v>7</v>
      </c>
      <c r="B55" s="90" t="s">
        <v>277</v>
      </c>
      <c r="C55" s="229" t="s">
        <v>280</v>
      </c>
      <c r="D55" s="195" t="s">
        <v>43</v>
      </c>
      <c r="E55" s="196">
        <v>1</v>
      </c>
      <c r="F55" s="93">
        <v>12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5">
        <f t="shared" ref="R55:R56" si="13">SUM(F55:Q55)</f>
        <v>12</v>
      </c>
      <c r="S55" s="200"/>
      <c r="T55" s="152">
        <f t="shared" si="12"/>
        <v>0</v>
      </c>
    </row>
    <row r="56" spans="1:35" s="186" customFormat="1" x14ac:dyDescent="0.25">
      <c r="A56" s="9">
        <v>8</v>
      </c>
      <c r="B56" s="90" t="s">
        <v>278</v>
      </c>
      <c r="C56" s="229" t="s">
        <v>281</v>
      </c>
      <c r="D56" s="195" t="s">
        <v>43</v>
      </c>
      <c r="E56" s="196">
        <v>1</v>
      </c>
      <c r="F56" s="93">
        <v>12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5">
        <f t="shared" si="13"/>
        <v>12</v>
      </c>
      <c r="S56" s="200"/>
      <c r="T56" s="152">
        <f t="shared" si="12"/>
        <v>0</v>
      </c>
    </row>
    <row r="57" spans="1:35" s="186" customFormat="1" ht="15.75" thickBot="1" x14ac:dyDescent="0.3">
      <c r="A57" s="188"/>
      <c r="B57" s="18"/>
      <c r="C57" s="193"/>
      <c r="D57" s="195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7">
        <f>SUM(F57:Q57)</f>
        <v>0</v>
      </c>
      <c r="S57" s="19"/>
      <c r="T57" s="26">
        <f>R57*S57</f>
        <v>0</v>
      </c>
    </row>
    <row r="58" spans="1:35" s="186" customFormat="1" ht="15.75" thickBot="1" x14ac:dyDescent="0.3">
      <c r="A58" s="293" t="s">
        <v>23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5"/>
      <c r="T58" s="74">
        <f>SUM((T49:T57))</f>
        <v>0</v>
      </c>
    </row>
    <row r="59" spans="1:35" s="186" customFormat="1" ht="18.75" x14ac:dyDescent="0.25">
      <c r="A59" s="6">
        <v>7</v>
      </c>
      <c r="B59" s="27" t="s">
        <v>157</v>
      </c>
      <c r="C59" s="191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4"/>
    </row>
    <row r="60" spans="1:35" s="76" customFormat="1" ht="21" customHeight="1" x14ac:dyDescent="0.25">
      <c r="A60" s="50">
        <v>1</v>
      </c>
      <c r="B60" s="228" t="s">
        <v>151</v>
      </c>
      <c r="C60" s="228" t="s">
        <v>296</v>
      </c>
      <c r="D60" s="201" t="s">
        <v>43</v>
      </c>
      <c r="E60" s="202">
        <v>1</v>
      </c>
      <c r="F60" s="34">
        <v>3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14">
        <f>SUM(F60:Q60)</f>
        <v>3</v>
      </c>
      <c r="S60" s="200"/>
      <c r="T60" s="189">
        <f>R60*S60</f>
        <v>0</v>
      </c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s="76" customFormat="1" ht="21.75" customHeight="1" x14ac:dyDescent="0.25">
      <c r="A61" s="194">
        <v>2</v>
      </c>
      <c r="B61" s="198" t="s">
        <v>152</v>
      </c>
      <c r="C61" s="198" t="s">
        <v>291</v>
      </c>
      <c r="D61" s="201" t="s">
        <v>43</v>
      </c>
      <c r="E61" s="202">
        <v>1</v>
      </c>
      <c r="F61" s="34">
        <v>3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197">
        <f t="shared" ref="R61:R65" si="14">SUM(F61:Q61)</f>
        <v>3</v>
      </c>
      <c r="S61" s="200"/>
      <c r="T61" s="189">
        <f t="shared" ref="T61:T65" si="15">R61*S61</f>
        <v>0</v>
      </c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</row>
    <row r="62" spans="1:35" s="76" customFormat="1" ht="17.25" customHeight="1" x14ac:dyDescent="0.25">
      <c r="A62" s="194">
        <v>3</v>
      </c>
      <c r="B62" s="228" t="s">
        <v>153</v>
      </c>
      <c r="C62" s="228" t="s">
        <v>293</v>
      </c>
      <c r="D62" s="201" t="s">
        <v>43</v>
      </c>
      <c r="E62" s="202">
        <v>1</v>
      </c>
      <c r="F62" s="34">
        <v>3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197">
        <f t="shared" si="14"/>
        <v>3</v>
      </c>
      <c r="S62" s="200"/>
      <c r="T62" s="189">
        <f t="shared" si="15"/>
        <v>0</v>
      </c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</row>
    <row r="63" spans="1:35" s="76" customFormat="1" ht="29.25" customHeight="1" x14ac:dyDescent="0.25">
      <c r="A63" s="194">
        <v>4</v>
      </c>
      <c r="B63" s="198" t="s">
        <v>154</v>
      </c>
      <c r="C63" s="198" t="s">
        <v>292</v>
      </c>
      <c r="D63" s="201" t="s">
        <v>43</v>
      </c>
      <c r="E63" s="202">
        <v>1</v>
      </c>
      <c r="F63" s="34">
        <v>3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197">
        <f t="shared" si="14"/>
        <v>3</v>
      </c>
      <c r="S63" s="200"/>
      <c r="T63" s="189">
        <f t="shared" si="15"/>
        <v>0</v>
      </c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</row>
    <row r="64" spans="1:35" s="76" customFormat="1" ht="17.25" customHeight="1" x14ac:dyDescent="0.25">
      <c r="A64" s="194">
        <v>5</v>
      </c>
      <c r="B64" s="198" t="s">
        <v>155</v>
      </c>
      <c r="C64" s="198" t="s">
        <v>294</v>
      </c>
      <c r="D64" s="201" t="s">
        <v>43</v>
      </c>
      <c r="E64" s="202">
        <v>1</v>
      </c>
      <c r="F64" s="34">
        <v>3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197">
        <f t="shared" si="14"/>
        <v>3</v>
      </c>
      <c r="S64" s="200"/>
      <c r="T64" s="189">
        <f t="shared" si="15"/>
        <v>0</v>
      </c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</row>
    <row r="65" spans="1:36" s="76" customFormat="1" ht="16.5" customHeight="1" x14ac:dyDescent="0.25">
      <c r="A65" s="194">
        <v>6</v>
      </c>
      <c r="B65" s="198" t="s">
        <v>156</v>
      </c>
      <c r="C65" s="198" t="s">
        <v>295</v>
      </c>
      <c r="D65" s="201" t="s">
        <v>43</v>
      </c>
      <c r="E65" s="202">
        <v>1</v>
      </c>
      <c r="F65" s="34">
        <v>3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197">
        <f t="shared" si="14"/>
        <v>3</v>
      </c>
      <c r="S65" s="200"/>
      <c r="T65" s="189">
        <f t="shared" si="15"/>
        <v>0</v>
      </c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</row>
    <row r="66" spans="1:36" ht="15.75" thickBot="1" x14ac:dyDescent="0.3">
      <c r="A66" s="22"/>
      <c r="B66" s="18"/>
      <c r="C66" s="16"/>
      <c r="D66" s="2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14"/>
      <c r="S66" s="19"/>
      <c r="T66" s="26">
        <f t="shared" si="9"/>
        <v>0</v>
      </c>
    </row>
    <row r="67" spans="1:36" ht="15.75" thickBot="1" x14ac:dyDescent="0.3">
      <c r="A67" s="299" t="s">
        <v>23</v>
      </c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29">
        <f>SUM(T60:T66)</f>
        <v>0</v>
      </c>
    </row>
    <row r="68" spans="1:36" ht="18.75" hidden="1" x14ac:dyDescent="0.25">
      <c r="A68" s="6">
        <v>3</v>
      </c>
      <c r="B68" s="27" t="s">
        <v>140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8"/>
    </row>
    <row r="69" spans="1:36" s="76" customFormat="1" ht="30" hidden="1" customHeight="1" x14ac:dyDescent="0.25">
      <c r="A69" s="50"/>
      <c r="B69" s="18"/>
      <c r="C69" s="53"/>
      <c r="D69" s="33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5"/>
      <c r="S69" s="15"/>
      <c r="T69" s="28">
        <f>R69*S69</f>
        <v>0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76" customFormat="1" hidden="1" x14ac:dyDescent="0.25">
      <c r="A70" s="50"/>
      <c r="B70" s="18"/>
      <c r="C70" s="53"/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5"/>
      <c r="S70" s="15"/>
      <c r="T70" s="28">
        <f>R70*S70</f>
        <v>0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76" customFormat="1" hidden="1" x14ac:dyDescent="0.25">
      <c r="A71" s="50"/>
      <c r="B71" s="18"/>
      <c r="C71" s="53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5"/>
      <c r="S71" s="15"/>
      <c r="T71" s="28">
        <f>R71*S71</f>
        <v>0</v>
      </c>
      <c r="U71" s="64"/>
      <c r="V71" s="64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</row>
    <row r="72" spans="1:36" s="76" customFormat="1" hidden="1" x14ac:dyDescent="0.25">
      <c r="A72" s="50"/>
      <c r="B72" s="18"/>
      <c r="C72" s="53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5"/>
      <c r="S72" s="15"/>
      <c r="T72" s="28">
        <f>R72*S72</f>
        <v>0</v>
      </c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5.75" hidden="1" thickBot="1" x14ac:dyDescent="0.3">
      <c r="A73" s="50"/>
      <c r="B73" s="18"/>
      <c r="C73" s="16"/>
      <c r="D73" s="23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14"/>
      <c r="S73" s="19"/>
      <c r="T73" s="26">
        <f t="shared" ref="T73:T137" si="16">R73*S73</f>
        <v>0</v>
      </c>
    </row>
    <row r="74" spans="1:36" ht="15.75" hidden="1" thickBot="1" x14ac:dyDescent="0.3">
      <c r="A74" s="299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9">
        <f>SUM(T69:T73)</f>
        <v>0</v>
      </c>
    </row>
    <row r="75" spans="1:36" ht="18.75" hidden="1" x14ac:dyDescent="0.25">
      <c r="A75" s="6">
        <v>5</v>
      </c>
      <c r="B75" s="27" t="s">
        <v>38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8"/>
    </row>
    <row r="76" spans="1:36" s="76" customFormat="1" hidden="1" x14ac:dyDescent="0.25">
      <c r="A76" s="50"/>
      <c r="B76" s="18"/>
      <c r="C76" s="53"/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5"/>
      <c r="S76" s="15"/>
      <c r="T76" s="28">
        <f t="shared" ref="T76:T81" si="17">R76*S76</f>
        <v>0</v>
      </c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76" customFormat="1" hidden="1" x14ac:dyDescent="0.25">
      <c r="A77" s="50"/>
      <c r="B77" s="18"/>
      <c r="C77" s="53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S77" s="15"/>
      <c r="T77" s="28">
        <f t="shared" si="17"/>
        <v>0</v>
      </c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76" customFormat="1" hidden="1" x14ac:dyDescent="0.25">
      <c r="A78" s="50"/>
      <c r="B78" s="18"/>
      <c r="C78" s="53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5"/>
      <c r="S78" s="15"/>
      <c r="T78" s="28">
        <f t="shared" si="17"/>
        <v>0</v>
      </c>
      <c r="U78" s="64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</row>
    <row r="79" spans="1:36" s="76" customFormat="1" hidden="1" x14ac:dyDescent="0.25">
      <c r="A79" s="50"/>
      <c r="B79" s="18"/>
      <c r="C79" s="87"/>
      <c r="D79" s="3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  <c r="S79" s="15"/>
      <c r="T79" s="28">
        <f t="shared" si="17"/>
        <v>0</v>
      </c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76" customFormat="1" hidden="1" x14ac:dyDescent="0.25">
      <c r="A80" s="50"/>
      <c r="B80" s="18"/>
      <c r="C80" s="53"/>
      <c r="D80" s="33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  <c r="S80" s="15"/>
      <c r="T80" s="28">
        <f t="shared" si="17"/>
        <v>0</v>
      </c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76" customFormat="1" hidden="1" x14ac:dyDescent="0.25">
      <c r="A81" s="50"/>
      <c r="B81" s="18"/>
      <c r="C81" s="18"/>
      <c r="D81" s="65"/>
      <c r="E81" s="65"/>
      <c r="F81" s="65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65"/>
      <c r="S81" s="15"/>
      <c r="T81" s="28">
        <f t="shared" si="17"/>
        <v>0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15.75" hidden="1" thickBot="1" x14ac:dyDescent="0.3">
      <c r="A82" s="50"/>
      <c r="B82" s="16"/>
      <c r="C82" s="10"/>
      <c r="D82" s="23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14">
        <f t="shared" ref="R82" si="18">SUM(F82:Q82)</f>
        <v>0</v>
      </c>
      <c r="S82" s="19"/>
      <c r="T82" s="26">
        <f t="shared" si="16"/>
        <v>0</v>
      </c>
      <c r="U82" s="64"/>
      <c r="V82" s="64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</row>
    <row r="83" spans="1:36" ht="15.75" hidden="1" thickBot="1" x14ac:dyDescent="0.3">
      <c r="A83" s="293" t="s">
        <v>23</v>
      </c>
      <c r="B83" s="294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5"/>
      <c r="T83" s="36">
        <f>SUM(T76:T82)</f>
        <v>0</v>
      </c>
    </row>
    <row r="84" spans="1:36" ht="18.75" x14ac:dyDescent="0.25">
      <c r="A84" s="6">
        <v>8</v>
      </c>
      <c r="B84" s="27" t="s">
        <v>342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8"/>
    </row>
    <row r="85" spans="1:36" ht="30" x14ac:dyDescent="0.25">
      <c r="A85" s="50">
        <v>1</v>
      </c>
      <c r="B85" s="18" t="s">
        <v>59</v>
      </c>
      <c r="C85" s="147" t="s">
        <v>60</v>
      </c>
      <c r="D85" s="33" t="s">
        <v>43</v>
      </c>
      <c r="E85" s="34">
        <v>100</v>
      </c>
      <c r="F85" s="34"/>
      <c r="G85" s="34"/>
      <c r="H85" s="34"/>
      <c r="I85" s="35">
        <v>3</v>
      </c>
      <c r="J85" s="34"/>
      <c r="K85" s="34"/>
      <c r="L85" s="34"/>
      <c r="M85" s="34"/>
      <c r="N85" s="34"/>
      <c r="O85" s="34"/>
      <c r="P85" s="34"/>
      <c r="Q85" s="34"/>
      <c r="R85" s="35">
        <f>SUM(F85:Q85)</f>
        <v>3</v>
      </c>
      <c r="S85" s="15"/>
      <c r="T85" s="28">
        <f>R85*S85</f>
        <v>0</v>
      </c>
    </row>
    <row r="86" spans="1:36" ht="30" x14ac:dyDescent="0.25">
      <c r="A86" s="50">
        <f>A85+1</f>
        <v>2</v>
      </c>
      <c r="B86" s="18" t="s">
        <v>61</v>
      </c>
      <c r="C86" s="147" t="s">
        <v>60</v>
      </c>
      <c r="D86" s="33" t="s">
        <v>43</v>
      </c>
      <c r="E86" s="34">
        <v>100</v>
      </c>
      <c r="F86" s="34"/>
      <c r="G86" s="34"/>
      <c r="H86" s="34"/>
      <c r="I86" s="35">
        <v>6</v>
      </c>
      <c r="J86" s="34"/>
      <c r="K86" s="34"/>
      <c r="L86" s="34"/>
      <c r="M86" s="34"/>
      <c r="N86" s="34"/>
      <c r="O86" s="34"/>
      <c r="P86" s="34"/>
      <c r="Q86" s="34"/>
      <c r="R86" s="35">
        <f t="shared" ref="R86:R108" si="19">SUM(F86:Q86)</f>
        <v>6</v>
      </c>
      <c r="S86" s="15"/>
      <c r="T86" s="189">
        <f t="shared" ref="T86:T108" si="20">R86*S86</f>
        <v>0</v>
      </c>
    </row>
    <row r="87" spans="1:36" ht="30" x14ac:dyDescent="0.25">
      <c r="A87" s="50">
        <f>A86+1</f>
        <v>3</v>
      </c>
      <c r="B87" s="18" t="s">
        <v>62</v>
      </c>
      <c r="C87" s="147" t="s">
        <v>60</v>
      </c>
      <c r="D87" s="33" t="s">
        <v>43</v>
      </c>
      <c r="E87" s="34">
        <v>100</v>
      </c>
      <c r="F87" s="34"/>
      <c r="G87" s="34"/>
      <c r="H87" s="34"/>
      <c r="I87" s="35">
        <v>6</v>
      </c>
      <c r="J87" s="34"/>
      <c r="K87" s="34"/>
      <c r="L87" s="34"/>
      <c r="M87" s="34"/>
      <c r="N87" s="34"/>
      <c r="O87" s="34"/>
      <c r="P87" s="34"/>
      <c r="Q87" s="34"/>
      <c r="R87" s="35">
        <f t="shared" si="19"/>
        <v>6</v>
      </c>
      <c r="S87" s="15"/>
      <c r="T87" s="189">
        <f t="shared" si="20"/>
        <v>0</v>
      </c>
    </row>
    <row r="88" spans="1:36" s="186" customFormat="1" ht="30" x14ac:dyDescent="0.25">
      <c r="A88" s="194">
        <f t="shared" ref="A88:A108" si="21">A87+1</f>
        <v>4</v>
      </c>
      <c r="B88" s="168" t="s">
        <v>74</v>
      </c>
      <c r="C88" s="292" t="s">
        <v>75</v>
      </c>
      <c r="D88" s="139" t="s">
        <v>43</v>
      </c>
      <c r="E88" s="140">
        <v>200</v>
      </c>
      <c r="F88" s="34"/>
      <c r="G88" s="34"/>
      <c r="H88" s="34"/>
      <c r="I88" s="34">
        <v>1</v>
      </c>
      <c r="J88" s="34"/>
      <c r="K88" s="34"/>
      <c r="L88" s="34"/>
      <c r="M88" s="34"/>
      <c r="N88" s="12"/>
      <c r="O88" s="34"/>
      <c r="P88" s="34"/>
      <c r="Q88" s="34"/>
      <c r="R88" s="35">
        <f t="shared" si="19"/>
        <v>1</v>
      </c>
      <c r="S88" s="144"/>
      <c r="T88" s="189">
        <f t="shared" si="20"/>
        <v>0</v>
      </c>
    </row>
    <row r="89" spans="1:36" s="186" customFormat="1" ht="30" x14ac:dyDescent="0.25">
      <c r="A89" s="194">
        <f t="shared" si="21"/>
        <v>5</v>
      </c>
      <c r="B89" s="129" t="s">
        <v>77</v>
      </c>
      <c r="C89" s="292" t="s">
        <v>76</v>
      </c>
      <c r="D89" s="139" t="s">
        <v>43</v>
      </c>
      <c r="E89" s="140">
        <v>1</v>
      </c>
      <c r="F89" s="34"/>
      <c r="G89" s="34"/>
      <c r="H89" s="34"/>
      <c r="I89" s="34">
        <v>1</v>
      </c>
      <c r="J89" s="34"/>
      <c r="K89" s="34"/>
      <c r="L89" s="34"/>
      <c r="M89" s="34"/>
      <c r="N89" s="12"/>
      <c r="O89" s="34"/>
      <c r="P89" s="34"/>
      <c r="Q89" s="34"/>
      <c r="R89" s="35">
        <f t="shared" si="19"/>
        <v>1</v>
      </c>
      <c r="S89" s="144"/>
      <c r="T89" s="189">
        <f t="shared" si="20"/>
        <v>0</v>
      </c>
    </row>
    <row r="90" spans="1:36" s="186" customFormat="1" ht="30" x14ac:dyDescent="0.25">
      <c r="A90" s="194">
        <f t="shared" si="21"/>
        <v>6</v>
      </c>
      <c r="B90" s="182" t="s">
        <v>78</v>
      </c>
      <c r="C90" s="292" t="s">
        <v>76</v>
      </c>
      <c r="D90" s="139" t="s">
        <v>43</v>
      </c>
      <c r="E90" s="140">
        <v>1</v>
      </c>
      <c r="F90" s="34"/>
      <c r="G90" s="34"/>
      <c r="H90" s="34"/>
      <c r="I90" s="34">
        <v>1</v>
      </c>
      <c r="J90" s="34"/>
      <c r="K90" s="34"/>
      <c r="L90" s="34"/>
      <c r="M90" s="34"/>
      <c r="N90" s="113"/>
      <c r="O90" s="34"/>
      <c r="P90" s="34"/>
      <c r="Q90" s="34"/>
      <c r="R90" s="35">
        <f t="shared" si="19"/>
        <v>1</v>
      </c>
      <c r="S90" s="144"/>
      <c r="T90" s="189">
        <f t="shared" si="20"/>
        <v>0</v>
      </c>
    </row>
    <row r="91" spans="1:36" s="186" customFormat="1" ht="75" x14ac:dyDescent="0.25">
      <c r="A91" s="194">
        <f t="shared" si="21"/>
        <v>7</v>
      </c>
      <c r="B91" s="183" t="s">
        <v>110</v>
      </c>
      <c r="C91" s="125" t="s">
        <v>111</v>
      </c>
      <c r="D91" s="11" t="s">
        <v>113</v>
      </c>
      <c r="E91" s="11" t="s">
        <v>114</v>
      </c>
      <c r="F91" s="34"/>
      <c r="G91" s="34"/>
      <c r="H91" s="34"/>
      <c r="I91" s="34"/>
      <c r="J91" s="34"/>
      <c r="K91" s="34"/>
      <c r="L91" s="34">
        <v>1</v>
      </c>
      <c r="M91" s="34"/>
      <c r="N91" s="34"/>
      <c r="O91" s="34"/>
      <c r="P91" s="34"/>
      <c r="Q91" s="34"/>
      <c r="R91" s="35">
        <f t="shared" si="19"/>
        <v>1</v>
      </c>
      <c r="S91" s="187"/>
      <c r="T91" s="189">
        <f t="shared" si="20"/>
        <v>0</v>
      </c>
    </row>
    <row r="92" spans="1:36" s="186" customFormat="1" ht="75" x14ac:dyDescent="0.25">
      <c r="A92" s="194">
        <f t="shared" si="21"/>
        <v>8</v>
      </c>
      <c r="B92" s="131" t="s">
        <v>112</v>
      </c>
      <c r="C92" s="184" t="s">
        <v>111</v>
      </c>
      <c r="D92" s="112" t="s">
        <v>113</v>
      </c>
      <c r="E92" s="112" t="s">
        <v>114</v>
      </c>
      <c r="F92" s="34"/>
      <c r="G92" s="34"/>
      <c r="H92" s="34"/>
      <c r="I92" s="34"/>
      <c r="J92" s="34"/>
      <c r="K92" s="34"/>
      <c r="L92" s="34">
        <v>1</v>
      </c>
      <c r="M92" s="34"/>
      <c r="N92" s="34"/>
      <c r="O92" s="34"/>
      <c r="P92" s="34"/>
      <c r="Q92" s="34"/>
      <c r="R92" s="35">
        <f t="shared" si="19"/>
        <v>1</v>
      </c>
      <c r="S92" s="187"/>
      <c r="T92" s="189">
        <f t="shared" si="20"/>
        <v>0</v>
      </c>
    </row>
    <row r="93" spans="1:36" s="186" customFormat="1" ht="30" x14ac:dyDescent="0.25">
      <c r="A93" s="194">
        <f t="shared" si="21"/>
        <v>9</v>
      </c>
      <c r="B93" s="18" t="s">
        <v>310</v>
      </c>
      <c r="C93" s="127" t="s">
        <v>309</v>
      </c>
      <c r="D93" s="33" t="s">
        <v>43</v>
      </c>
      <c r="E93" s="34">
        <v>1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5">
        <v>5</v>
      </c>
      <c r="R93" s="35">
        <f>SUM(F93:Q93)</f>
        <v>5</v>
      </c>
      <c r="S93" s="187"/>
      <c r="T93" s="189">
        <f t="shared" si="20"/>
        <v>0</v>
      </c>
    </row>
    <row r="94" spans="1:36" s="186" customFormat="1" x14ac:dyDescent="0.25">
      <c r="A94" s="194">
        <f t="shared" si="21"/>
        <v>10</v>
      </c>
      <c r="B94" s="210" t="s">
        <v>311</v>
      </c>
      <c r="C94" s="211" t="s">
        <v>195</v>
      </c>
      <c r="D94" s="33" t="s">
        <v>43</v>
      </c>
      <c r="E94" s="34">
        <v>100</v>
      </c>
      <c r="F94" s="34"/>
      <c r="G94" s="34"/>
      <c r="H94" s="34"/>
      <c r="I94" s="34"/>
      <c r="J94" s="34"/>
      <c r="K94" s="34"/>
      <c r="L94" s="34"/>
      <c r="M94" s="34"/>
      <c r="N94" s="35">
        <v>1</v>
      </c>
      <c r="O94" s="34"/>
      <c r="P94" s="34"/>
      <c r="Q94" s="34"/>
      <c r="R94" s="93">
        <f>SUM(F94:Q94)</f>
        <v>1</v>
      </c>
      <c r="S94" s="187"/>
      <c r="T94" s="189">
        <f t="shared" si="20"/>
        <v>0</v>
      </c>
    </row>
    <row r="95" spans="1:36" s="186" customFormat="1" x14ac:dyDescent="0.25">
      <c r="A95" s="194">
        <f t="shared" si="21"/>
        <v>11</v>
      </c>
      <c r="B95" s="210" t="s">
        <v>312</v>
      </c>
      <c r="C95" s="211" t="s">
        <v>196</v>
      </c>
      <c r="D95" s="33" t="s">
        <v>43</v>
      </c>
      <c r="E95" s="34">
        <v>100</v>
      </c>
      <c r="F95" s="34"/>
      <c r="G95" s="34"/>
      <c r="H95" s="34"/>
      <c r="I95" s="34"/>
      <c r="J95" s="34"/>
      <c r="K95" s="34"/>
      <c r="L95" s="34"/>
      <c r="M95" s="34"/>
      <c r="N95" s="35">
        <v>1</v>
      </c>
      <c r="O95" s="34"/>
      <c r="P95" s="34"/>
      <c r="Q95" s="34"/>
      <c r="R95" s="93">
        <f t="shared" ref="R95:R99" si="22">SUM(F95:Q95)</f>
        <v>1</v>
      </c>
      <c r="S95" s="187"/>
      <c r="T95" s="189">
        <f t="shared" si="20"/>
        <v>0</v>
      </c>
    </row>
    <row r="96" spans="1:36" s="186" customFormat="1" x14ac:dyDescent="0.25">
      <c r="A96" s="194">
        <f t="shared" si="21"/>
        <v>12</v>
      </c>
      <c r="B96" s="183" t="s">
        <v>313</v>
      </c>
      <c r="C96" s="208" t="s">
        <v>185</v>
      </c>
      <c r="D96" s="139" t="s">
        <v>43</v>
      </c>
      <c r="E96" s="117">
        <v>1</v>
      </c>
      <c r="F96" s="117"/>
      <c r="G96" s="117"/>
      <c r="H96" s="117"/>
      <c r="I96" s="117"/>
      <c r="J96" s="117"/>
      <c r="K96" s="117"/>
      <c r="L96" s="117"/>
      <c r="M96" s="117"/>
      <c r="N96" s="34">
        <v>4</v>
      </c>
      <c r="O96" s="117"/>
      <c r="P96" s="117"/>
      <c r="Q96" s="117"/>
      <c r="R96" s="93">
        <f t="shared" si="22"/>
        <v>4</v>
      </c>
      <c r="S96" s="144"/>
      <c r="T96" s="189">
        <f t="shared" si="20"/>
        <v>0</v>
      </c>
    </row>
    <row r="97" spans="1:36" s="186" customFormat="1" x14ac:dyDescent="0.25">
      <c r="A97" s="194">
        <f t="shared" si="21"/>
        <v>13</v>
      </c>
      <c r="B97" s="183" t="s">
        <v>314</v>
      </c>
      <c r="C97" s="208" t="s">
        <v>186</v>
      </c>
      <c r="D97" s="139" t="s">
        <v>43</v>
      </c>
      <c r="E97" s="117">
        <v>1</v>
      </c>
      <c r="F97" s="117"/>
      <c r="G97" s="117"/>
      <c r="H97" s="117"/>
      <c r="I97" s="117"/>
      <c r="J97" s="117"/>
      <c r="K97" s="117"/>
      <c r="L97" s="117"/>
      <c r="M97" s="117"/>
      <c r="N97" s="34">
        <v>4</v>
      </c>
      <c r="O97" s="117"/>
      <c r="P97" s="117"/>
      <c r="Q97" s="117"/>
      <c r="R97" s="93">
        <f t="shared" si="22"/>
        <v>4</v>
      </c>
      <c r="S97" s="144"/>
      <c r="T97" s="189">
        <f t="shared" si="20"/>
        <v>0</v>
      </c>
    </row>
    <row r="98" spans="1:36" s="186" customFormat="1" x14ac:dyDescent="0.25">
      <c r="A98" s="194">
        <f t="shared" si="21"/>
        <v>14</v>
      </c>
      <c r="B98" s="183" t="s">
        <v>283</v>
      </c>
      <c r="C98" s="207" t="s">
        <v>182</v>
      </c>
      <c r="D98" s="139" t="s">
        <v>43</v>
      </c>
      <c r="E98" s="117">
        <v>1000</v>
      </c>
      <c r="F98" s="117"/>
      <c r="G98" s="117"/>
      <c r="H98" s="117"/>
      <c r="I98" s="117"/>
      <c r="J98" s="117"/>
      <c r="K98" s="117"/>
      <c r="L98" s="117"/>
      <c r="M98" s="117"/>
      <c r="N98" s="34">
        <v>2</v>
      </c>
      <c r="O98" s="117"/>
      <c r="P98" s="117"/>
      <c r="Q98" s="117"/>
      <c r="R98" s="93">
        <f t="shared" si="22"/>
        <v>2</v>
      </c>
      <c r="S98" s="144"/>
      <c r="T98" s="189">
        <f t="shared" si="20"/>
        <v>0</v>
      </c>
    </row>
    <row r="99" spans="1:36" s="186" customFormat="1" x14ac:dyDescent="0.25">
      <c r="A99" s="194">
        <f t="shared" si="21"/>
        <v>15</v>
      </c>
      <c r="B99" s="183" t="s">
        <v>284</v>
      </c>
      <c r="C99" s="207" t="s">
        <v>182</v>
      </c>
      <c r="D99" s="209" t="s">
        <v>43</v>
      </c>
      <c r="E99" s="117">
        <v>1000</v>
      </c>
      <c r="F99" s="117"/>
      <c r="G99" s="117"/>
      <c r="H99" s="117"/>
      <c r="I99" s="117"/>
      <c r="J99" s="117"/>
      <c r="K99" s="117"/>
      <c r="L99" s="117"/>
      <c r="M99" s="117"/>
      <c r="N99" s="209">
        <v>2</v>
      </c>
      <c r="O99" s="117"/>
      <c r="P99" s="117"/>
      <c r="Q99" s="117"/>
      <c r="R99" s="93">
        <f t="shared" si="22"/>
        <v>2</v>
      </c>
      <c r="S99" s="144"/>
      <c r="T99" s="189">
        <f t="shared" si="20"/>
        <v>0</v>
      </c>
    </row>
    <row r="100" spans="1:36" s="186" customFormat="1" ht="30" x14ac:dyDescent="0.25">
      <c r="A100" s="194">
        <f t="shared" si="21"/>
        <v>16</v>
      </c>
      <c r="B100" s="255" t="s">
        <v>79</v>
      </c>
      <c r="C100" s="256" t="s">
        <v>80</v>
      </c>
      <c r="D100" s="33" t="s">
        <v>43</v>
      </c>
      <c r="E100" s="34">
        <v>8</v>
      </c>
      <c r="F100" s="35"/>
      <c r="G100" s="196"/>
      <c r="H100" s="196"/>
      <c r="I100" s="196">
        <v>1</v>
      </c>
      <c r="J100" s="196"/>
      <c r="K100" s="196"/>
      <c r="L100" s="196"/>
      <c r="M100" s="196"/>
      <c r="N100" s="196"/>
      <c r="O100" s="196"/>
      <c r="P100" s="196"/>
      <c r="Q100" s="196"/>
      <c r="R100" s="197">
        <f>SUM(F100:Q100)</f>
        <v>1</v>
      </c>
      <c r="S100" s="187"/>
      <c r="T100" s="189">
        <f t="shared" si="20"/>
        <v>0</v>
      </c>
    </row>
    <row r="101" spans="1:36" s="186" customFormat="1" ht="30" x14ac:dyDescent="0.25">
      <c r="A101" s="194">
        <f t="shared" si="21"/>
        <v>17</v>
      </c>
      <c r="B101" s="129" t="s">
        <v>424</v>
      </c>
      <c r="C101" s="146" t="s">
        <v>425</v>
      </c>
      <c r="D101" s="145" t="s">
        <v>43</v>
      </c>
      <c r="E101" s="148">
        <v>1</v>
      </c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35">
        <v>10</v>
      </c>
      <c r="R101" s="151">
        <f>SUM(F101:Q101)</f>
        <v>10</v>
      </c>
      <c r="S101" s="144"/>
      <c r="T101" s="189">
        <f t="shared" si="20"/>
        <v>0</v>
      </c>
    </row>
    <row r="102" spans="1:36" s="186" customFormat="1" ht="30" x14ac:dyDescent="0.25">
      <c r="A102" s="194">
        <f t="shared" si="21"/>
        <v>18</v>
      </c>
      <c r="B102" s="129" t="s">
        <v>426</v>
      </c>
      <c r="C102" s="147" t="s">
        <v>427</v>
      </c>
      <c r="D102" s="145" t="s">
        <v>43</v>
      </c>
      <c r="E102" s="148">
        <v>1</v>
      </c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35">
        <v>10</v>
      </c>
      <c r="R102" s="151">
        <f t="shared" ref="R102:R106" si="23">SUM(F102:Q102)</f>
        <v>10</v>
      </c>
      <c r="S102" s="144"/>
      <c r="T102" s="189">
        <f t="shared" si="20"/>
        <v>0</v>
      </c>
    </row>
    <row r="103" spans="1:36" s="186" customFormat="1" ht="30" x14ac:dyDescent="0.25">
      <c r="A103" s="194">
        <f t="shared" si="21"/>
        <v>19</v>
      </c>
      <c r="B103" s="129" t="s">
        <v>428</v>
      </c>
      <c r="C103" s="147" t="s">
        <v>429</v>
      </c>
      <c r="D103" s="139" t="s">
        <v>43</v>
      </c>
      <c r="E103" s="149">
        <v>1</v>
      </c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35">
        <v>10</v>
      </c>
      <c r="R103" s="151">
        <f t="shared" si="23"/>
        <v>10</v>
      </c>
      <c r="S103" s="144"/>
      <c r="T103" s="189">
        <f t="shared" si="20"/>
        <v>0</v>
      </c>
    </row>
    <row r="104" spans="1:36" s="186" customFormat="1" ht="30" x14ac:dyDescent="0.25">
      <c r="A104" s="194">
        <f t="shared" si="21"/>
        <v>20</v>
      </c>
      <c r="B104" s="129" t="s">
        <v>430</v>
      </c>
      <c r="C104" s="147" t="s">
        <v>432</v>
      </c>
      <c r="D104" s="139" t="s">
        <v>43</v>
      </c>
      <c r="E104" s="149">
        <v>1</v>
      </c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35">
        <v>10</v>
      </c>
      <c r="R104" s="151">
        <f t="shared" si="23"/>
        <v>10</v>
      </c>
      <c r="S104" s="144"/>
      <c r="T104" s="189">
        <f t="shared" si="20"/>
        <v>0</v>
      </c>
    </row>
    <row r="105" spans="1:36" s="186" customFormat="1" ht="30" x14ac:dyDescent="0.25">
      <c r="A105" s="194">
        <f t="shared" si="21"/>
        <v>21</v>
      </c>
      <c r="B105" s="129" t="s">
        <v>431</v>
      </c>
      <c r="C105" s="147" t="s">
        <v>433</v>
      </c>
      <c r="D105" s="139" t="s">
        <v>43</v>
      </c>
      <c r="E105" s="149">
        <v>1</v>
      </c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35">
        <v>10</v>
      </c>
      <c r="R105" s="151">
        <f t="shared" si="23"/>
        <v>10</v>
      </c>
      <c r="S105" s="144"/>
      <c r="T105" s="189">
        <f t="shared" si="20"/>
        <v>0</v>
      </c>
    </row>
    <row r="106" spans="1:36" s="186" customFormat="1" ht="30" x14ac:dyDescent="0.25">
      <c r="A106" s="194">
        <f t="shared" si="21"/>
        <v>22</v>
      </c>
      <c r="B106" s="129" t="s">
        <v>434</v>
      </c>
      <c r="C106" s="147" t="s">
        <v>435</v>
      </c>
      <c r="D106" s="139" t="s">
        <v>43</v>
      </c>
      <c r="E106" s="149">
        <v>1</v>
      </c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35">
        <v>10</v>
      </c>
      <c r="R106" s="151">
        <f t="shared" si="23"/>
        <v>10</v>
      </c>
      <c r="S106" s="144"/>
      <c r="T106" s="189">
        <f t="shared" si="20"/>
        <v>0</v>
      </c>
    </row>
    <row r="107" spans="1:36" ht="30" x14ac:dyDescent="0.25">
      <c r="A107" s="194">
        <f t="shared" si="21"/>
        <v>23</v>
      </c>
      <c r="B107" s="18" t="s">
        <v>436</v>
      </c>
      <c r="C107" s="224" t="s">
        <v>63</v>
      </c>
      <c r="D107" s="33" t="s">
        <v>43</v>
      </c>
      <c r="E107" s="34">
        <v>25</v>
      </c>
      <c r="F107" s="34"/>
      <c r="G107" s="34"/>
      <c r="H107" s="34"/>
      <c r="I107" s="35">
        <v>4</v>
      </c>
      <c r="J107" s="34"/>
      <c r="K107" s="34"/>
      <c r="L107" s="34"/>
      <c r="M107" s="34"/>
      <c r="N107" s="34"/>
      <c r="O107" s="34"/>
      <c r="P107" s="34"/>
      <c r="Q107" s="34"/>
      <c r="R107" s="35">
        <f t="shared" si="19"/>
        <v>4</v>
      </c>
      <c r="S107" s="15"/>
      <c r="T107" s="189">
        <f t="shared" si="20"/>
        <v>0</v>
      </c>
    </row>
    <row r="108" spans="1:36" x14ac:dyDescent="0.25">
      <c r="A108" s="194">
        <f t="shared" si="21"/>
        <v>24</v>
      </c>
      <c r="B108" s="18" t="s">
        <v>64</v>
      </c>
      <c r="C108" s="224" t="s">
        <v>65</v>
      </c>
      <c r="D108" s="33" t="s">
        <v>58</v>
      </c>
      <c r="E108" s="34">
        <v>1</v>
      </c>
      <c r="F108" s="34"/>
      <c r="G108" s="34"/>
      <c r="H108" s="34"/>
      <c r="I108" s="35">
        <v>4</v>
      </c>
      <c r="J108" s="34"/>
      <c r="K108" s="34"/>
      <c r="L108" s="34"/>
      <c r="M108" s="34"/>
      <c r="N108" s="34"/>
      <c r="O108" s="34"/>
      <c r="P108" s="34"/>
      <c r="Q108" s="34"/>
      <c r="R108" s="35">
        <f t="shared" si="19"/>
        <v>4</v>
      </c>
      <c r="S108" s="15"/>
      <c r="T108" s="189">
        <f t="shared" si="20"/>
        <v>0</v>
      </c>
    </row>
    <row r="109" spans="1:36" ht="15.75" thickBot="1" x14ac:dyDescent="0.3">
      <c r="A109" s="50"/>
      <c r="B109" s="16"/>
      <c r="C109" s="10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14">
        <f t="shared" ref="R109" si="24">SUM(F109:Q109)</f>
        <v>0</v>
      </c>
      <c r="S109" s="19"/>
      <c r="T109" s="26">
        <f t="shared" ref="T109" si="25">R109*S109</f>
        <v>0</v>
      </c>
      <c r="U109" s="64"/>
      <c r="V109" s="64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</row>
    <row r="110" spans="1:36" ht="15.75" thickBot="1" x14ac:dyDescent="0.3">
      <c r="A110" s="321" t="s">
        <v>23</v>
      </c>
      <c r="B110" s="322"/>
      <c r="C110" s="322"/>
      <c r="D110" s="322"/>
      <c r="E110" s="322"/>
      <c r="F110" s="322"/>
      <c r="G110" s="322"/>
      <c r="H110" s="322"/>
      <c r="I110" s="322"/>
      <c r="J110" s="322"/>
      <c r="K110" s="322"/>
      <c r="L110" s="322"/>
      <c r="M110" s="322"/>
      <c r="N110" s="322"/>
      <c r="O110" s="322"/>
      <c r="P110" s="322"/>
      <c r="Q110" s="322"/>
      <c r="R110" s="322"/>
      <c r="S110" s="323"/>
      <c r="T110" s="36">
        <f>SUM(T85:T109)</f>
        <v>0</v>
      </c>
    </row>
    <row r="111" spans="1:36" ht="18.75" hidden="1" x14ac:dyDescent="0.25">
      <c r="A111" s="6">
        <v>7</v>
      </c>
      <c r="B111" s="27" t="s">
        <v>39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8"/>
    </row>
    <row r="112" spans="1:36" s="76" customFormat="1" hidden="1" x14ac:dyDescent="0.25">
      <c r="A112" s="50"/>
      <c r="B112" s="18"/>
      <c r="C112" s="53"/>
      <c r="D112" s="33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  <c r="S112" s="15"/>
      <c r="T112" s="28">
        <f t="shared" ref="T112:T124" si="26">R112*S112</f>
        <v>0</v>
      </c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76" customFormat="1" hidden="1" x14ac:dyDescent="0.25">
      <c r="A113" s="50"/>
      <c r="B113" s="18"/>
      <c r="C113" s="53"/>
      <c r="D113" s="33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  <c r="S113" s="15"/>
      <c r="T113" s="28">
        <f t="shared" si="26"/>
        <v>0</v>
      </c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76" customFormat="1" hidden="1" x14ac:dyDescent="0.25">
      <c r="A114" s="50"/>
      <c r="B114" s="18"/>
      <c r="C114" s="53"/>
      <c r="D114" s="33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5"/>
      <c r="S114" s="15"/>
      <c r="T114" s="28">
        <f t="shared" si="26"/>
        <v>0</v>
      </c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76" customFormat="1" hidden="1" x14ac:dyDescent="0.25">
      <c r="A115" s="50"/>
      <c r="B115" s="18"/>
      <c r="C115" s="53"/>
      <c r="D115" s="33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5"/>
      <c r="S115" s="15"/>
      <c r="T115" s="28">
        <f t="shared" si="26"/>
        <v>0</v>
      </c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76" customFormat="1" hidden="1" x14ac:dyDescent="0.25">
      <c r="A116" s="50"/>
      <c r="B116" s="18"/>
      <c r="C116" s="53"/>
      <c r="D116" s="33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  <c r="S116" s="15"/>
      <c r="T116" s="28">
        <f t="shared" si="26"/>
        <v>0</v>
      </c>
      <c r="U116"/>
      <c r="V116" s="64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</row>
    <row r="117" spans="1:36" s="76" customFormat="1" hidden="1" x14ac:dyDescent="0.25">
      <c r="A117" s="50"/>
      <c r="B117" s="18"/>
      <c r="C117" s="53"/>
      <c r="D117" s="33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  <c r="S117" s="15"/>
      <c r="T117" s="28">
        <f t="shared" si="26"/>
        <v>0</v>
      </c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82" customFormat="1" hidden="1" x14ac:dyDescent="0.25">
      <c r="A118" s="50"/>
      <c r="B118" s="18"/>
      <c r="C118" s="98"/>
      <c r="D118" s="99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1"/>
      <c r="S118" s="30"/>
      <c r="T118" s="31">
        <f t="shared" si="26"/>
        <v>0</v>
      </c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76" customFormat="1" hidden="1" x14ac:dyDescent="0.25">
      <c r="A119" s="50"/>
      <c r="B119" s="18"/>
      <c r="C119" s="53"/>
      <c r="D119" s="33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5"/>
      <c r="S119" s="15"/>
      <c r="T119" s="28">
        <f t="shared" si="26"/>
        <v>0</v>
      </c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76" customFormat="1" hidden="1" x14ac:dyDescent="0.25">
      <c r="A120" s="50"/>
      <c r="B120" s="18"/>
      <c r="C120" s="53"/>
      <c r="D120" s="33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  <c r="S120" s="15"/>
      <c r="T120" s="28">
        <f t="shared" si="26"/>
        <v>0</v>
      </c>
      <c r="U120"/>
      <c r="V120" s="64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</row>
    <row r="121" spans="1:36" s="76" customFormat="1" ht="18" hidden="1" customHeight="1" x14ac:dyDescent="0.25">
      <c r="A121" s="50"/>
      <c r="B121" s="18"/>
      <c r="C121" s="102"/>
      <c r="D121" s="33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  <c r="S121" s="15"/>
      <c r="T121" s="28">
        <f t="shared" si="26"/>
        <v>0</v>
      </c>
      <c r="U121"/>
      <c r="V121" s="64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</row>
    <row r="122" spans="1:36" s="76" customFormat="1" ht="31.5" hidden="1" customHeight="1" x14ac:dyDescent="0.25">
      <c r="A122" s="50"/>
      <c r="B122" s="18"/>
      <c r="C122" s="102"/>
      <c r="D122" s="33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5"/>
      <c r="S122" s="15"/>
      <c r="T122" s="28">
        <f t="shared" si="26"/>
        <v>0</v>
      </c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76" customFormat="1" hidden="1" x14ac:dyDescent="0.25">
      <c r="A123" s="50"/>
      <c r="B123" s="18"/>
      <c r="C123" s="102"/>
      <c r="D123" s="33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5"/>
      <c r="S123" s="15"/>
      <c r="T123" s="28">
        <f t="shared" si="26"/>
        <v>0</v>
      </c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76" customFormat="1" hidden="1" x14ac:dyDescent="0.25">
      <c r="A124" s="50"/>
      <c r="B124" s="18"/>
      <c r="C124" s="18"/>
      <c r="D124" s="33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5"/>
      <c r="S124" s="15"/>
      <c r="T124" s="28">
        <f t="shared" si="26"/>
        <v>0</v>
      </c>
      <c r="U124"/>
      <c r="V124" s="64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</row>
    <row r="125" spans="1:36" ht="15.75" hidden="1" thickBot="1" x14ac:dyDescent="0.3">
      <c r="A125" s="50"/>
      <c r="B125" s="16"/>
      <c r="C125" s="10"/>
      <c r="D125" s="23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14">
        <f t="shared" ref="R125" si="27">SUM(F125:Q125)</f>
        <v>0</v>
      </c>
      <c r="S125" s="19"/>
      <c r="T125" s="26">
        <f t="shared" ref="T125" si="28">R125*S125</f>
        <v>0</v>
      </c>
      <c r="U125" s="64"/>
      <c r="V125" s="64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</row>
    <row r="126" spans="1:36" ht="15.75" hidden="1" customHeight="1" thickBot="1" x14ac:dyDescent="0.3">
      <c r="A126" s="321" t="s">
        <v>23</v>
      </c>
      <c r="B126" s="322"/>
      <c r="C126" s="322"/>
      <c r="D126" s="322"/>
      <c r="E126" s="322"/>
      <c r="F126" s="322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3"/>
      <c r="T126" s="36">
        <f>SUM(T112:T125)</f>
        <v>0</v>
      </c>
    </row>
    <row r="127" spans="1:36" ht="18.75" x14ac:dyDescent="0.25">
      <c r="A127" s="6">
        <v>9</v>
      </c>
      <c r="B127" s="27" t="s">
        <v>40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8"/>
    </row>
    <row r="128" spans="1:36" s="76" customFormat="1" ht="30" x14ac:dyDescent="0.25">
      <c r="A128" s="194">
        <v>1</v>
      </c>
      <c r="B128" s="18" t="s">
        <v>438</v>
      </c>
      <c r="C128" s="230" t="s">
        <v>437</v>
      </c>
      <c r="D128" s="33" t="s">
        <v>43</v>
      </c>
      <c r="E128" s="34">
        <v>100</v>
      </c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>
        <v>10</v>
      </c>
      <c r="R128" s="35">
        <f>SUM(F128:Q128)</f>
        <v>10</v>
      </c>
      <c r="S128" s="15"/>
      <c r="T128" s="28">
        <f>R128*S128</f>
        <v>0</v>
      </c>
      <c r="U128" s="186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76" customFormat="1" ht="30" x14ac:dyDescent="0.25">
      <c r="A129" s="50">
        <f t="shared" ref="A129:A135" si="29">A128+1</f>
        <v>2</v>
      </c>
      <c r="B129" s="18" t="s">
        <v>439</v>
      </c>
      <c r="C129" s="125" t="s">
        <v>440</v>
      </c>
      <c r="D129" s="33" t="s">
        <v>43</v>
      </c>
      <c r="E129" s="34">
        <v>100</v>
      </c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>
        <v>10</v>
      </c>
      <c r="R129" s="35">
        <f>SUM(F129:Q129)</f>
        <v>10</v>
      </c>
      <c r="S129" s="15"/>
      <c r="T129" s="189">
        <f t="shared" ref="T129:T136" si="30">R129*S129</f>
        <v>0</v>
      </c>
      <c r="U129" s="192"/>
      <c r="V129" s="64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</row>
    <row r="130" spans="1:36" s="76" customFormat="1" ht="45" x14ac:dyDescent="0.25">
      <c r="A130" s="124">
        <v>3</v>
      </c>
      <c r="B130" s="18" t="s">
        <v>66</v>
      </c>
      <c r="C130" s="162" t="s">
        <v>67</v>
      </c>
      <c r="D130" s="33" t="s">
        <v>43</v>
      </c>
      <c r="E130" s="34">
        <v>100</v>
      </c>
      <c r="F130" s="34"/>
      <c r="G130" s="34"/>
      <c r="H130" s="34"/>
      <c r="I130" s="35">
        <v>3</v>
      </c>
      <c r="J130" s="34"/>
      <c r="K130" s="34"/>
      <c r="L130" s="34"/>
      <c r="M130" s="34"/>
      <c r="N130" s="34"/>
      <c r="O130" s="34"/>
      <c r="P130" s="34"/>
      <c r="Q130" s="34"/>
      <c r="R130" s="35">
        <f t="shared" ref="R130:R135" si="31">SUM(F130:Q130)</f>
        <v>3</v>
      </c>
      <c r="S130" s="15"/>
      <c r="T130" s="189">
        <f t="shared" si="30"/>
        <v>0</v>
      </c>
      <c r="U130" s="186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76" customFormat="1" ht="22.5" customHeight="1" x14ac:dyDescent="0.25">
      <c r="A131" s="50">
        <f t="shared" si="29"/>
        <v>4</v>
      </c>
      <c r="B131" s="18" t="s">
        <v>68</v>
      </c>
      <c r="C131" s="163" t="s">
        <v>69</v>
      </c>
      <c r="D131" s="33" t="s">
        <v>43</v>
      </c>
      <c r="E131" s="34">
        <v>36</v>
      </c>
      <c r="F131" s="34"/>
      <c r="G131" s="34"/>
      <c r="H131" s="34"/>
      <c r="I131" s="35">
        <v>3</v>
      </c>
      <c r="J131" s="34"/>
      <c r="K131" s="34"/>
      <c r="L131" s="34"/>
      <c r="M131" s="34"/>
      <c r="N131" s="34"/>
      <c r="O131" s="34"/>
      <c r="P131" s="34"/>
      <c r="Q131" s="34"/>
      <c r="R131" s="35">
        <f t="shared" si="31"/>
        <v>3</v>
      </c>
      <c r="S131" s="15"/>
      <c r="T131" s="189">
        <f t="shared" si="30"/>
        <v>0</v>
      </c>
      <c r="U131" s="186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76" customFormat="1" x14ac:dyDescent="0.25">
      <c r="A132" s="194">
        <v>5</v>
      </c>
      <c r="B132" s="18" t="s">
        <v>346</v>
      </c>
      <c r="C132" s="147" t="s">
        <v>70</v>
      </c>
      <c r="D132" s="33" t="s">
        <v>43</v>
      </c>
      <c r="E132" s="34">
        <v>100</v>
      </c>
      <c r="F132" s="34"/>
      <c r="G132" s="34"/>
      <c r="H132" s="34"/>
      <c r="I132" s="34">
        <v>5</v>
      </c>
      <c r="J132" s="34"/>
      <c r="K132" s="34"/>
      <c r="L132" s="34"/>
      <c r="M132" s="34"/>
      <c r="N132" s="34"/>
      <c r="O132" s="34"/>
      <c r="P132" s="34"/>
      <c r="Q132" s="34"/>
      <c r="R132" s="35">
        <f t="shared" si="31"/>
        <v>5</v>
      </c>
      <c r="S132" s="15"/>
      <c r="T132" s="189">
        <f t="shared" si="30"/>
        <v>0</v>
      </c>
      <c r="U132" s="186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76" customFormat="1" ht="30" x14ac:dyDescent="0.25">
      <c r="A133" s="50">
        <f t="shared" si="29"/>
        <v>6</v>
      </c>
      <c r="B133" s="18" t="s">
        <v>347</v>
      </c>
      <c r="C133" s="147" t="s">
        <v>71</v>
      </c>
      <c r="D133" s="33" t="s">
        <v>43</v>
      </c>
      <c r="E133" s="34">
        <v>100</v>
      </c>
      <c r="F133" s="34"/>
      <c r="G133" s="34"/>
      <c r="H133" s="34"/>
      <c r="I133" s="34">
        <v>5</v>
      </c>
      <c r="J133" s="34"/>
      <c r="K133" s="34"/>
      <c r="L133" s="34"/>
      <c r="M133" s="34"/>
      <c r="N133" s="34"/>
      <c r="O133" s="34"/>
      <c r="P133" s="34"/>
      <c r="Q133" s="34"/>
      <c r="R133" s="35">
        <f t="shared" si="31"/>
        <v>5</v>
      </c>
      <c r="S133" s="15"/>
      <c r="T133" s="189">
        <f t="shared" si="30"/>
        <v>0</v>
      </c>
      <c r="U133" s="186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76" customFormat="1" ht="30.75" customHeight="1" x14ac:dyDescent="0.25">
      <c r="A134" s="194">
        <v>7</v>
      </c>
      <c r="B134" s="18" t="s">
        <v>348</v>
      </c>
      <c r="C134" s="147" t="s">
        <v>72</v>
      </c>
      <c r="D134" s="33" t="s">
        <v>43</v>
      </c>
      <c r="E134" s="34">
        <v>100</v>
      </c>
      <c r="F134" s="34"/>
      <c r="G134" s="34"/>
      <c r="H134" s="34"/>
      <c r="I134" s="34">
        <v>3</v>
      </c>
      <c r="J134" s="34"/>
      <c r="K134" s="34"/>
      <c r="L134" s="34"/>
      <c r="M134" s="34"/>
      <c r="N134" s="34"/>
      <c r="O134" s="34"/>
      <c r="P134" s="34"/>
      <c r="Q134" s="34"/>
      <c r="R134" s="35">
        <f t="shared" si="31"/>
        <v>3</v>
      </c>
      <c r="S134" s="15"/>
      <c r="T134" s="189">
        <f t="shared" si="30"/>
        <v>0</v>
      </c>
      <c r="U134" s="97"/>
      <c r="V134" s="97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30" x14ac:dyDescent="0.25">
      <c r="A135" s="50">
        <f t="shared" si="29"/>
        <v>8</v>
      </c>
      <c r="B135" s="131" t="s">
        <v>349</v>
      </c>
      <c r="C135" s="135" t="s">
        <v>73</v>
      </c>
      <c r="D135" s="33" t="s">
        <v>43</v>
      </c>
      <c r="E135" s="34">
        <v>100</v>
      </c>
      <c r="F135" s="24"/>
      <c r="G135" s="24"/>
      <c r="H135" s="24"/>
      <c r="I135" s="34">
        <v>2</v>
      </c>
      <c r="J135" s="24"/>
      <c r="K135" s="24"/>
      <c r="L135" s="24"/>
      <c r="M135" s="24"/>
      <c r="N135" s="24"/>
      <c r="O135" s="24"/>
      <c r="P135" s="24"/>
      <c r="Q135" s="24"/>
      <c r="R135" s="35">
        <f t="shared" si="31"/>
        <v>2</v>
      </c>
      <c r="S135" s="114"/>
      <c r="T135" s="189">
        <f t="shared" si="30"/>
        <v>0</v>
      </c>
      <c r="U135" s="192"/>
      <c r="V135" s="64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</row>
    <row r="136" spans="1:36" s="186" customFormat="1" x14ac:dyDescent="0.25">
      <c r="A136" s="194">
        <v>9</v>
      </c>
      <c r="B136" s="131" t="s">
        <v>144</v>
      </c>
      <c r="C136" s="249" t="s">
        <v>145</v>
      </c>
      <c r="D136" s="141" t="s">
        <v>43</v>
      </c>
      <c r="E136" s="142">
        <v>100</v>
      </c>
      <c r="F136" s="142">
        <v>2</v>
      </c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3">
        <f>SUM(F136:Q136)</f>
        <v>2</v>
      </c>
      <c r="S136" s="114"/>
      <c r="T136" s="189">
        <f t="shared" si="30"/>
        <v>0</v>
      </c>
      <c r="U136" s="192"/>
      <c r="V136" s="192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</row>
    <row r="137" spans="1:36" ht="15.75" thickBot="1" x14ac:dyDescent="0.3">
      <c r="A137" s="164"/>
      <c r="B137" s="132"/>
      <c r="C137" s="165"/>
      <c r="D137" s="141"/>
      <c r="E137" s="142"/>
      <c r="F137" s="166"/>
      <c r="G137" s="166"/>
      <c r="H137" s="166"/>
      <c r="I137" s="142"/>
      <c r="J137" s="166"/>
      <c r="K137" s="166"/>
      <c r="L137" s="166"/>
      <c r="M137" s="166"/>
      <c r="N137" s="166"/>
      <c r="O137" s="166"/>
      <c r="P137" s="166"/>
      <c r="Q137" s="166"/>
      <c r="R137" s="143">
        <v>0</v>
      </c>
      <c r="S137" s="62"/>
      <c r="T137" s="232">
        <f t="shared" si="16"/>
        <v>0</v>
      </c>
      <c r="U137" s="64"/>
      <c r="V137" s="64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</row>
    <row r="138" spans="1:36" ht="15.75" thickBot="1" x14ac:dyDescent="0.3">
      <c r="A138" s="321" t="s">
        <v>23</v>
      </c>
      <c r="B138" s="322"/>
      <c r="C138" s="322"/>
      <c r="D138" s="32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2"/>
      <c r="R138" s="322"/>
      <c r="S138" s="323"/>
      <c r="T138" s="29">
        <f>SUM(T128:T137)</f>
        <v>0</v>
      </c>
    </row>
    <row r="139" spans="1:36" ht="18.75" hidden="1" x14ac:dyDescent="0.25">
      <c r="A139" s="6">
        <v>9</v>
      </c>
      <c r="B139" s="27" t="s">
        <v>41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8"/>
    </row>
    <row r="140" spans="1:36" s="76" customFormat="1" hidden="1" x14ac:dyDescent="0.25">
      <c r="A140" s="50"/>
      <c r="B140" s="18"/>
      <c r="C140" s="53"/>
      <c r="D140" s="33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5"/>
      <c r="S140" s="15"/>
      <c r="T140" s="28">
        <f>R140*S140</f>
        <v>0</v>
      </c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76" customFormat="1" hidden="1" x14ac:dyDescent="0.25">
      <c r="A141" s="50"/>
      <c r="B141" s="18"/>
      <c r="C141" s="53"/>
      <c r="D141" s="33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5"/>
      <c r="S141" s="15"/>
      <c r="T141" s="28">
        <f>R141*S141</f>
        <v>0</v>
      </c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76" customFormat="1" hidden="1" x14ac:dyDescent="0.25">
      <c r="A142" s="50"/>
      <c r="B142" s="18"/>
      <c r="C142" s="53"/>
      <c r="D142" s="33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5"/>
      <c r="S142" s="15"/>
      <c r="T142" s="28">
        <f>R142*S142</f>
        <v>0</v>
      </c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76" customFormat="1" hidden="1" x14ac:dyDescent="0.25">
      <c r="A143" s="50"/>
      <c r="B143" s="18"/>
      <c r="C143" s="53"/>
      <c r="D143" s="33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/>
      <c r="S143" s="15"/>
      <c r="T143" s="28">
        <f>R143*S143</f>
        <v>0</v>
      </c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5.75" hidden="1" thickBot="1" x14ac:dyDescent="0.3">
      <c r="A144" s="50"/>
      <c r="B144" s="16"/>
      <c r="C144" s="10"/>
      <c r="D144" s="23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14"/>
      <c r="S144" s="19"/>
      <c r="T144" s="26">
        <f t="shared" ref="T144" si="32">R144*S144</f>
        <v>0</v>
      </c>
      <c r="U144" s="64"/>
      <c r="V144" s="64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</row>
    <row r="145" spans="1:36" ht="15.75" hidden="1" customHeight="1" thickBot="1" x14ac:dyDescent="0.3">
      <c r="A145" s="321" t="s">
        <v>23</v>
      </c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  <c r="L145" s="322"/>
      <c r="M145" s="322"/>
      <c r="N145" s="322"/>
      <c r="O145" s="322"/>
      <c r="P145" s="322"/>
      <c r="Q145" s="322"/>
      <c r="R145" s="322"/>
      <c r="S145" s="323"/>
      <c r="T145" s="36">
        <f>SUM(T140:T144)</f>
        <v>0</v>
      </c>
    </row>
    <row r="146" spans="1:36" ht="18.75" hidden="1" x14ac:dyDescent="0.25">
      <c r="A146" s="6">
        <v>10</v>
      </c>
      <c r="B146" s="27" t="s">
        <v>139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8"/>
    </row>
    <row r="147" spans="1:36" s="76" customFormat="1" hidden="1" x14ac:dyDescent="0.25">
      <c r="A147" s="50"/>
      <c r="B147" s="18"/>
      <c r="C147" s="32"/>
      <c r="D147" s="33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5"/>
      <c r="S147" s="15"/>
      <c r="T147" s="28">
        <f t="shared" ref="T147:T153" si="33">R147*S147</f>
        <v>0</v>
      </c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76" customFormat="1" hidden="1" x14ac:dyDescent="0.25">
      <c r="A148" s="50"/>
      <c r="B148" s="18"/>
      <c r="C148" s="32"/>
      <c r="D148" s="33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5"/>
      <c r="S148" s="15"/>
      <c r="T148" s="28">
        <f t="shared" si="33"/>
        <v>0</v>
      </c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49" customFormat="1" hidden="1" x14ac:dyDescent="0.25">
      <c r="A149" s="50"/>
      <c r="B149" s="18"/>
      <c r="C149" s="32"/>
      <c r="D149" s="33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5"/>
      <c r="S149" s="15"/>
      <c r="T149" s="28">
        <f t="shared" si="33"/>
        <v>0</v>
      </c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</row>
    <row r="150" spans="1:36" s="76" customFormat="1" hidden="1" x14ac:dyDescent="0.25">
      <c r="A150" s="50"/>
      <c r="B150" s="103"/>
      <c r="C150" s="32"/>
      <c r="D150" s="104"/>
      <c r="E150" s="105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5"/>
      <c r="S150" s="106"/>
      <c r="T150" s="28">
        <f t="shared" si="33"/>
        <v>0</v>
      </c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76" customFormat="1" hidden="1" x14ac:dyDescent="0.25">
      <c r="A151" s="50"/>
      <c r="B151" s="107"/>
      <c r="C151" s="32"/>
      <c r="D151" s="104"/>
      <c r="E151" s="105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5"/>
      <c r="S151" s="106"/>
      <c r="T151" s="28">
        <f t="shared" si="33"/>
        <v>0</v>
      </c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</row>
    <row r="152" spans="1:36" s="76" customFormat="1" hidden="1" x14ac:dyDescent="0.25">
      <c r="A152" s="50"/>
      <c r="B152" s="103"/>
      <c r="C152" s="32"/>
      <c r="D152" s="104"/>
      <c r="E152" s="105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5"/>
      <c r="S152" s="106"/>
      <c r="T152" s="28">
        <f t="shared" si="33"/>
        <v>0</v>
      </c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49" customFormat="1" hidden="1" x14ac:dyDescent="0.25">
      <c r="A153" s="50"/>
      <c r="B153" s="18"/>
      <c r="C153" s="32"/>
      <c r="D153" s="33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5"/>
      <c r="S153" s="15"/>
      <c r="T153" s="28">
        <f t="shared" si="33"/>
        <v>0</v>
      </c>
      <c r="U153" s="52"/>
      <c r="V153" s="97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</row>
    <row r="154" spans="1:36" ht="15.75" hidden="1" thickBot="1" x14ac:dyDescent="0.3">
      <c r="A154" s="50"/>
      <c r="B154" s="16"/>
      <c r="C154" s="10"/>
      <c r="D154" s="23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14"/>
      <c r="S154" s="19"/>
      <c r="T154" s="26">
        <f t="shared" si="9"/>
        <v>0</v>
      </c>
      <c r="U154" s="64"/>
      <c r="V154" s="64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</row>
    <row r="155" spans="1:36" ht="15.75" hidden="1" customHeight="1" thickBot="1" x14ac:dyDescent="0.3">
      <c r="A155" s="321" t="s">
        <v>23</v>
      </c>
      <c r="B155" s="322"/>
      <c r="C155" s="322"/>
      <c r="D155" s="322"/>
      <c r="E155" s="322"/>
      <c r="F155" s="322"/>
      <c r="G155" s="322"/>
      <c r="H155" s="322"/>
      <c r="I155" s="322"/>
      <c r="J155" s="322"/>
      <c r="K155" s="322"/>
      <c r="L155" s="322"/>
      <c r="M155" s="322"/>
      <c r="N155" s="322"/>
      <c r="O155" s="322"/>
      <c r="P155" s="322"/>
      <c r="Q155" s="322"/>
      <c r="R155" s="322"/>
      <c r="S155" s="323"/>
      <c r="T155" s="36">
        <f>SUM(T147:T154)</f>
        <v>0</v>
      </c>
    </row>
    <row r="156" spans="1:36" ht="18.75" x14ac:dyDescent="0.25">
      <c r="A156" s="6">
        <v>10</v>
      </c>
      <c r="B156" s="27" t="s">
        <v>141</v>
      </c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8"/>
      <c r="U156" s="177"/>
    </row>
    <row r="157" spans="1:36" ht="32.25" customHeight="1" x14ac:dyDescent="0.25">
      <c r="A157" s="22">
        <v>1</v>
      </c>
      <c r="B157" s="198" t="s">
        <v>142</v>
      </c>
      <c r="C157" s="199" t="s">
        <v>143</v>
      </c>
      <c r="D157" s="23" t="s">
        <v>43</v>
      </c>
      <c r="E157" s="24">
        <v>1</v>
      </c>
      <c r="F157" s="24">
        <v>3</v>
      </c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14">
        <f>SUM(F157:Q157)</f>
        <v>3</v>
      </c>
      <c r="S157" s="187"/>
      <c r="T157" s="189">
        <f>R157*S157</f>
        <v>0</v>
      </c>
      <c r="U157" s="177"/>
    </row>
    <row r="158" spans="1:36" ht="15.75" thickBot="1" x14ac:dyDescent="0.3">
      <c r="A158" s="22"/>
      <c r="B158" s="40"/>
      <c r="C158" s="41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14">
        <f t="shared" ref="R158" si="34">SUM(F158:Q158)</f>
        <v>0</v>
      </c>
      <c r="S158" s="40"/>
      <c r="T158" s="26"/>
    </row>
    <row r="159" spans="1:36" ht="15.75" thickBot="1" x14ac:dyDescent="0.3">
      <c r="A159" s="299" t="s">
        <v>23</v>
      </c>
      <c r="B159" s="300"/>
      <c r="C159" s="300"/>
      <c r="D159" s="300"/>
      <c r="E159" s="300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24"/>
      <c r="T159" s="29">
        <f>SUM(T157:T158)</f>
        <v>0</v>
      </c>
    </row>
    <row r="160" spans="1:36" ht="18.75" x14ac:dyDescent="0.25">
      <c r="A160" s="6">
        <v>11</v>
      </c>
      <c r="B160" s="27" t="s">
        <v>37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8"/>
    </row>
    <row r="161" spans="1:32" s="52" customFormat="1" ht="21.75" customHeight="1" x14ac:dyDescent="0.25">
      <c r="A161" s="126">
        <v>1</v>
      </c>
      <c r="B161" s="131" t="s">
        <v>158</v>
      </c>
      <c r="C161" s="261" t="s">
        <v>304</v>
      </c>
      <c r="D161" s="33" t="s">
        <v>43</v>
      </c>
      <c r="E161" s="140">
        <v>1</v>
      </c>
      <c r="F161" s="34"/>
      <c r="G161" s="92"/>
      <c r="H161" s="94"/>
      <c r="I161" s="94"/>
      <c r="J161" s="94"/>
      <c r="K161" s="94"/>
      <c r="L161" s="94"/>
      <c r="M161" s="94"/>
      <c r="N161" s="94"/>
      <c r="O161" s="94"/>
      <c r="P161" s="94">
        <v>2</v>
      </c>
      <c r="Q161" s="94"/>
      <c r="R161" s="77">
        <f>SUM(F161:Q161)</f>
        <v>2</v>
      </c>
      <c r="S161" s="144"/>
      <c r="T161" s="72">
        <f>R161*S161</f>
        <v>0</v>
      </c>
    </row>
    <row r="162" spans="1:32" s="52" customFormat="1" ht="23.25" customHeight="1" x14ac:dyDescent="0.25">
      <c r="A162" s="194">
        <v>2</v>
      </c>
      <c r="B162" s="131" t="s">
        <v>159</v>
      </c>
      <c r="C162" s="231" t="s">
        <v>305</v>
      </c>
      <c r="D162" s="91" t="s">
        <v>43</v>
      </c>
      <c r="E162" s="140">
        <v>10</v>
      </c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>
        <v>2</v>
      </c>
      <c r="Q162" s="92"/>
      <c r="R162" s="77">
        <f t="shared" ref="R162:R163" si="35">SUM(F162:Q162)</f>
        <v>2</v>
      </c>
      <c r="S162" s="144"/>
      <c r="T162" s="72">
        <f t="shared" ref="T162:T163" si="36">R162*S162</f>
        <v>0</v>
      </c>
    </row>
    <row r="163" spans="1:32" s="190" customFormat="1" ht="31.5" customHeight="1" x14ac:dyDescent="0.25">
      <c r="A163" s="126">
        <v>3</v>
      </c>
      <c r="B163" s="18" t="s">
        <v>160</v>
      </c>
      <c r="C163" s="131" t="s">
        <v>306</v>
      </c>
      <c r="D163" s="91" t="s">
        <v>43</v>
      </c>
      <c r="E163" s="34">
        <v>10</v>
      </c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>
        <v>2</v>
      </c>
      <c r="Q163" s="92"/>
      <c r="R163" s="77">
        <f t="shared" si="35"/>
        <v>2</v>
      </c>
      <c r="S163" s="144"/>
      <c r="T163" s="72">
        <f t="shared" si="36"/>
        <v>0</v>
      </c>
    </row>
    <row r="164" spans="1:32" s="52" customFormat="1" ht="15.75" thickBot="1" x14ac:dyDescent="0.3">
      <c r="A164" s="50"/>
      <c r="B164" s="16"/>
      <c r="C164" s="61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93"/>
      <c r="S164" s="62"/>
      <c r="T164" s="63">
        <v>0</v>
      </c>
    </row>
    <row r="165" spans="1:32" s="52" customFormat="1" ht="15.75" thickBot="1" x14ac:dyDescent="0.3">
      <c r="A165" s="325" t="s">
        <v>23</v>
      </c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7"/>
      <c r="T165" s="36">
        <f>SUM(T161:T164)</f>
        <v>0</v>
      </c>
    </row>
    <row r="166" spans="1:32" s="52" customFormat="1" ht="18.75" hidden="1" x14ac:dyDescent="0.25">
      <c r="A166" s="6">
        <v>14</v>
      </c>
      <c r="B166" s="27" t="s">
        <v>35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8"/>
    </row>
    <row r="167" spans="1:32" s="49" customFormat="1" hidden="1" x14ac:dyDescent="0.25">
      <c r="A167" s="22"/>
      <c r="B167" s="108"/>
      <c r="C167" s="61"/>
      <c r="D167" s="23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60"/>
      <c r="S167" s="15"/>
      <c r="T167" s="28">
        <f>R167*S167</f>
        <v>0</v>
      </c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</row>
    <row r="168" spans="1:32" s="49" customFormat="1" hidden="1" x14ac:dyDescent="0.25">
      <c r="A168" s="22"/>
      <c r="B168" s="109"/>
      <c r="C168" s="120"/>
      <c r="D168" s="23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60"/>
      <c r="S168" s="15"/>
      <c r="T168" s="28">
        <f>R168*S168</f>
        <v>0</v>
      </c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</row>
    <row r="169" spans="1:32" s="49" customFormat="1" hidden="1" x14ac:dyDescent="0.25">
      <c r="A169" s="22"/>
      <c r="B169" s="110"/>
      <c r="C169" s="120"/>
      <c r="D169" s="23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60"/>
      <c r="S169" s="15"/>
      <c r="T169" s="28">
        <f>R169*S169</f>
        <v>0</v>
      </c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</row>
    <row r="170" spans="1:32" s="52" customFormat="1" ht="15.75" hidden="1" thickBot="1" x14ac:dyDescent="0.3">
      <c r="A170" s="22"/>
      <c r="B170" s="16"/>
      <c r="C170" s="16"/>
      <c r="D170" s="23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60"/>
      <c r="S170" s="62"/>
      <c r="T170" s="63">
        <v>0</v>
      </c>
    </row>
    <row r="171" spans="1:32" s="52" customFormat="1" ht="15.75" hidden="1" customHeight="1" thickBot="1" x14ac:dyDescent="0.3">
      <c r="A171" s="325" t="s">
        <v>23</v>
      </c>
      <c r="B171" s="326"/>
      <c r="C171" s="326"/>
      <c r="D171" s="326"/>
      <c r="E171" s="326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7"/>
      <c r="T171" s="36">
        <f>SUM(T167:T170)</f>
        <v>0</v>
      </c>
    </row>
    <row r="172" spans="1:32" s="186" customFormat="1" ht="18.75" x14ac:dyDescent="0.25">
      <c r="A172" s="6">
        <v>12</v>
      </c>
      <c r="B172" s="27" t="s">
        <v>344</v>
      </c>
      <c r="C172" s="191"/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1"/>
      <c r="S172" s="191"/>
      <c r="T172" s="8"/>
      <c r="V172" s="331"/>
    </row>
    <row r="173" spans="1:32" s="52" customFormat="1" ht="75" x14ac:dyDescent="0.25">
      <c r="A173" s="133">
        <v>1</v>
      </c>
      <c r="B173" s="131" t="s">
        <v>115</v>
      </c>
      <c r="C173" s="125" t="s">
        <v>116</v>
      </c>
      <c r="D173" s="11" t="s">
        <v>117</v>
      </c>
      <c r="E173" s="11">
        <v>1</v>
      </c>
      <c r="F173" s="34"/>
      <c r="G173" s="34"/>
      <c r="H173" s="34"/>
      <c r="I173" s="34"/>
      <c r="J173" s="34"/>
      <c r="K173" s="34"/>
      <c r="L173" s="34">
        <v>8</v>
      </c>
      <c r="M173" s="34"/>
      <c r="N173" s="34"/>
      <c r="O173" s="34"/>
      <c r="P173" s="34"/>
      <c r="Q173" s="34"/>
      <c r="R173" s="35">
        <f t="shared" ref="R173" si="37">SUM(F173:Q173)</f>
        <v>8</v>
      </c>
      <c r="S173" s="15"/>
      <c r="T173" s="28">
        <f>R173*S173</f>
        <v>0</v>
      </c>
      <c r="U173" s="186"/>
      <c r="V173" s="331"/>
    </row>
    <row r="174" spans="1:32" s="186" customFormat="1" ht="34.5" customHeight="1" x14ac:dyDescent="0.25">
      <c r="A174" s="194">
        <v>2</v>
      </c>
      <c r="B174" s="270" t="s">
        <v>315</v>
      </c>
      <c r="C174" s="125" t="s">
        <v>138</v>
      </c>
      <c r="D174" s="271" t="s">
        <v>87</v>
      </c>
      <c r="E174" s="272">
        <v>500</v>
      </c>
      <c r="F174" s="88"/>
      <c r="G174" s="88"/>
      <c r="H174" s="88"/>
      <c r="I174" s="88"/>
      <c r="J174" s="88"/>
      <c r="K174" s="88"/>
      <c r="L174" s="273">
        <v>2</v>
      </c>
      <c r="M174" s="88"/>
      <c r="N174" s="88"/>
      <c r="O174" s="88"/>
      <c r="P174" s="88"/>
      <c r="Q174" s="88"/>
      <c r="R174" s="93">
        <f t="shared" ref="R174" si="38">SUM(F174:Q174)</f>
        <v>2</v>
      </c>
      <c r="S174" s="274"/>
      <c r="T174" s="189">
        <f>R174*S174</f>
        <v>0</v>
      </c>
      <c r="V174" s="262"/>
    </row>
    <row r="175" spans="1:32" ht="15.75" thickBot="1" x14ac:dyDescent="0.3">
      <c r="A175" s="50"/>
      <c r="B175" s="54"/>
      <c r="C175" s="55"/>
      <c r="D175" s="56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14">
        <f t="shared" ref="R175" si="39">SUM(F175:Q175)</f>
        <v>0</v>
      </c>
      <c r="S175" s="19"/>
      <c r="T175" s="71">
        <v>0</v>
      </c>
    </row>
    <row r="176" spans="1:32" ht="15.75" thickBot="1" x14ac:dyDescent="0.3">
      <c r="A176" s="299" t="s">
        <v>23</v>
      </c>
      <c r="B176" s="300"/>
      <c r="C176" s="300"/>
      <c r="D176" s="300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300"/>
      <c r="S176" s="324"/>
      <c r="T176" s="21">
        <f>SUM(T173:T175)</f>
        <v>0</v>
      </c>
    </row>
    <row r="177" spans="1:22" s="52" customFormat="1" ht="18.75" x14ac:dyDescent="0.25">
      <c r="A177" s="6">
        <v>13</v>
      </c>
      <c r="B177" s="27" t="s">
        <v>345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8"/>
      <c r="U177" s="64"/>
      <c r="V177" s="64"/>
    </row>
    <row r="178" spans="1:22" s="52" customFormat="1" ht="18.75" customHeight="1" x14ac:dyDescent="0.25">
      <c r="A178" s="50">
        <v>1</v>
      </c>
      <c r="B178" s="90" t="s">
        <v>161</v>
      </c>
      <c r="C178" s="203" t="s">
        <v>168</v>
      </c>
      <c r="D178" s="91" t="s">
        <v>43</v>
      </c>
      <c r="E178" s="92">
        <v>1</v>
      </c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35">
        <v>4</v>
      </c>
      <c r="Q178" s="24"/>
      <c r="R178" s="14">
        <f>SUM(F178:Q178)</f>
        <v>4</v>
      </c>
      <c r="S178" s="187"/>
      <c r="T178" s="28">
        <f>R178*S178</f>
        <v>0</v>
      </c>
    </row>
    <row r="179" spans="1:22" s="52" customFormat="1" ht="30" x14ac:dyDescent="0.25">
      <c r="A179" s="50">
        <v>2</v>
      </c>
      <c r="B179" s="90" t="s">
        <v>162</v>
      </c>
      <c r="C179" s="203" t="s">
        <v>169</v>
      </c>
      <c r="D179" s="91" t="s">
        <v>43</v>
      </c>
      <c r="E179" s="92">
        <v>1000</v>
      </c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35">
        <v>1</v>
      </c>
      <c r="Q179" s="24"/>
      <c r="R179" s="197">
        <f t="shared" ref="R179:R193" si="40">SUM(F179:Q179)</f>
        <v>1</v>
      </c>
      <c r="S179" s="187"/>
      <c r="T179" s="189">
        <f t="shared" ref="T179:T193" si="41">R179*S179</f>
        <v>0</v>
      </c>
    </row>
    <row r="180" spans="1:22" s="52" customFormat="1" x14ac:dyDescent="0.25">
      <c r="A180" s="194">
        <v>3</v>
      </c>
      <c r="B180" s="18" t="s">
        <v>163</v>
      </c>
      <c r="C180" s="203" t="s">
        <v>170</v>
      </c>
      <c r="D180" s="33" t="s">
        <v>43</v>
      </c>
      <c r="E180" s="34">
        <v>960</v>
      </c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35">
        <v>10</v>
      </c>
      <c r="Q180" s="24"/>
      <c r="R180" s="197">
        <f t="shared" si="40"/>
        <v>10</v>
      </c>
      <c r="S180" s="187"/>
      <c r="T180" s="189">
        <f t="shared" si="41"/>
        <v>0</v>
      </c>
    </row>
    <row r="181" spans="1:22" s="190" customFormat="1" ht="30" x14ac:dyDescent="0.25">
      <c r="A181" s="194">
        <v>4</v>
      </c>
      <c r="B181" s="204" t="s">
        <v>164</v>
      </c>
      <c r="C181" s="203" t="s">
        <v>171</v>
      </c>
      <c r="D181" s="33" t="s">
        <v>43</v>
      </c>
      <c r="E181" s="34">
        <v>50</v>
      </c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35">
        <v>2</v>
      </c>
      <c r="Q181" s="196"/>
      <c r="R181" s="197">
        <f t="shared" si="40"/>
        <v>2</v>
      </c>
      <c r="S181" s="187"/>
      <c r="T181" s="189">
        <f t="shared" si="41"/>
        <v>0</v>
      </c>
    </row>
    <row r="182" spans="1:22" s="190" customFormat="1" ht="30" x14ac:dyDescent="0.25">
      <c r="A182" s="194">
        <v>5</v>
      </c>
      <c r="B182" s="131" t="s">
        <v>165</v>
      </c>
      <c r="C182" s="203" t="s">
        <v>172</v>
      </c>
      <c r="D182" s="139" t="s">
        <v>43</v>
      </c>
      <c r="E182" s="140">
        <v>200</v>
      </c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34">
        <v>30</v>
      </c>
      <c r="Q182" s="196"/>
      <c r="R182" s="197">
        <f t="shared" si="40"/>
        <v>30</v>
      </c>
      <c r="S182" s="144"/>
      <c r="T182" s="189">
        <f t="shared" si="41"/>
        <v>0</v>
      </c>
    </row>
    <row r="183" spans="1:22" s="190" customFormat="1" ht="30" x14ac:dyDescent="0.25">
      <c r="A183" s="194">
        <v>6</v>
      </c>
      <c r="B183" s="131" t="s">
        <v>166</v>
      </c>
      <c r="C183" s="203" t="s">
        <v>173</v>
      </c>
      <c r="D183" s="139" t="s">
        <v>43</v>
      </c>
      <c r="E183" s="140">
        <v>200</v>
      </c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34">
        <v>20</v>
      </c>
      <c r="Q183" s="196"/>
      <c r="R183" s="197">
        <f t="shared" si="40"/>
        <v>20</v>
      </c>
      <c r="S183" s="144"/>
      <c r="T183" s="189">
        <f t="shared" si="41"/>
        <v>0</v>
      </c>
    </row>
    <row r="184" spans="1:22" s="190" customFormat="1" ht="20.25" customHeight="1" x14ac:dyDescent="0.25">
      <c r="A184" s="194">
        <v>7</v>
      </c>
      <c r="B184" s="264" t="s">
        <v>167</v>
      </c>
      <c r="C184" s="203" t="s">
        <v>174</v>
      </c>
      <c r="D184" s="139" t="s">
        <v>43</v>
      </c>
      <c r="E184" s="140">
        <v>1000</v>
      </c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34">
        <v>2</v>
      </c>
      <c r="Q184" s="196"/>
      <c r="R184" s="197">
        <f t="shared" si="40"/>
        <v>2</v>
      </c>
      <c r="S184" s="144"/>
      <c r="T184" s="189">
        <f t="shared" si="41"/>
        <v>0</v>
      </c>
    </row>
    <row r="185" spans="1:22" s="190" customFormat="1" ht="30" x14ac:dyDescent="0.25">
      <c r="A185" s="194">
        <v>8</v>
      </c>
      <c r="B185" s="129" t="s">
        <v>368</v>
      </c>
      <c r="C185" s="289" t="s">
        <v>369</v>
      </c>
      <c r="D185" s="139" t="s">
        <v>43</v>
      </c>
      <c r="E185" s="149">
        <v>1</v>
      </c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35">
        <v>4</v>
      </c>
      <c r="R185" s="225">
        <f t="shared" si="40"/>
        <v>4</v>
      </c>
      <c r="S185" s="144"/>
      <c r="T185" s="189">
        <f t="shared" si="41"/>
        <v>0</v>
      </c>
    </row>
    <row r="186" spans="1:22" s="190" customFormat="1" ht="30" x14ac:dyDescent="0.25">
      <c r="A186" s="194">
        <v>9</v>
      </c>
      <c r="B186" s="129" t="s">
        <v>370</v>
      </c>
      <c r="C186" s="289" t="s">
        <v>371</v>
      </c>
      <c r="D186" s="139" t="s">
        <v>43</v>
      </c>
      <c r="E186" s="149">
        <v>1</v>
      </c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35">
        <v>4</v>
      </c>
      <c r="R186" s="225">
        <f t="shared" si="40"/>
        <v>4</v>
      </c>
      <c r="S186" s="144"/>
      <c r="T186" s="189">
        <f t="shared" si="41"/>
        <v>0</v>
      </c>
    </row>
    <row r="187" spans="1:22" s="190" customFormat="1" ht="30" x14ac:dyDescent="0.25">
      <c r="A187" s="194">
        <v>10</v>
      </c>
      <c r="B187" s="129" t="s">
        <v>373</v>
      </c>
      <c r="C187" s="289" t="s">
        <v>372</v>
      </c>
      <c r="D187" s="139" t="s">
        <v>43</v>
      </c>
      <c r="E187" s="149">
        <v>1</v>
      </c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35">
        <v>4</v>
      </c>
      <c r="R187" s="225">
        <f t="shared" si="40"/>
        <v>4</v>
      </c>
      <c r="S187" s="144"/>
      <c r="T187" s="189">
        <f t="shared" si="41"/>
        <v>0</v>
      </c>
    </row>
    <row r="188" spans="1:22" s="190" customFormat="1" ht="30" x14ac:dyDescent="0.25">
      <c r="A188" s="194">
        <v>11</v>
      </c>
      <c r="B188" s="129" t="s">
        <v>374</v>
      </c>
      <c r="C188" s="289" t="s">
        <v>375</v>
      </c>
      <c r="D188" s="139" t="s">
        <v>43</v>
      </c>
      <c r="E188" s="149">
        <v>1</v>
      </c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35">
        <v>4</v>
      </c>
      <c r="R188" s="225">
        <f t="shared" si="40"/>
        <v>4</v>
      </c>
      <c r="S188" s="144"/>
      <c r="T188" s="189">
        <f t="shared" si="41"/>
        <v>0</v>
      </c>
    </row>
    <row r="189" spans="1:22" s="190" customFormat="1" ht="30" x14ac:dyDescent="0.25">
      <c r="A189" s="194">
        <v>12</v>
      </c>
      <c r="B189" s="129" t="s">
        <v>376</v>
      </c>
      <c r="C189" s="289" t="s">
        <v>377</v>
      </c>
      <c r="D189" s="33" t="s">
        <v>43</v>
      </c>
      <c r="E189" s="226">
        <v>1</v>
      </c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35">
        <v>4</v>
      </c>
      <c r="R189" s="225">
        <f t="shared" si="40"/>
        <v>4</v>
      </c>
      <c r="S189" s="144"/>
      <c r="T189" s="189">
        <f t="shared" si="41"/>
        <v>0</v>
      </c>
    </row>
    <row r="190" spans="1:22" s="190" customFormat="1" ht="30" x14ac:dyDescent="0.25">
      <c r="A190" s="194">
        <v>13</v>
      </c>
      <c r="B190" s="129" t="s">
        <v>378</v>
      </c>
      <c r="C190" s="289" t="s">
        <v>379</v>
      </c>
      <c r="D190" s="33" t="s">
        <v>43</v>
      </c>
      <c r="E190" s="226">
        <v>1</v>
      </c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35">
        <v>4</v>
      </c>
      <c r="R190" s="225">
        <f t="shared" si="40"/>
        <v>4</v>
      </c>
      <c r="S190" s="144"/>
      <c r="T190" s="189">
        <f t="shared" si="41"/>
        <v>0</v>
      </c>
    </row>
    <row r="191" spans="1:22" s="190" customFormat="1" ht="30" x14ac:dyDescent="0.25">
      <c r="A191" s="194">
        <v>14</v>
      </c>
      <c r="B191" s="129" t="s">
        <v>380</v>
      </c>
      <c r="C191" s="289" t="s">
        <v>381</v>
      </c>
      <c r="D191" s="33" t="s">
        <v>43</v>
      </c>
      <c r="E191" s="226">
        <v>1</v>
      </c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35">
        <v>4</v>
      </c>
      <c r="R191" s="225">
        <f t="shared" si="40"/>
        <v>4</v>
      </c>
      <c r="S191" s="144"/>
      <c r="T191" s="189">
        <f t="shared" si="41"/>
        <v>0</v>
      </c>
    </row>
    <row r="192" spans="1:22" s="190" customFormat="1" ht="30" x14ac:dyDescent="0.25">
      <c r="A192" s="194">
        <v>15</v>
      </c>
      <c r="B192" s="129" t="s">
        <v>382</v>
      </c>
      <c r="C192" s="289" t="s">
        <v>383</v>
      </c>
      <c r="D192" s="33" t="s">
        <v>43</v>
      </c>
      <c r="E192" s="226">
        <v>1</v>
      </c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35">
        <v>4</v>
      </c>
      <c r="R192" s="225">
        <f t="shared" si="40"/>
        <v>4</v>
      </c>
      <c r="S192" s="144"/>
      <c r="T192" s="189">
        <f t="shared" si="41"/>
        <v>0</v>
      </c>
    </row>
    <row r="193" spans="1:35" ht="30" x14ac:dyDescent="0.25">
      <c r="A193" s="194">
        <v>16</v>
      </c>
      <c r="B193" s="129" t="s">
        <v>384</v>
      </c>
      <c r="C193" s="289" t="s">
        <v>385</v>
      </c>
      <c r="D193" s="33" t="s">
        <v>43</v>
      </c>
      <c r="E193" s="226">
        <v>1</v>
      </c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35">
        <v>4</v>
      </c>
      <c r="R193" s="225">
        <f t="shared" si="40"/>
        <v>4</v>
      </c>
      <c r="S193" s="144"/>
      <c r="T193" s="189">
        <f t="shared" si="41"/>
        <v>0</v>
      </c>
    </row>
    <row r="194" spans="1:35" s="186" customFormat="1" ht="15.75" thickBot="1" x14ac:dyDescent="0.3">
      <c r="A194" s="164"/>
      <c r="B194" s="128"/>
      <c r="C194" s="257"/>
      <c r="D194" s="141"/>
      <c r="E194" s="142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143"/>
      <c r="R194" s="259">
        <f>SUM(F194:Q194)</f>
        <v>0</v>
      </c>
      <c r="S194" s="260"/>
      <c r="T194" s="20">
        <f>R194*S194</f>
        <v>0</v>
      </c>
    </row>
    <row r="195" spans="1:35" ht="15.75" thickBot="1" x14ac:dyDescent="0.3">
      <c r="A195" s="328" t="s">
        <v>23</v>
      </c>
      <c r="B195" s="329"/>
      <c r="C195" s="329"/>
      <c r="D195" s="329"/>
      <c r="E195" s="329"/>
      <c r="F195" s="329"/>
      <c r="G195" s="329"/>
      <c r="H195" s="329"/>
      <c r="I195" s="329"/>
      <c r="J195" s="329"/>
      <c r="K195" s="329"/>
      <c r="L195" s="329"/>
      <c r="M195" s="329"/>
      <c r="N195" s="329"/>
      <c r="O195" s="329"/>
      <c r="P195" s="329"/>
      <c r="Q195" s="329"/>
      <c r="R195" s="329"/>
      <c r="S195" s="330"/>
      <c r="T195" s="21">
        <f>SUM(T178:T194)</f>
        <v>0</v>
      </c>
    </row>
    <row r="196" spans="1:35" s="190" customFormat="1" ht="18.75" x14ac:dyDescent="0.25">
      <c r="A196" s="6">
        <v>14</v>
      </c>
      <c r="B196" s="27" t="s">
        <v>364</v>
      </c>
      <c r="C196" s="191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8"/>
      <c r="U196" s="192"/>
      <c r="V196" s="192"/>
    </row>
    <row r="197" spans="1:35" s="49" customFormat="1" x14ac:dyDescent="0.25">
      <c r="A197" s="194">
        <v>1</v>
      </c>
      <c r="B197" s="18" t="s">
        <v>44</v>
      </c>
      <c r="C197" s="119" t="s">
        <v>45</v>
      </c>
      <c r="D197" s="33" t="s">
        <v>43</v>
      </c>
      <c r="E197" s="34">
        <v>100</v>
      </c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5">
        <v>1</v>
      </c>
      <c r="R197" s="35">
        <f>SUM(F197:Q197)</f>
        <v>1</v>
      </c>
      <c r="S197" s="187"/>
      <c r="T197" s="189">
        <f>R197*S197</f>
        <v>0</v>
      </c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</row>
    <row r="198" spans="1:35" s="49" customFormat="1" x14ac:dyDescent="0.25">
      <c r="A198" s="194">
        <v>2</v>
      </c>
      <c r="B198" s="18" t="s">
        <v>46</v>
      </c>
      <c r="C198" s="119" t="s">
        <v>47</v>
      </c>
      <c r="D198" s="33" t="s">
        <v>43</v>
      </c>
      <c r="E198" s="34">
        <v>100</v>
      </c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5">
        <v>1</v>
      </c>
      <c r="R198" s="35">
        <f>SUM(F198:Q198)</f>
        <v>1</v>
      </c>
      <c r="S198" s="187"/>
      <c r="T198" s="189">
        <f t="shared" ref="T198:T209" si="42">R198*S198</f>
        <v>0</v>
      </c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</row>
    <row r="199" spans="1:35" s="49" customFormat="1" x14ac:dyDescent="0.25">
      <c r="A199" s="194">
        <v>3</v>
      </c>
      <c r="B199" s="18" t="s">
        <v>48</v>
      </c>
      <c r="C199" s="119" t="s">
        <v>45</v>
      </c>
      <c r="D199" s="33" t="s">
        <v>43</v>
      </c>
      <c r="E199" s="34">
        <v>100</v>
      </c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5">
        <v>1</v>
      </c>
      <c r="R199" s="35">
        <f>SUM(F199:Q199)</f>
        <v>1</v>
      </c>
      <c r="S199" s="187"/>
      <c r="T199" s="189">
        <f t="shared" si="42"/>
        <v>0</v>
      </c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</row>
    <row r="200" spans="1:35" s="49" customFormat="1" x14ac:dyDescent="0.25">
      <c r="A200" s="194">
        <v>4</v>
      </c>
      <c r="B200" s="183" t="s">
        <v>188</v>
      </c>
      <c r="C200" s="222" t="s">
        <v>183</v>
      </c>
      <c r="D200" s="171" t="s">
        <v>43</v>
      </c>
      <c r="E200" s="34">
        <v>1000</v>
      </c>
      <c r="F200" s="34"/>
      <c r="G200" s="34"/>
      <c r="H200" s="34"/>
      <c r="I200" s="34"/>
      <c r="J200" s="34"/>
      <c r="K200" s="34"/>
      <c r="L200" s="34"/>
      <c r="M200" s="34"/>
      <c r="N200" s="171">
        <v>2</v>
      </c>
      <c r="O200" s="34"/>
      <c r="P200" s="34"/>
      <c r="Q200" s="34"/>
      <c r="R200" s="93">
        <f t="shared" ref="R200:R202" si="43">SUM(F200:Q200)</f>
        <v>2</v>
      </c>
      <c r="S200" s="144"/>
      <c r="T200" s="189">
        <f t="shared" si="42"/>
        <v>0</v>
      </c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</row>
    <row r="201" spans="1:35" s="49" customFormat="1" x14ac:dyDescent="0.25">
      <c r="A201" s="194">
        <v>5</v>
      </c>
      <c r="B201" s="183" t="s">
        <v>184</v>
      </c>
      <c r="C201" s="223" t="s">
        <v>187</v>
      </c>
      <c r="D201" s="139" t="s">
        <v>43</v>
      </c>
      <c r="E201" s="34">
        <v>1600</v>
      </c>
      <c r="F201" s="34"/>
      <c r="G201" s="34"/>
      <c r="H201" s="34"/>
      <c r="I201" s="34"/>
      <c r="J201" s="34"/>
      <c r="K201" s="34"/>
      <c r="L201" s="34"/>
      <c r="M201" s="34"/>
      <c r="N201" s="34">
        <v>2</v>
      </c>
      <c r="O201" s="34"/>
      <c r="P201" s="34"/>
      <c r="Q201" s="34"/>
      <c r="R201" s="93">
        <f t="shared" si="43"/>
        <v>2</v>
      </c>
      <c r="S201" s="144"/>
      <c r="T201" s="189">
        <f t="shared" si="42"/>
        <v>0</v>
      </c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</row>
    <row r="202" spans="1:35" s="186" customFormat="1" ht="30" x14ac:dyDescent="0.25">
      <c r="A202" s="194">
        <v>6</v>
      </c>
      <c r="B202" s="18" t="s">
        <v>441</v>
      </c>
      <c r="C202" s="125" t="s">
        <v>442</v>
      </c>
      <c r="D202" s="11" t="s">
        <v>43</v>
      </c>
      <c r="E202" s="11">
        <v>5</v>
      </c>
      <c r="F202" s="34"/>
      <c r="G202" s="34"/>
      <c r="H202" s="34"/>
      <c r="I202" s="34"/>
      <c r="J202" s="34"/>
      <c r="K202" s="34"/>
      <c r="L202" s="34"/>
      <c r="M202" s="34"/>
      <c r="N202" s="12"/>
      <c r="O202" s="34"/>
      <c r="P202" s="34"/>
      <c r="Q202" s="34">
        <v>10</v>
      </c>
      <c r="R202" s="35">
        <f t="shared" si="43"/>
        <v>10</v>
      </c>
      <c r="S202" s="187"/>
      <c r="T202" s="189">
        <f t="shared" si="42"/>
        <v>0</v>
      </c>
    </row>
    <row r="203" spans="1:35" s="49" customFormat="1" x14ac:dyDescent="0.25">
      <c r="A203" s="194">
        <v>7</v>
      </c>
      <c r="B203" s="210" t="s">
        <v>189</v>
      </c>
      <c r="C203" s="211" t="s">
        <v>200</v>
      </c>
      <c r="D203" s="171" t="s">
        <v>43</v>
      </c>
      <c r="E203" s="170" t="s">
        <v>201</v>
      </c>
      <c r="F203" s="34"/>
      <c r="G203" s="34"/>
      <c r="H203" s="34"/>
      <c r="I203" s="34"/>
      <c r="J203" s="34"/>
      <c r="K203" s="34"/>
      <c r="L203" s="34"/>
      <c r="M203" s="34"/>
      <c r="N203" s="171">
        <v>40</v>
      </c>
      <c r="O203" s="34"/>
      <c r="P203" s="34"/>
      <c r="Q203" s="34"/>
      <c r="R203" s="93">
        <f>SUM(F203:Q203)</f>
        <v>40</v>
      </c>
      <c r="S203" s="144"/>
      <c r="T203" s="189">
        <f t="shared" si="42"/>
        <v>0</v>
      </c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</row>
    <row r="204" spans="1:35" s="49" customFormat="1" x14ac:dyDescent="0.25">
      <c r="A204" s="194">
        <v>8</v>
      </c>
      <c r="B204" s="210" t="s">
        <v>190</v>
      </c>
      <c r="C204" s="211" t="s">
        <v>199</v>
      </c>
      <c r="D204" s="33" t="s">
        <v>43</v>
      </c>
      <c r="E204" s="34">
        <v>1</v>
      </c>
      <c r="F204" s="34"/>
      <c r="G204" s="34"/>
      <c r="H204" s="34"/>
      <c r="I204" s="34"/>
      <c r="J204" s="34"/>
      <c r="K204" s="34"/>
      <c r="L204" s="34"/>
      <c r="M204" s="34"/>
      <c r="N204" s="35">
        <v>40</v>
      </c>
      <c r="O204" s="34"/>
      <c r="P204" s="34"/>
      <c r="Q204" s="34"/>
      <c r="R204" s="93">
        <f>SUM(F204:Q204)</f>
        <v>40</v>
      </c>
      <c r="S204" s="187"/>
      <c r="T204" s="189">
        <f t="shared" si="42"/>
        <v>0</v>
      </c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</row>
    <row r="205" spans="1:35" s="49" customFormat="1" ht="30" x14ac:dyDescent="0.25">
      <c r="A205" s="194">
        <v>9</v>
      </c>
      <c r="B205" s="210" t="s">
        <v>191</v>
      </c>
      <c r="C205" s="211" t="s">
        <v>198</v>
      </c>
      <c r="D205" s="33" t="s">
        <v>43</v>
      </c>
      <c r="E205" s="34">
        <v>1</v>
      </c>
      <c r="F205" s="34"/>
      <c r="G205" s="34"/>
      <c r="H205" s="34"/>
      <c r="I205" s="34"/>
      <c r="J205" s="34"/>
      <c r="K205" s="34"/>
      <c r="L205" s="34"/>
      <c r="M205" s="34"/>
      <c r="N205" s="35">
        <v>40</v>
      </c>
      <c r="O205" s="34"/>
      <c r="P205" s="34"/>
      <c r="Q205" s="34"/>
      <c r="R205" s="93">
        <f t="shared" ref="R205:R209" si="44">SUM(F205:Q205)</f>
        <v>40</v>
      </c>
      <c r="S205" s="187"/>
      <c r="T205" s="189">
        <f t="shared" si="42"/>
        <v>0</v>
      </c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</row>
    <row r="206" spans="1:35" s="49" customFormat="1" x14ac:dyDescent="0.25">
      <c r="A206" s="194">
        <v>10</v>
      </c>
      <c r="B206" s="210" t="s">
        <v>192</v>
      </c>
      <c r="C206" s="211" t="s">
        <v>197</v>
      </c>
      <c r="D206" s="33" t="s">
        <v>43</v>
      </c>
      <c r="E206" s="34">
        <v>1</v>
      </c>
      <c r="F206" s="34"/>
      <c r="G206" s="34"/>
      <c r="H206" s="34"/>
      <c r="I206" s="34"/>
      <c r="J206" s="34"/>
      <c r="K206" s="34"/>
      <c r="L206" s="34"/>
      <c r="M206" s="34"/>
      <c r="N206" s="35">
        <v>40</v>
      </c>
      <c r="O206" s="34"/>
      <c r="P206" s="34"/>
      <c r="Q206" s="34"/>
      <c r="R206" s="93">
        <f t="shared" si="44"/>
        <v>40</v>
      </c>
      <c r="S206" s="187"/>
      <c r="T206" s="189">
        <f t="shared" si="42"/>
        <v>0</v>
      </c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</row>
    <row r="207" spans="1:35" s="49" customFormat="1" ht="30" x14ac:dyDescent="0.25">
      <c r="A207" s="194">
        <v>11</v>
      </c>
      <c r="B207" s="210" t="s">
        <v>193</v>
      </c>
      <c r="C207" s="211" t="s">
        <v>194</v>
      </c>
      <c r="D207" s="33" t="s">
        <v>43</v>
      </c>
      <c r="E207" s="34">
        <v>1</v>
      </c>
      <c r="F207" s="34"/>
      <c r="G207" s="34"/>
      <c r="H207" s="34"/>
      <c r="I207" s="34"/>
      <c r="J207" s="34"/>
      <c r="K207" s="34"/>
      <c r="L207" s="34"/>
      <c r="M207" s="34"/>
      <c r="N207" s="35">
        <v>40</v>
      </c>
      <c r="O207" s="34"/>
      <c r="P207" s="34"/>
      <c r="Q207" s="34"/>
      <c r="R207" s="93">
        <f t="shared" si="44"/>
        <v>40</v>
      </c>
      <c r="S207" s="187"/>
      <c r="T207" s="189">
        <f t="shared" si="42"/>
        <v>0</v>
      </c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</row>
    <row r="208" spans="1:35" s="186" customFormat="1" ht="30" x14ac:dyDescent="0.25">
      <c r="A208" s="194">
        <v>12</v>
      </c>
      <c r="B208" s="282" t="s">
        <v>260</v>
      </c>
      <c r="C208" s="283" t="s">
        <v>261</v>
      </c>
      <c r="D208" s="33" t="s">
        <v>43</v>
      </c>
      <c r="E208" s="34">
        <v>1</v>
      </c>
      <c r="F208" s="34"/>
      <c r="G208" s="34"/>
      <c r="H208" s="34"/>
      <c r="I208" s="34"/>
      <c r="J208" s="34"/>
      <c r="K208" s="34"/>
      <c r="L208" s="34"/>
      <c r="M208" s="34"/>
      <c r="N208" s="34">
        <v>10</v>
      </c>
      <c r="O208" s="34"/>
      <c r="P208" s="34"/>
      <c r="Q208" s="34"/>
      <c r="R208" s="35">
        <f t="shared" si="44"/>
        <v>10</v>
      </c>
      <c r="S208" s="187"/>
      <c r="T208" s="189">
        <f t="shared" si="42"/>
        <v>0</v>
      </c>
    </row>
    <row r="209" spans="1:35" s="186" customFormat="1" x14ac:dyDescent="0.25">
      <c r="A209" s="194">
        <v>13</v>
      </c>
      <c r="B209" s="285" t="s">
        <v>365</v>
      </c>
      <c r="C209" s="285" t="s">
        <v>366</v>
      </c>
      <c r="D209" s="33" t="s">
        <v>87</v>
      </c>
      <c r="E209" s="34">
        <v>7</v>
      </c>
      <c r="F209" s="34"/>
      <c r="G209" s="34"/>
      <c r="H209" s="34"/>
      <c r="I209" s="34"/>
      <c r="J209" s="34"/>
      <c r="K209" s="34"/>
      <c r="L209" s="34"/>
      <c r="M209" s="34"/>
      <c r="N209" s="34">
        <v>1</v>
      </c>
      <c r="O209" s="34"/>
      <c r="P209" s="34"/>
      <c r="Q209" s="34"/>
      <c r="R209" s="35">
        <f t="shared" si="44"/>
        <v>1</v>
      </c>
      <c r="S209" s="187"/>
      <c r="T209" s="189">
        <f t="shared" si="42"/>
        <v>0</v>
      </c>
    </row>
    <row r="210" spans="1:35" s="186" customFormat="1" ht="15.75" thickBot="1" x14ac:dyDescent="0.3">
      <c r="A210" s="284"/>
      <c r="B210" s="278"/>
      <c r="C210" s="243"/>
      <c r="D210" s="46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279"/>
      <c r="S210" s="280"/>
      <c r="T210" s="281">
        <v>0</v>
      </c>
    </row>
    <row r="211" spans="1:35" s="186" customFormat="1" ht="15.75" thickBot="1" x14ac:dyDescent="0.3">
      <c r="A211" s="328" t="s">
        <v>23</v>
      </c>
      <c r="B211" s="329"/>
      <c r="C211" s="329"/>
      <c r="D211" s="329"/>
      <c r="E211" s="329"/>
      <c r="F211" s="329"/>
      <c r="G211" s="329"/>
      <c r="H211" s="329"/>
      <c r="I211" s="329"/>
      <c r="J211" s="329"/>
      <c r="K211" s="329"/>
      <c r="L211" s="329"/>
      <c r="M211" s="329"/>
      <c r="N211" s="329"/>
      <c r="O211" s="329"/>
      <c r="P211" s="329"/>
      <c r="Q211" s="329"/>
      <c r="R211" s="329"/>
      <c r="S211" s="330"/>
      <c r="T211" s="21">
        <f>SUM(T197:T209)</f>
        <v>0</v>
      </c>
    </row>
    <row r="212" spans="1:35" s="49" customFormat="1" ht="18.75" hidden="1" x14ac:dyDescent="0.25">
      <c r="A212" s="6">
        <v>18</v>
      </c>
      <c r="B212" s="27" t="s">
        <v>28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8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s="49" customFormat="1" hidden="1" x14ac:dyDescent="0.25">
      <c r="A213" s="22"/>
      <c r="B213" s="115"/>
      <c r="C213" s="121"/>
      <c r="D213" s="116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8"/>
      <c r="S213" s="73"/>
      <c r="T213" s="72">
        <f>S213*R213</f>
        <v>0</v>
      </c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s="49" customFormat="1" hidden="1" x14ac:dyDescent="0.25">
      <c r="A214" s="22"/>
      <c r="B214" s="115"/>
      <c r="C214" s="121"/>
      <c r="D214" s="116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8"/>
      <c r="S214" s="73"/>
      <c r="T214" s="72">
        <f>S214*R214</f>
        <v>0</v>
      </c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s="49" customFormat="1" hidden="1" x14ac:dyDescent="0.25">
      <c r="A215" s="22"/>
      <c r="B215" s="115"/>
      <c r="C215" s="121"/>
      <c r="D215" s="116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8"/>
      <c r="S215" s="73"/>
      <c r="T215" s="72">
        <f>S215*R215</f>
        <v>0</v>
      </c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s="76" customFormat="1" ht="15.75" hidden="1" thickBot="1" x14ac:dyDescent="0.3">
      <c r="A216" s="22"/>
      <c r="B216" s="10"/>
      <c r="C216" s="10"/>
      <c r="D216" s="17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4">
        <f t="shared" ref="R216" si="45">SUM(F216:Q216)</f>
        <v>0</v>
      </c>
      <c r="S216" s="19"/>
      <c r="T216" s="20">
        <f t="shared" ref="T216" si="46">R216*S216</f>
        <v>0</v>
      </c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s="76" customFormat="1" ht="15.75" hidden="1" customHeight="1" thickBot="1" x14ac:dyDescent="0.3">
      <c r="A217" s="321" t="s">
        <v>23</v>
      </c>
      <c r="B217" s="322"/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3"/>
      <c r="T217" s="21">
        <f>SUM(T213:T216)</f>
        <v>0</v>
      </c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s="76" customFormat="1" ht="18.75" x14ac:dyDescent="0.25">
      <c r="A218" s="6">
        <v>15</v>
      </c>
      <c r="B218" s="27" t="s">
        <v>307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s="76" customFormat="1" ht="45" x14ac:dyDescent="0.25">
      <c r="A219" s="133">
        <v>1</v>
      </c>
      <c r="B219" s="128" t="s">
        <v>386</v>
      </c>
      <c r="C219" s="134" t="s">
        <v>387</v>
      </c>
      <c r="D219" s="137" t="s">
        <v>43</v>
      </c>
      <c r="E219" s="138">
        <v>1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143">
        <v>1</v>
      </c>
      <c r="R219" s="14">
        <f>SUM(F219:Q219)</f>
        <v>1</v>
      </c>
      <c r="S219" s="144"/>
      <c r="T219" s="28">
        <f>R219*S219</f>
        <v>0</v>
      </c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s="76" customFormat="1" ht="57" customHeight="1" x14ac:dyDescent="0.25">
      <c r="A220" s="133">
        <v>2</v>
      </c>
      <c r="B220" s="128" t="s">
        <v>389</v>
      </c>
      <c r="C220" s="289" t="s">
        <v>388</v>
      </c>
      <c r="D220" s="137" t="s">
        <v>43</v>
      </c>
      <c r="E220" s="138">
        <v>3</v>
      </c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143">
        <v>1</v>
      </c>
      <c r="R220" s="14">
        <f t="shared" ref="R220:R236" si="47">SUM(F220:Q220)</f>
        <v>1</v>
      </c>
      <c r="S220" s="144"/>
      <c r="T220" s="189">
        <f t="shared" ref="T220:T229" si="48">R220*S220</f>
        <v>0</v>
      </c>
      <c r="U220" s="186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s="76" customFormat="1" ht="30" x14ac:dyDescent="0.25">
      <c r="A221" s="126">
        <v>3</v>
      </c>
      <c r="B221" s="129" t="s">
        <v>390</v>
      </c>
      <c r="C221" s="134" t="s">
        <v>391</v>
      </c>
      <c r="D221" s="139" t="s">
        <v>43</v>
      </c>
      <c r="E221" s="140">
        <v>1</v>
      </c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35">
        <v>2</v>
      </c>
      <c r="R221" s="14">
        <f t="shared" si="47"/>
        <v>2</v>
      </c>
      <c r="S221" s="144"/>
      <c r="T221" s="189">
        <f t="shared" si="48"/>
        <v>0</v>
      </c>
      <c r="U221" s="186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s="76" customFormat="1" ht="30" x14ac:dyDescent="0.25">
      <c r="A222" s="133">
        <v>4</v>
      </c>
      <c r="B222" s="128" t="s">
        <v>392</v>
      </c>
      <c r="C222" s="135" t="s">
        <v>393</v>
      </c>
      <c r="D222" s="137" t="s">
        <v>43</v>
      </c>
      <c r="E222" s="138">
        <v>100</v>
      </c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143">
        <v>4</v>
      </c>
      <c r="R222" s="14">
        <f t="shared" si="47"/>
        <v>4</v>
      </c>
      <c r="S222" s="144"/>
      <c r="T222" s="189">
        <f t="shared" si="48"/>
        <v>0</v>
      </c>
      <c r="U222" s="186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s="76" customFormat="1" ht="30" x14ac:dyDescent="0.25">
      <c r="A223" s="126">
        <v>5</v>
      </c>
      <c r="B223" s="129" t="s">
        <v>395</v>
      </c>
      <c r="C223" s="135" t="s">
        <v>394</v>
      </c>
      <c r="D223" s="139" t="s">
        <v>43</v>
      </c>
      <c r="E223" s="140">
        <v>1000</v>
      </c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35">
        <v>2</v>
      </c>
      <c r="R223" s="197">
        <f t="shared" si="47"/>
        <v>2</v>
      </c>
      <c r="S223" s="144"/>
      <c r="T223" s="189">
        <f t="shared" si="48"/>
        <v>0</v>
      </c>
      <c r="U223" s="186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s="76" customFormat="1" ht="45" x14ac:dyDescent="0.25">
      <c r="A224" s="126">
        <v>6</v>
      </c>
      <c r="B224" s="129" t="s">
        <v>397</v>
      </c>
      <c r="C224" s="136" t="s">
        <v>396</v>
      </c>
      <c r="D224" s="139" t="s">
        <v>43</v>
      </c>
      <c r="E224" s="140">
        <v>100</v>
      </c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35">
        <v>10</v>
      </c>
      <c r="R224" s="14">
        <f t="shared" si="47"/>
        <v>10</v>
      </c>
      <c r="S224" s="144"/>
      <c r="T224" s="189">
        <f t="shared" si="48"/>
        <v>0</v>
      </c>
      <c r="U224" s="186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s="76" customFormat="1" ht="60" x14ac:dyDescent="0.25">
      <c r="A225" s="133">
        <v>7</v>
      </c>
      <c r="B225" s="129" t="s">
        <v>398</v>
      </c>
      <c r="C225" s="290" t="s">
        <v>399</v>
      </c>
      <c r="D225" s="139" t="s">
        <v>43</v>
      </c>
      <c r="E225" s="140">
        <v>1000</v>
      </c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35">
        <v>1</v>
      </c>
      <c r="R225" s="14">
        <f t="shared" si="47"/>
        <v>1</v>
      </c>
      <c r="S225" s="144"/>
      <c r="T225" s="189">
        <f t="shared" si="48"/>
        <v>0</v>
      </c>
      <c r="U225" s="186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s="76" customFormat="1" ht="30" x14ac:dyDescent="0.25">
      <c r="A226" s="133">
        <v>8</v>
      </c>
      <c r="B226" s="129" t="s">
        <v>400</v>
      </c>
      <c r="C226" s="134" t="s">
        <v>401</v>
      </c>
      <c r="D226" s="139" t="s">
        <v>43</v>
      </c>
      <c r="E226" s="140">
        <v>1000</v>
      </c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35">
        <v>1</v>
      </c>
      <c r="R226" s="14">
        <f t="shared" si="47"/>
        <v>1</v>
      </c>
      <c r="S226" s="144"/>
      <c r="T226" s="189">
        <f t="shared" si="48"/>
        <v>0</v>
      </c>
      <c r="U226" s="18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s="76" customFormat="1" ht="60" x14ac:dyDescent="0.25">
      <c r="A227" s="126">
        <v>9</v>
      </c>
      <c r="B227" s="129" t="s">
        <v>402</v>
      </c>
      <c r="C227" s="136" t="s">
        <v>403</v>
      </c>
      <c r="D227" s="139" t="s">
        <v>43</v>
      </c>
      <c r="E227" s="140">
        <v>100</v>
      </c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35">
        <v>10</v>
      </c>
      <c r="R227" s="14">
        <f t="shared" si="47"/>
        <v>10</v>
      </c>
      <c r="S227" s="144"/>
      <c r="T227" s="189">
        <f t="shared" si="48"/>
        <v>0</v>
      </c>
      <c r="U227" s="186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s="76" customFormat="1" ht="30" x14ac:dyDescent="0.25">
      <c r="A228" s="133">
        <v>10</v>
      </c>
      <c r="B228" s="131" t="s">
        <v>404</v>
      </c>
      <c r="C228" s="125" t="s">
        <v>405</v>
      </c>
      <c r="D228" s="33" t="s">
        <v>43</v>
      </c>
      <c r="E228" s="34">
        <v>1000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35">
        <v>2</v>
      </c>
      <c r="R228" s="14">
        <f t="shared" si="47"/>
        <v>2</v>
      </c>
      <c r="S228" s="144"/>
      <c r="T228" s="189">
        <f t="shared" si="48"/>
        <v>0</v>
      </c>
      <c r="U228" s="186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s="76" customFormat="1" ht="30" x14ac:dyDescent="0.25">
      <c r="A229" s="133">
        <v>11</v>
      </c>
      <c r="B229" s="131" t="s">
        <v>406</v>
      </c>
      <c r="C229" s="125" t="s">
        <v>407</v>
      </c>
      <c r="D229" s="33" t="s">
        <v>43</v>
      </c>
      <c r="E229" s="34">
        <v>1000</v>
      </c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35">
        <v>2</v>
      </c>
      <c r="R229" s="14">
        <f t="shared" si="47"/>
        <v>2</v>
      </c>
      <c r="S229" s="144"/>
      <c r="T229" s="189">
        <f t="shared" si="48"/>
        <v>0</v>
      </c>
      <c r="U229" s="186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s="76" customFormat="1" ht="15.75" thickBot="1" x14ac:dyDescent="0.3">
      <c r="A230" s="188"/>
      <c r="B230" s="10"/>
      <c r="C230" s="122"/>
      <c r="D230" s="17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97"/>
      <c r="S230" s="19"/>
      <c r="T230" s="71">
        <v>0</v>
      </c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</row>
    <row r="231" spans="1:35" s="76" customFormat="1" ht="15.75" thickBot="1" x14ac:dyDescent="0.3">
      <c r="A231" s="321" t="s">
        <v>23</v>
      </c>
      <c r="B231" s="322"/>
      <c r="C231" s="322"/>
      <c r="D231" s="322"/>
      <c r="E231" s="322"/>
      <c r="F231" s="322"/>
      <c r="G231" s="322"/>
      <c r="H231" s="322"/>
      <c r="I231" s="322"/>
      <c r="J231" s="322"/>
      <c r="K231" s="322"/>
      <c r="L231" s="322"/>
      <c r="M231" s="322"/>
      <c r="N231" s="322"/>
      <c r="O231" s="322"/>
      <c r="P231" s="322"/>
      <c r="Q231" s="322"/>
      <c r="R231" s="322"/>
      <c r="S231" s="323"/>
      <c r="T231" s="21">
        <f>SUM(T219:T230)</f>
        <v>0</v>
      </c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</row>
    <row r="232" spans="1:35" s="76" customFormat="1" ht="18.75" x14ac:dyDescent="0.25">
      <c r="A232" s="6">
        <v>16</v>
      </c>
      <c r="B232" s="27" t="s">
        <v>308</v>
      </c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8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</row>
    <row r="233" spans="1:35" s="76" customFormat="1" ht="30" x14ac:dyDescent="0.25">
      <c r="A233" s="126">
        <v>1</v>
      </c>
      <c r="B233" s="132" t="s">
        <v>408</v>
      </c>
      <c r="C233" s="125" t="s">
        <v>409</v>
      </c>
      <c r="D233" s="141" t="s">
        <v>43</v>
      </c>
      <c r="E233" s="142">
        <v>1</v>
      </c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143">
        <v>1</v>
      </c>
      <c r="R233" s="14">
        <f t="shared" si="47"/>
        <v>1</v>
      </c>
      <c r="S233" s="144"/>
      <c r="T233" s="72">
        <f>R233*S233</f>
        <v>0</v>
      </c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s="76" customFormat="1" ht="30" x14ac:dyDescent="0.25">
      <c r="A234" s="133">
        <v>2</v>
      </c>
      <c r="B234" s="128" t="s">
        <v>410</v>
      </c>
      <c r="C234" s="134" t="s">
        <v>411</v>
      </c>
      <c r="D234" s="137" t="s">
        <v>43</v>
      </c>
      <c r="E234" s="138">
        <v>1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143">
        <v>1</v>
      </c>
      <c r="R234" s="14">
        <f t="shared" si="47"/>
        <v>1</v>
      </c>
      <c r="S234" s="144"/>
      <c r="T234" s="72">
        <f t="shared" ref="T234:T237" si="49">R234*S234</f>
        <v>0</v>
      </c>
      <c r="U234" s="186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s="76" customFormat="1" ht="30" x14ac:dyDescent="0.25">
      <c r="A235" s="126">
        <v>3</v>
      </c>
      <c r="B235" s="128" t="s">
        <v>412</v>
      </c>
      <c r="C235" s="134" t="s">
        <v>413</v>
      </c>
      <c r="D235" s="137" t="s">
        <v>43</v>
      </c>
      <c r="E235" s="138">
        <v>3</v>
      </c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143">
        <v>1</v>
      </c>
      <c r="R235" s="14">
        <f t="shared" si="47"/>
        <v>1</v>
      </c>
      <c r="S235" s="144"/>
      <c r="T235" s="72">
        <f t="shared" si="49"/>
        <v>0</v>
      </c>
      <c r="U235" s="186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s="76" customFormat="1" ht="45" x14ac:dyDescent="0.25">
      <c r="A236" s="133">
        <v>4</v>
      </c>
      <c r="B236" s="128" t="s">
        <v>414</v>
      </c>
      <c r="C236" s="136" t="s">
        <v>415</v>
      </c>
      <c r="D236" s="137" t="s">
        <v>43</v>
      </c>
      <c r="E236" s="138">
        <v>3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143">
        <v>1</v>
      </c>
      <c r="R236" s="14">
        <f t="shared" si="47"/>
        <v>1</v>
      </c>
      <c r="S236" s="144"/>
      <c r="T236" s="72">
        <f t="shared" si="49"/>
        <v>0</v>
      </c>
      <c r="U236" s="18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s="76" customFormat="1" ht="30" x14ac:dyDescent="0.25">
      <c r="A237" s="126">
        <v>5</v>
      </c>
      <c r="B237" s="128" t="s">
        <v>416</v>
      </c>
      <c r="C237" s="134" t="s">
        <v>417</v>
      </c>
      <c r="D237" s="137" t="s">
        <v>43</v>
      </c>
      <c r="E237" s="138">
        <v>3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143">
        <v>1</v>
      </c>
      <c r="R237" s="14">
        <f>SUM(F237:Q237)</f>
        <v>1</v>
      </c>
      <c r="S237" s="144"/>
      <c r="T237" s="72">
        <f t="shared" si="49"/>
        <v>0</v>
      </c>
      <c r="U237" s="186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s="76" customFormat="1" ht="15.75" thickBot="1" x14ac:dyDescent="0.3">
      <c r="A238" s="22"/>
      <c r="B238" s="10"/>
      <c r="C238" s="122"/>
      <c r="D238" s="17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4"/>
      <c r="S238" s="19"/>
      <c r="T238" s="71">
        <v>0</v>
      </c>
      <c r="U238" s="186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s="76" customFormat="1" ht="15.75" thickBot="1" x14ac:dyDescent="0.3">
      <c r="A239" s="321" t="s">
        <v>23</v>
      </c>
      <c r="B239" s="322"/>
      <c r="C239" s="322"/>
      <c r="D239" s="322"/>
      <c r="E239" s="322"/>
      <c r="F239" s="322"/>
      <c r="G239" s="322"/>
      <c r="H239" s="322"/>
      <c r="I239" s="322"/>
      <c r="J239" s="322"/>
      <c r="K239" s="322"/>
      <c r="L239" s="322"/>
      <c r="M239" s="322"/>
      <c r="N239" s="322"/>
      <c r="O239" s="322"/>
      <c r="P239" s="322"/>
      <c r="Q239" s="322"/>
      <c r="R239" s="322"/>
      <c r="S239" s="323"/>
      <c r="T239" s="21">
        <f>SUM(T233:T238)</f>
        <v>0</v>
      </c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s="186" customFormat="1" ht="18.75" x14ac:dyDescent="0.25">
      <c r="A240" s="6">
        <v>17</v>
      </c>
      <c r="B240" s="27" t="s">
        <v>443</v>
      </c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8"/>
    </row>
    <row r="241" spans="1:35" s="76" customFormat="1" ht="120" x14ac:dyDescent="0.25">
      <c r="A241" s="126">
        <v>1</v>
      </c>
      <c r="B241" s="18" t="s">
        <v>418</v>
      </c>
      <c r="C241" s="135" t="s">
        <v>419</v>
      </c>
      <c r="D241" s="145" t="s">
        <v>43</v>
      </c>
      <c r="E241" s="148">
        <v>1</v>
      </c>
      <c r="F241" s="150"/>
      <c r="G241" s="150"/>
      <c r="H241" s="150"/>
      <c r="I241" s="150"/>
      <c r="J241" s="150"/>
      <c r="K241" s="150"/>
      <c r="L241" s="151">
        <v>8</v>
      </c>
      <c r="M241" s="150"/>
      <c r="N241" s="150"/>
      <c r="O241" s="150"/>
      <c r="P241" s="150"/>
      <c r="Q241" s="35"/>
      <c r="R241" s="151">
        <f>SUM(F241:Q241)</f>
        <v>8</v>
      </c>
      <c r="S241" s="144"/>
      <c r="T241" s="152">
        <f>R241*S241</f>
        <v>0</v>
      </c>
      <c r="U241" s="186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</row>
    <row r="242" spans="1:35" s="76" customFormat="1" ht="15.75" thickBot="1" x14ac:dyDescent="0.3">
      <c r="A242" s="126"/>
      <c r="B242" s="129"/>
      <c r="C242" s="146"/>
      <c r="D242" s="145"/>
      <c r="E242" s="148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35"/>
      <c r="R242" s="151"/>
      <c r="S242" s="227"/>
      <c r="T242" s="86">
        <f>R242*S242</f>
        <v>0</v>
      </c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</row>
    <row r="243" spans="1:35" s="76" customFormat="1" ht="15.75" thickBot="1" x14ac:dyDescent="0.3">
      <c r="A243" s="321" t="s">
        <v>23</v>
      </c>
      <c r="B243" s="322"/>
      <c r="C243" s="322"/>
      <c r="D243" s="322"/>
      <c r="E243" s="322"/>
      <c r="F243" s="322"/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3"/>
      <c r="T243" s="21">
        <f xml:space="preserve"> SUM(T241:T242)</f>
        <v>0</v>
      </c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</row>
    <row r="244" spans="1:35" ht="18.75" hidden="1" x14ac:dyDescent="0.25">
      <c r="A244" s="6"/>
      <c r="B244" s="27" t="s">
        <v>33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8"/>
    </row>
    <row r="245" spans="1:35" ht="27.75" hidden="1" customHeight="1" x14ac:dyDescent="0.25">
      <c r="A245" s="50"/>
      <c r="B245" s="10"/>
      <c r="C245" s="32"/>
      <c r="D245" s="33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5"/>
      <c r="S245" s="62"/>
      <c r="T245" s="63">
        <v>0</v>
      </c>
    </row>
    <row r="246" spans="1:35" s="52" customFormat="1" ht="15.75" hidden="1" thickBot="1" x14ac:dyDescent="0.3">
      <c r="A246" s="22"/>
      <c r="B246" s="10"/>
      <c r="C246" s="51"/>
      <c r="D246" s="17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4">
        <f>SUM(F246:Q246)</f>
        <v>0</v>
      </c>
      <c r="S246" s="19"/>
      <c r="T246" s="43">
        <f t="shared" ref="T246" si="50">R246*S246</f>
        <v>0</v>
      </c>
    </row>
    <row r="247" spans="1:35" s="52" customFormat="1" ht="15.75" hidden="1" customHeight="1" thickBot="1" x14ac:dyDescent="0.3">
      <c r="A247" s="321" t="s">
        <v>23</v>
      </c>
      <c r="B247" s="322"/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3"/>
      <c r="T247" s="85">
        <f>SUM(T245:T246)</f>
        <v>0</v>
      </c>
    </row>
    <row r="248" spans="1:35" s="52" customFormat="1" ht="18.75" hidden="1" x14ac:dyDescent="0.25">
      <c r="A248" s="6"/>
      <c r="B248" s="7" t="s">
        <v>29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8"/>
    </row>
    <row r="249" spans="1:35" ht="30" hidden="1" customHeight="1" x14ac:dyDescent="0.25">
      <c r="A249" s="50"/>
      <c r="B249" s="10"/>
      <c r="C249" s="16"/>
      <c r="D249" s="23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14"/>
      <c r="S249" s="62"/>
      <c r="T249" s="63">
        <v>0</v>
      </c>
    </row>
    <row r="250" spans="1:35" ht="15.75" hidden="1" thickBot="1" x14ac:dyDescent="0.3">
      <c r="A250" s="50"/>
      <c r="B250" s="16"/>
      <c r="C250" s="16"/>
      <c r="D250" s="23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14">
        <f t="shared" ref="R250" si="51">SUM(F250:Q250)</f>
        <v>0</v>
      </c>
      <c r="S250" s="19"/>
      <c r="T250" s="26">
        <v>0</v>
      </c>
    </row>
    <row r="251" spans="1:35" ht="15.75" hidden="1" customHeight="1" thickBot="1" x14ac:dyDescent="0.3">
      <c r="A251" s="321" t="s">
        <v>23</v>
      </c>
      <c r="B251" s="322"/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3"/>
      <c r="T251" s="85">
        <f>SUM(T249:T250)</f>
        <v>0</v>
      </c>
    </row>
    <row r="252" spans="1:35" s="52" customFormat="1" ht="18.75" x14ac:dyDescent="0.25">
      <c r="A252" s="6">
        <v>18</v>
      </c>
      <c r="B252" s="7" t="s">
        <v>297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8"/>
    </row>
    <row r="253" spans="1:35" ht="30" x14ac:dyDescent="0.25">
      <c r="A253" s="50">
        <v>1</v>
      </c>
      <c r="B253" s="18" t="s">
        <v>343</v>
      </c>
      <c r="C253" s="135" t="s">
        <v>49</v>
      </c>
      <c r="D253" s="33" t="s">
        <v>43</v>
      </c>
      <c r="E253" s="34">
        <v>1</v>
      </c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>
        <v>1</v>
      </c>
      <c r="R253" s="14">
        <f>SUM(F253:Q253)</f>
        <v>1</v>
      </c>
      <c r="S253" s="15"/>
      <c r="T253" s="28">
        <f>R253*S253</f>
        <v>0</v>
      </c>
    </row>
    <row r="254" spans="1:35" x14ac:dyDescent="0.25">
      <c r="A254" s="50">
        <v>2</v>
      </c>
      <c r="B254" s="18" t="s">
        <v>50</v>
      </c>
      <c r="C254" s="130" t="s">
        <v>51</v>
      </c>
      <c r="D254" s="33" t="s">
        <v>43</v>
      </c>
      <c r="E254" s="34">
        <v>1</v>
      </c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>
        <v>1</v>
      </c>
      <c r="R254" s="14">
        <f>SUM(F254:Q254)</f>
        <v>1</v>
      </c>
      <c r="S254" s="15"/>
      <c r="T254" s="189">
        <f>R254*S254</f>
        <v>0</v>
      </c>
    </row>
    <row r="255" spans="1:35" ht="15.75" thickBot="1" x14ac:dyDescent="0.3">
      <c r="A255" s="22"/>
      <c r="B255" s="16"/>
      <c r="C255" s="16"/>
      <c r="D255" s="23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14">
        <f t="shared" ref="R255" si="52">SUM(F255:Q255)</f>
        <v>0</v>
      </c>
      <c r="S255" s="19"/>
      <c r="T255" s="26">
        <f t="shared" ref="T255" si="53">R255*S255</f>
        <v>0</v>
      </c>
    </row>
    <row r="256" spans="1:35" ht="15.75" thickBot="1" x14ac:dyDescent="0.3">
      <c r="A256" s="321" t="s">
        <v>23</v>
      </c>
      <c r="B256" s="322"/>
      <c r="C256" s="322"/>
      <c r="D256" s="322"/>
      <c r="E256" s="322"/>
      <c r="F256" s="322"/>
      <c r="G256" s="322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3"/>
      <c r="T256" s="21">
        <f>SUM(T253:T255)</f>
        <v>0</v>
      </c>
    </row>
    <row r="257" spans="1:35" s="190" customFormat="1" ht="18.75" x14ac:dyDescent="0.25">
      <c r="A257" s="6">
        <v>19</v>
      </c>
      <c r="B257" s="191" t="s">
        <v>298</v>
      </c>
      <c r="C257" s="191"/>
      <c r="D257" s="191"/>
      <c r="E257" s="191"/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8"/>
    </row>
    <row r="258" spans="1:35" s="186" customFormat="1" x14ac:dyDescent="0.25">
      <c r="A258" s="194">
        <v>1</v>
      </c>
      <c r="B258" s="205" t="s">
        <v>202</v>
      </c>
      <c r="C258" s="212" t="s">
        <v>205</v>
      </c>
      <c r="D258" s="33" t="s">
        <v>43</v>
      </c>
      <c r="E258" s="34">
        <v>1</v>
      </c>
      <c r="F258" s="196"/>
      <c r="G258" s="196"/>
      <c r="H258" s="196"/>
      <c r="I258" s="196"/>
      <c r="J258" s="196"/>
      <c r="K258" s="196"/>
      <c r="L258" s="196"/>
      <c r="M258" s="196"/>
      <c r="N258" s="34">
        <v>1</v>
      </c>
      <c r="O258" s="196"/>
      <c r="P258" s="196"/>
      <c r="Q258" s="196"/>
      <c r="R258" s="197">
        <f t="shared" ref="R258:R262" si="54">SUM(F258:Q258)</f>
        <v>1</v>
      </c>
      <c r="S258" s="144"/>
      <c r="T258" s="189">
        <f>R258*S258</f>
        <v>0</v>
      </c>
    </row>
    <row r="259" spans="1:35" s="186" customFormat="1" x14ac:dyDescent="0.25">
      <c r="A259" s="194">
        <v>2</v>
      </c>
      <c r="B259" s="206" t="s">
        <v>203</v>
      </c>
      <c r="C259" s="208" t="s">
        <v>206</v>
      </c>
      <c r="D259" s="33" t="s">
        <v>43</v>
      </c>
      <c r="E259" s="34">
        <v>1</v>
      </c>
      <c r="F259" s="196"/>
      <c r="G259" s="196"/>
      <c r="H259" s="196"/>
      <c r="I259" s="196"/>
      <c r="J259" s="196"/>
      <c r="K259" s="196"/>
      <c r="L259" s="196"/>
      <c r="M259" s="196"/>
      <c r="N259" s="138">
        <v>1</v>
      </c>
      <c r="O259" s="196"/>
      <c r="P259" s="196"/>
      <c r="Q259" s="196"/>
      <c r="R259" s="197">
        <f t="shared" si="54"/>
        <v>1</v>
      </c>
      <c r="S259" s="144"/>
      <c r="T259" s="189">
        <f t="shared" ref="T259:T263" si="55">R259*S259</f>
        <v>0</v>
      </c>
    </row>
    <row r="260" spans="1:35" s="186" customFormat="1" x14ac:dyDescent="0.25">
      <c r="A260" s="194">
        <v>3</v>
      </c>
      <c r="B260" s="205" t="s">
        <v>207</v>
      </c>
      <c r="C260" s="212" t="s">
        <v>209</v>
      </c>
      <c r="D260" s="195" t="s">
        <v>43</v>
      </c>
      <c r="E260" s="34">
        <v>1</v>
      </c>
      <c r="F260" s="196"/>
      <c r="G260" s="196"/>
      <c r="H260" s="196"/>
      <c r="I260" s="196"/>
      <c r="J260" s="196"/>
      <c r="K260" s="196"/>
      <c r="L260" s="196"/>
      <c r="M260" s="196"/>
      <c r="N260" s="35">
        <v>2</v>
      </c>
      <c r="O260" s="196"/>
      <c r="P260" s="196"/>
      <c r="Q260" s="196"/>
      <c r="R260" s="197">
        <f t="shared" si="54"/>
        <v>2</v>
      </c>
      <c r="S260" s="187"/>
      <c r="T260" s="189">
        <f t="shared" si="55"/>
        <v>0</v>
      </c>
    </row>
    <row r="261" spans="1:35" s="186" customFormat="1" x14ac:dyDescent="0.25">
      <c r="A261" s="194">
        <v>4</v>
      </c>
      <c r="B261" s="206" t="s">
        <v>208</v>
      </c>
      <c r="C261" s="208" t="s">
        <v>210</v>
      </c>
      <c r="D261" s="195" t="s">
        <v>43</v>
      </c>
      <c r="E261" s="34">
        <v>1</v>
      </c>
      <c r="F261" s="196"/>
      <c r="G261" s="196"/>
      <c r="H261" s="196"/>
      <c r="I261" s="196"/>
      <c r="J261" s="196"/>
      <c r="K261" s="196"/>
      <c r="L261" s="196"/>
      <c r="M261" s="196"/>
      <c r="N261" s="35">
        <v>1</v>
      </c>
      <c r="O261" s="196"/>
      <c r="P261" s="196"/>
      <c r="Q261" s="196"/>
      <c r="R261" s="197">
        <f t="shared" si="54"/>
        <v>1</v>
      </c>
      <c r="S261" s="187"/>
      <c r="T261" s="189">
        <f t="shared" si="55"/>
        <v>0</v>
      </c>
    </row>
    <row r="262" spans="1:35" s="186" customFormat="1" x14ac:dyDescent="0.25">
      <c r="A262" s="194">
        <v>5</v>
      </c>
      <c r="B262" s="205" t="s">
        <v>204</v>
      </c>
      <c r="C262" s="212" t="s">
        <v>211</v>
      </c>
      <c r="D262" s="195" t="s">
        <v>43</v>
      </c>
      <c r="E262" s="34">
        <v>1</v>
      </c>
      <c r="F262" s="196"/>
      <c r="G262" s="196"/>
      <c r="H262" s="196"/>
      <c r="I262" s="196"/>
      <c r="J262" s="196"/>
      <c r="K262" s="196"/>
      <c r="L262" s="196"/>
      <c r="M262" s="196"/>
      <c r="N262" s="35">
        <v>1</v>
      </c>
      <c r="O262" s="196"/>
      <c r="P262" s="196"/>
      <c r="Q262" s="196"/>
      <c r="R262" s="197">
        <f t="shared" si="54"/>
        <v>1</v>
      </c>
      <c r="S262" s="187"/>
      <c r="T262" s="189">
        <f t="shared" si="55"/>
        <v>0</v>
      </c>
    </row>
    <row r="263" spans="1:35" s="186" customFormat="1" ht="30" x14ac:dyDescent="0.25">
      <c r="A263" s="194">
        <v>6</v>
      </c>
      <c r="B263" s="206" t="s">
        <v>330</v>
      </c>
      <c r="C263" s="208" t="s">
        <v>212</v>
      </c>
      <c r="D263" s="195" t="s">
        <v>43</v>
      </c>
      <c r="E263" s="34">
        <v>1</v>
      </c>
      <c r="F263" s="196"/>
      <c r="G263" s="196"/>
      <c r="H263" s="196"/>
      <c r="I263" s="196"/>
      <c r="J263" s="196"/>
      <c r="K263" s="196"/>
      <c r="L263" s="196"/>
      <c r="M263" s="196"/>
      <c r="N263" s="35">
        <v>2</v>
      </c>
      <c r="O263" s="196"/>
      <c r="P263" s="196"/>
      <c r="Q263" s="196"/>
      <c r="R263" s="197">
        <f t="shared" ref="R263:R264" si="56">SUM(F263:Q263)</f>
        <v>2</v>
      </c>
      <c r="S263" s="187"/>
      <c r="T263" s="189">
        <f t="shared" si="55"/>
        <v>0</v>
      </c>
    </row>
    <row r="264" spans="1:35" s="186" customFormat="1" ht="15.75" thickBot="1" x14ac:dyDescent="0.3">
      <c r="A264" s="188"/>
      <c r="B264" s="193"/>
      <c r="C264" s="193"/>
      <c r="D264" s="195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7">
        <f t="shared" si="56"/>
        <v>0</v>
      </c>
      <c r="S264" s="19"/>
      <c r="T264" s="26">
        <f t="shared" ref="T264" si="57">R264*S264</f>
        <v>0</v>
      </c>
    </row>
    <row r="265" spans="1:35" s="186" customFormat="1" ht="15.75" thickBot="1" x14ac:dyDescent="0.3">
      <c r="A265" s="321" t="s">
        <v>23</v>
      </c>
      <c r="B265" s="322"/>
      <c r="C265" s="322"/>
      <c r="D265" s="322"/>
      <c r="E265" s="322"/>
      <c r="F265" s="322"/>
      <c r="G265" s="322"/>
      <c r="H265" s="322"/>
      <c r="I265" s="322"/>
      <c r="J265" s="322"/>
      <c r="K265" s="322"/>
      <c r="L265" s="322"/>
      <c r="M265" s="322"/>
      <c r="N265" s="322"/>
      <c r="O265" s="322"/>
      <c r="P265" s="322"/>
      <c r="Q265" s="322"/>
      <c r="R265" s="322"/>
      <c r="S265" s="323"/>
      <c r="T265" s="21">
        <f>SUM(T258:T264)</f>
        <v>0</v>
      </c>
    </row>
    <row r="266" spans="1:35" s="76" customFormat="1" ht="18.75" x14ac:dyDescent="0.25">
      <c r="A266" s="6">
        <v>20</v>
      </c>
      <c r="B266" s="27" t="s">
        <v>299</v>
      </c>
      <c r="C266" s="191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45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s="76" customFormat="1" ht="45" customHeight="1" x14ac:dyDescent="0.25">
      <c r="A267" s="154">
        <v>1</v>
      </c>
      <c r="B267" s="155" t="s">
        <v>54</v>
      </c>
      <c r="C267" s="134" t="s">
        <v>52</v>
      </c>
      <c r="D267" s="156" t="s">
        <v>55</v>
      </c>
      <c r="E267" s="157">
        <v>1</v>
      </c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35">
        <v>5</v>
      </c>
      <c r="R267" s="89">
        <f>SUM(F267:Q267)</f>
        <v>5</v>
      </c>
      <c r="S267" s="158"/>
      <c r="T267" s="48">
        <f>R267*S267</f>
        <v>0</v>
      </c>
      <c r="U267" s="186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s="76" customFormat="1" ht="30" x14ac:dyDescent="0.25">
      <c r="A268" s="50">
        <v>2</v>
      </c>
      <c r="B268" s="18" t="s">
        <v>420</v>
      </c>
      <c r="C268" s="134" t="s">
        <v>421</v>
      </c>
      <c r="D268" s="33" t="s">
        <v>43</v>
      </c>
      <c r="E268" s="34">
        <v>1</v>
      </c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5">
        <v>1</v>
      </c>
      <c r="R268" s="89">
        <f t="shared" ref="R268:R269" si="58">SUM(F268:Q268)</f>
        <v>1</v>
      </c>
      <c r="S268" s="158"/>
      <c r="T268" s="48">
        <f t="shared" ref="T268:T286" si="59">R268*S268</f>
        <v>0</v>
      </c>
      <c r="U268" s="186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s="76" customFormat="1" ht="30" x14ac:dyDescent="0.25">
      <c r="A269" s="50">
        <v>3</v>
      </c>
      <c r="B269" s="18" t="s">
        <v>422</v>
      </c>
      <c r="C269" s="134" t="s">
        <v>423</v>
      </c>
      <c r="D269" s="33" t="s">
        <v>53</v>
      </c>
      <c r="E269" s="34">
        <v>25</v>
      </c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5">
        <v>1</v>
      </c>
      <c r="R269" s="89">
        <f t="shared" si="58"/>
        <v>1</v>
      </c>
      <c r="S269" s="158"/>
      <c r="T269" s="48">
        <f t="shared" si="59"/>
        <v>0</v>
      </c>
      <c r="U269" s="186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s="76" customFormat="1" x14ac:dyDescent="0.25">
      <c r="A270" s="240">
        <v>4</v>
      </c>
      <c r="B270" s="193" t="s">
        <v>81</v>
      </c>
      <c r="C270" s="193" t="s">
        <v>82</v>
      </c>
      <c r="D270" s="241" t="s">
        <v>43</v>
      </c>
      <c r="E270" s="242">
        <v>1</v>
      </c>
      <c r="F270" s="239"/>
      <c r="G270" s="239"/>
      <c r="H270" s="239"/>
      <c r="I270" s="239">
        <v>1</v>
      </c>
      <c r="J270" s="239"/>
      <c r="K270" s="239"/>
      <c r="L270" s="239"/>
      <c r="M270" s="239"/>
      <c r="N270" s="220"/>
      <c r="O270" s="220"/>
      <c r="P270" s="239"/>
      <c r="Q270" s="239"/>
      <c r="R270" s="220">
        <f>SUM(F270:Q270)</f>
        <v>1</v>
      </c>
      <c r="S270" s="158"/>
      <c r="T270" s="48">
        <f t="shared" si="59"/>
        <v>0</v>
      </c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s="76" customFormat="1" x14ac:dyDescent="0.25">
      <c r="A271" s="240">
        <v>5</v>
      </c>
      <c r="B271" s="193" t="s">
        <v>83</v>
      </c>
      <c r="C271" s="193" t="s">
        <v>84</v>
      </c>
      <c r="D271" s="195" t="s">
        <v>43</v>
      </c>
      <c r="E271" s="196">
        <v>1</v>
      </c>
      <c r="F271" s="239"/>
      <c r="G271" s="239"/>
      <c r="H271" s="239"/>
      <c r="I271" s="239">
        <v>1</v>
      </c>
      <c r="J271" s="239"/>
      <c r="K271" s="239"/>
      <c r="L271" s="239"/>
      <c r="M271" s="239"/>
      <c r="N271" s="220"/>
      <c r="O271" s="220"/>
      <c r="P271" s="239"/>
      <c r="Q271" s="239"/>
      <c r="R271" s="220">
        <f>SUM(F271:Q271)</f>
        <v>1</v>
      </c>
      <c r="S271" s="158"/>
      <c r="T271" s="48">
        <f t="shared" si="59"/>
        <v>0</v>
      </c>
      <c r="U271" s="186"/>
      <c r="V271"/>
      <c r="W271"/>
      <c r="X271"/>
    </row>
    <row r="272" spans="1:35" s="76" customFormat="1" ht="30" x14ac:dyDescent="0.25">
      <c r="A272" s="240">
        <v>6</v>
      </c>
      <c r="B272" s="172" t="s">
        <v>354</v>
      </c>
      <c r="C272" s="169" t="s">
        <v>85</v>
      </c>
      <c r="D272" s="170" t="s">
        <v>86</v>
      </c>
      <c r="E272" s="171">
        <v>500</v>
      </c>
      <c r="F272" s="34"/>
      <c r="G272" s="34"/>
      <c r="H272" s="34"/>
      <c r="I272" s="34">
        <v>1</v>
      </c>
      <c r="J272" s="34"/>
      <c r="K272" s="34"/>
      <c r="L272" s="34"/>
      <c r="M272" s="34"/>
      <c r="N272" s="34"/>
      <c r="O272" s="34"/>
      <c r="P272" s="34"/>
      <c r="Q272" s="34"/>
      <c r="R272" s="35">
        <f>SUM(F272:Q272)</f>
        <v>1</v>
      </c>
      <c r="S272" s="144"/>
      <c r="T272" s="48">
        <f t="shared" si="59"/>
        <v>0</v>
      </c>
      <c r="U272" s="186"/>
      <c r="V272" s="186"/>
      <c r="W272" s="186"/>
      <c r="X272" s="186"/>
    </row>
    <row r="273" spans="1:35" s="76" customFormat="1" ht="30" customHeight="1" x14ac:dyDescent="0.25">
      <c r="A273" s="240">
        <v>7</v>
      </c>
      <c r="B273" s="131" t="s">
        <v>118</v>
      </c>
      <c r="C273" s="147" t="s">
        <v>128</v>
      </c>
      <c r="D273" s="156" t="s">
        <v>53</v>
      </c>
      <c r="E273" s="157">
        <v>5</v>
      </c>
      <c r="F273" s="92"/>
      <c r="G273" s="92"/>
      <c r="H273" s="92"/>
      <c r="I273" s="92"/>
      <c r="J273" s="92"/>
      <c r="K273" s="92"/>
      <c r="L273" s="35">
        <v>1</v>
      </c>
      <c r="M273" s="92"/>
      <c r="N273" s="93"/>
      <c r="O273" s="93"/>
      <c r="P273" s="92"/>
      <c r="Q273" s="92"/>
      <c r="R273" s="93">
        <f>SUM(F273:Q273)</f>
        <v>1</v>
      </c>
      <c r="S273" s="158"/>
      <c r="T273" s="48">
        <f t="shared" si="59"/>
        <v>0</v>
      </c>
      <c r="U273" s="186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ht="30" x14ac:dyDescent="0.25">
      <c r="A274" s="240">
        <v>8</v>
      </c>
      <c r="B274" s="155" t="s">
        <v>119</v>
      </c>
      <c r="C274" s="147" t="s">
        <v>129</v>
      </c>
      <c r="D274" s="156" t="s">
        <v>86</v>
      </c>
      <c r="E274" s="157">
        <v>5</v>
      </c>
      <c r="F274" s="92"/>
      <c r="G274" s="92"/>
      <c r="H274" s="92"/>
      <c r="I274" s="92"/>
      <c r="J274" s="92"/>
      <c r="K274" s="92"/>
      <c r="L274" s="35">
        <v>1</v>
      </c>
      <c r="M274" s="92"/>
      <c r="N274" s="93"/>
      <c r="O274" s="93"/>
      <c r="P274" s="92"/>
      <c r="Q274" s="92"/>
      <c r="R274" s="93">
        <f>SUM(F274:Q274)</f>
        <v>1</v>
      </c>
      <c r="S274" s="158"/>
      <c r="T274" s="48">
        <f t="shared" si="59"/>
        <v>0</v>
      </c>
      <c r="U274" s="186"/>
    </row>
    <row r="275" spans="1:35" s="49" customFormat="1" ht="30" x14ac:dyDescent="0.25">
      <c r="A275" s="240">
        <v>9</v>
      </c>
      <c r="B275" s="155" t="s">
        <v>120</v>
      </c>
      <c r="C275" s="147" t="s">
        <v>130</v>
      </c>
      <c r="D275" s="156" t="s">
        <v>86</v>
      </c>
      <c r="E275" s="157">
        <v>100</v>
      </c>
      <c r="F275" s="94"/>
      <c r="G275" s="94"/>
      <c r="H275" s="94"/>
      <c r="I275" s="94"/>
      <c r="J275" s="94"/>
      <c r="K275" s="94"/>
      <c r="L275" s="35">
        <v>1</v>
      </c>
      <c r="M275" s="94"/>
      <c r="N275" s="94"/>
      <c r="O275" s="94"/>
      <c r="P275" s="94"/>
      <c r="Q275" s="94"/>
      <c r="R275" s="93">
        <f t="shared" ref="R275:R282" si="60">SUM(F275:Q275)</f>
        <v>1</v>
      </c>
      <c r="S275" s="158"/>
      <c r="T275" s="48">
        <f t="shared" si="59"/>
        <v>0</v>
      </c>
      <c r="U275" s="186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s="49" customFormat="1" ht="30" x14ac:dyDescent="0.25">
      <c r="A276" s="240">
        <v>10</v>
      </c>
      <c r="B276" s="155" t="s">
        <v>121</v>
      </c>
      <c r="C276" s="147" t="s">
        <v>131</v>
      </c>
      <c r="D276" s="156" t="s">
        <v>86</v>
      </c>
      <c r="E276" s="157">
        <v>100</v>
      </c>
      <c r="F276" s="96"/>
      <c r="G276" s="96"/>
      <c r="H276" s="96"/>
      <c r="I276" s="96"/>
      <c r="J276" s="96"/>
      <c r="K276" s="96"/>
      <c r="L276" s="35">
        <v>1</v>
      </c>
      <c r="M276" s="96"/>
      <c r="N276" s="95"/>
      <c r="O276" s="95"/>
      <c r="P276" s="95"/>
      <c r="Q276" s="95"/>
      <c r="R276" s="93">
        <f t="shared" si="60"/>
        <v>1</v>
      </c>
      <c r="S276" s="158"/>
      <c r="T276" s="48">
        <f t="shared" si="59"/>
        <v>0</v>
      </c>
      <c r="U276" s="18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s="49" customFormat="1" ht="30" x14ac:dyDescent="0.25">
      <c r="A277" s="240">
        <v>11</v>
      </c>
      <c r="B277" s="155" t="s">
        <v>122</v>
      </c>
      <c r="C277" s="147" t="s">
        <v>132</v>
      </c>
      <c r="D277" s="156" t="s">
        <v>86</v>
      </c>
      <c r="E277" s="157">
        <v>5</v>
      </c>
      <c r="F277" s="96"/>
      <c r="G277" s="96"/>
      <c r="H277" s="96"/>
      <c r="I277" s="96"/>
      <c r="J277" s="96"/>
      <c r="K277" s="96"/>
      <c r="L277" s="35">
        <v>1</v>
      </c>
      <c r="M277" s="96"/>
      <c r="N277" s="95"/>
      <c r="O277" s="95"/>
      <c r="P277" s="95"/>
      <c r="Q277" s="95"/>
      <c r="R277" s="93">
        <f t="shared" si="60"/>
        <v>1</v>
      </c>
      <c r="S277" s="158"/>
      <c r="T277" s="48">
        <f t="shared" si="59"/>
        <v>0</v>
      </c>
      <c r="U277" s="186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s="49" customFormat="1" ht="30" x14ac:dyDescent="0.25">
      <c r="A278" s="240">
        <v>12</v>
      </c>
      <c r="B278" s="155" t="s">
        <v>123</v>
      </c>
      <c r="C278" s="147" t="s">
        <v>133</v>
      </c>
      <c r="D278" s="156" t="s">
        <v>86</v>
      </c>
      <c r="E278" s="157">
        <v>10</v>
      </c>
      <c r="F278" s="96"/>
      <c r="G278" s="96"/>
      <c r="H278" s="96"/>
      <c r="I278" s="96"/>
      <c r="J278" s="96"/>
      <c r="K278" s="96"/>
      <c r="L278" s="35">
        <v>1</v>
      </c>
      <c r="M278" s="96"/>
      <c r="N278" s="95"/>
      <c r="O278" s="95"/>
      <c r="P278" s="95"/>
      <c r="Q278" s="95"/>
      <c r="R278" s="93">
        <f t="shared" si="60"/>
        <v>1</v>
      </c>
      <c r="S278" s="158"/>
      <c r="T278" s="48">
        <f t="shared" si="59"/>
        <v>0</v>
      </c>
      <c r="U278" s="186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s="49" customFormat="1" ht="45" x14ac:dyDescent="0.25">
      <c r="A279" s="240">
        <v>13</v>
      </c>
      <c r="B279" s="185" t="s">
        <v>124</v>
      </c>
      <c r="C279" s="147" t="s">
        <v>134</v>
      </c>
      <c r="D279" s="156" t="s">
        <v>53</v>
      </c>
      <c r="E279" s="157">
        <v>50</v>
      </c>
      <c r="F279" s="96"/>
      <c r="G279" s="96"/>
      <c r="H279" s="96"/>
      <c r="I279" s="96"/>
      <c r="J279" s="96"/>
      <c r="K279" s="96"/>
      <c r="L279" s="35">
        <v>1</v>
      </c>
      <c r="M279" s="96"/>
      <c r="N279" s="95"/>
      <c r="O279" s="95"/>
      <c r="P279" s="95"/>
      <c r="Q279" s="95"/>
      <c r="R279" s="93">
        <f t="shared" si="60"/>
        <v>1</v>
      </c>
      <c r="S279" s="158"/>
      <c r="T279" s="48">
        <f t="shared" si="59"/>
        <v>0</v>
      </c>
      <c r="U279" s="186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s="49" customFormat="1" ht="30" x14ac:dyDescent="0.25">
      <c r="A280" s="240">
        <v>14</v>
      </c>
      <c r="B280" s="155" t="s">
        <v>125</v>
      </c>
      <c r="C280" s="147" t="s">
        <v>135</v>
      </c>
      <c r="D280" s="156" t="s">
        <v>53</v>
      </c>
      <c r="E280" s="157">
        <v>5</v>
      </c>
      <c r="F280" s="96"/>
      <c r="G280" s="96"/>
      <c r="H280" s="96"/>
      <c r="I280" s="96"/>
      <c r="J280" s="96"/>
      <c r="K280" s="96"/>
      <c r="L280" s="35">
        <v>1</v>
      </c>
      <c r="M280" s="96"/>
      <c r="N280" s="95"/>
      <c r="O280" s="95"/>
      <c r="P280" s="95"/>
      <c r="Q280" s="95"/>
      <c r="R280" s="93">
        <f t="shared" si="60"/>
        <v>1</v>
      </c>
      <c r="S280" s="158"/>
      <c r="T280" s="48">
        <f t="shared" si="59"/>
        <v>0</v>
      </c>
      <c r="U280" s="186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s="49" customFormat="1" ht="30" x14ac:dyDescent="0.25">
      <c r="A281" s="240">
        <v>15</v>
      </c>
      <c r="B281" s="155" t="s">
        <v>126</v>
      </c>
      <c r="C281" s="147" t="s">
        <v>136</v>
      </c>
      <c r="D281" s="156" t="s">
        <v>86</v>
      </c>
      <c r="E281" s="157">
        <v>10</v>
      </c>
      <c r="F281" s="96"/>
      <c r="G281" s="96"/>
      <c r="H281" s="96"/>
      <c r="I281" s="96"/>
      <c r="J281" s="96"/>
      <c r="K281" s="96"/>
      <c r="L281" s="35">
        <v>1</v>
      </c>
      <c r="M281" s="96"/>
      <c r="N281" s="95"/>
      <c r="O281" s="95"/>
      <c r="P281" s="95"/>
      <c r="Q281" s="95"/>
      <c r="R281" s="93">
        <f t="shared" si="60"/>
        <v>1</v>
      </c>
      <c r="S281" s="158"/>
      <c r="T281" s="48">
        <f t="shared" si="59"/>
        <v>0</v>
      </c>
      <c r="U281" s="186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s="49" customFormat="1" ht="30" customHeight="1" x14ac:dyDescent="0.25">
      <c r="A282" s="240">
        <v>16</v>
      </c>
      <c r="B282" s="18" t="s">
        <v>127</v>
      </c>
      <c r="C282" s="147" t="s">
        <v>137</v>
      </c>
      <c r="D282" s="33" t="s">
        <v>53</v>
      </c>
      <c r="E282" s="34">
        <v>1</v>
      </c>
      <c r="F282" s="96"/>
      <c r="G282" s="96"/>
      <c r="H282" s="96"/>
      <c r="I282" s="96"/>
      <c r="J282" s="96"/>
      <c r="K282" s="96"/>
      <c r="L282" s="35">
        <v>1</v>
      </c>
      <c r="M282" s="96"/>
      <c r="N282" s="95"/>
      <c r="O282" s="95"/>
      <c r="P282" s="95"/>
      <c r="Q282" s="95"/>
      <c r="R282" s="93">
        <f t="shared" si="60"/>
        <v>1</v>
      </c>
      <c r="S282" s="158"/>
      <c r="T282" s="48">
        <f t="shared" si="59"/>
        <v>0</v>
      </c>
      <c r="U282" s="186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s="49" customFormat="1" ht="30" x14ac:dyDescent="0.25">
      <c r="A283" s="240">
        <v>17</v>
      </c>
      <c r="B283" s="131" t="s">
        <v>262</v>
      </c>
      <c r="C283" s="127" t="s">
        <v>263</v>
      </c>
      <c r="D283" s="33" t="s">
        <v>86</v>
      </c>
      <c r="E283" s="34">
        <v>100</v>
      </c>
      <c r="F283" s="34"/>
      <c r="G283" s="34"/>
      <c r="H283" s="34"/>
      <c r="I283" s="34"/>
      <c r="J283" s="34">
        <v>1</v>
      </c>
      <c r="K283" s="34"/>
      <c r="L283" s="34"/>
      <c r="M283" s="34"/>
      <c r="N283" s="34"/>
      <c r="O283" s="34"/>
      <c r="P283" s="34"/>
      <c r="Q283" s="34"/>
      <c r="R283" s="35">
        <f>SUM(F283:Q283)</f>
        <v>1</v>
      </c>
      <c r="S283" s="15"/>
      <c r="T283" s="48">
        <f t="shared" si="59"/>
        <v>0</v>
      </c>
      <c r="U283" s="12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s="49" customFormat="1" x14ac:dyDescent="0.25">
      <c r="A284" s="240">
        <v>18</v>
      </c>
      <c r="B284" s="18" t="s">
        <v>264</v>
      </c>
      <c r="C284" s="125" t="s">
        <v>265</v>
      </c>
      <c r="D284" s="33" t="s">
        <v>87</v>
      </c>
      <c r="E284" s="34">
        <v>2</v>
      </c>
      <c r="F284" s="34"/>
      <c r="G284" s="34"/>
      <c r="H284" s="34"/>
      <c r="I284" s="34"/>
      <c r="J284" s="34">
        <v>1</v>
      </c>
      <c r="K284" s="34"/>
      <c r="L284" s="34"/>
      <c r="M284" s="34"/>
      <c r="N284" s="34"/>
      <c r="O284" s="34"/>
      <c r="P284" s="34"/>
      <c r="Q284" s="34"/>
      <c r="R284" s="35">
        <f>SUM(F284:Q284)</f>
        <v>1</v>
      </c>
      <c r="S284" s="15"/>
      <c r="T284" s="48">
        <f t="shared" si="59"/>
        <v>0</v>
      </c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s="190" customFormat="1" ht="30" x14ac:dyDescent="0.25">
      <c r="A285" s="240">
        <v>19</v>
      </c>
      <c r="B285" s="243" t="s">
        <v>267</v>
      </c>
      <c r="C285" s="244" t="s">
        <v>268</v>
      </c>
      <c r="D285" s="241" t="s">
        <v>273</v>
      </c>
      <c r="E285" s="196">
        <v>100</v>
      </c>
      <c r="F285" s="196"/>
      <c r="G285" s="196"/>
      <c r="H285" s="196"/>
      <c r="I285" s="196"/>
      <c r="J285" s="197">
        <v>2</v>
      </c>
      <c r="K285" s="196"/>
      <c r="L285" s="196"/>
      <c r="M285" s="196"/>
      <c r="N285" s="58"/>
      <c r="O285" s="196"/>
      <c r="P285" s="196"/>
      <c r="Q285" s="196"/>
      <c r="R285" s="197">
        <f>SUM(F285:Q285)</f>
        <v>2</v>
      </c>
      <c r="S285" s="187"/>
      <c r="T285" s="48">
        <f t="shared" si="59"/>
        <v>0</v>
      </c>
    </row>
    <row r="286" spans="1:35" s="49" customFormat="1" x14ac:dyDescent="0.25">
      <c r="A286" s="240">
        <v>20</v>
      </c>
      <c r="B286" s="205" t="s">
        <v>320</v>
      </c>
      <c r="C286" s="183" t="s">
        <v>248</v>
      </c>
      <c r="D286" s="196" t="s">
        <v>43</v>
      </c>
      <c r="E286" s="235">
        <v>50</v>
      </c>
      <c r="F286" s="94"/>
      <c r="G286" s="94"/>
      <c r="H286" s="94"/>
      <c r="I286" s="94"/>
      <c r="J286" s="94"/>
      <c r="K286" s="94"/>
      <c r="L286" s="94"/>
      <c r="M286" s="94"/>
      <c r="N286" s="35">
        <v>2</v>
      </c>
      <c r="O286" s="94"/>
      <c r="P286" s="94"/>
      <c r="Q286" s="94"/>
      <c r="R286" s="93">
        <f>SUM(F286:Q286)</f>
        <v>2</v>
      </c>
      <c r="S286" s="144"/>
      <c r="T286" s="48">
        <f t="shared" si="59"/>
        <v>0</v>
      </c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</row>
    <row r="287" spans="1:35" s="49" customFormat="1" ht="15.75" thickBot="1" x14ac:dyDescent="0.3">
      <c r="A287" s="50"/>
      <c r="B287" s="78"/>
      <c r="C287" s="78"/>
      <c r="D287" s="79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77">
        <f t="shared" ref="R287" si="61">SUM(F287:Q287)</f>
        <v>0</v>
      </c>
      <c r="S287" s="62"/>
      <c r="T287" s="81">
        <v>0</v>
      </c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s="49" customFormat="1" ht="15.75" thickBot="1" x14ac:dyDescent="0.3">
      <c r="A288" s="299" t="s">
        <v>23</v>
      </c>
      <c r="B288" s="300"/>
      <c r="C288" s="300"/>
      <c r="D288" s="300"/>
      <c r="E288" s="300"/>
      <c r="F288" s="300"/>
      <c r="G288" s="300"/>
      <c r="H288" s="300"/>
      <c r="I288" s="300"/>
      <c r="J288" s="300"/>
      <c r="K288" s="300"/>
      <c r="L288" s="300"/>
      <c r="M288" s="300"/>
      <c r="N288" s="300"/>
      <c r="O288" s="300"/>
      <c r="P288" s="300"/>
      <c r="Q288" s="300"/>
      <c r="R288" s="300"/>
      <c r="S288" s="324"/>
      <c r="T288" s="29">
        <f>SUM(T267:T287)</f>
        <v>0</v>
      </c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s="76" customFormat="1" ht="18.75" x14ac:dyDescent="0.25">
      <c r="A289" s="6">
        <v>21</v>
      </c>
      <c r="B289" s="27" t="s">
        <v>300</v>
      </c>
      <c r="C289" s="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45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s="76" customFormat="1" ht="15" customHeight="1" x14ac:dyDescent="0.25">
      <c r="A290" s="194">
        <v>1</v>
      </c>
      <c r="B290" s="275" t="s">
        <v>175</v>
      </c>
      <c r="C290" s="276" t="s">
        <v>179</v>
      </c>
      <c r="D290" s="91" t="s">
        <v>178</v>
      </c>
      <c r="E290" s="92">
        <v>1</v>
      </c>
      <c r="F290" s="92"/>
      <c r="G290" s="92"/>
      <c r="H290" s="35">
        <v>4</v>
      </c>
      <c r="I290" s="92"/>
      <c r="J290" s="92"/>
      <c r="K290" s="92"/>
      <c r="L290" s="92"/>
      <c r="M290" s="92"/>
      <c r="N290" s="92"/>
      <c r="O290" s="92"/>
      <c r="P290" s="35"/>
      <c r="Q290" s="92"/>
      <c r="R290" s="93">
        <f>SUM(F290:Q290)</f>
        <v>4</v>
      </c>
      <c r="S290" s="187"/>
      <c r="T290" s="72">
        <f>R290*S290</f>
        <v>0</v>
      </c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x14ac:dyDescent="0.25">
      <c r="A291" s="194">
        <v>2</v>
      </c>
      <c r="B291" s="18" t="s">
        <v>176</v>
      </c>
      <c r="C291" s="119" t="s">
        <v>180</v>
      </c>
      <c r="D291" s="91" t="s">
        <v>178</v>
      </c>
      <c r="E291" s="92">
        <v>1</v>
      </c>
      <c r="F291" s="92"/>
      <c r="G291" s="92"/>
      <c r="H291" s="35">
        <v>1</v>
      </c>
      <c r="I291" s="94"/>
      <c r="J291" s="94"/>
      <c r="K291" s="94"/>
      <c r="L291" s="94"/>
      <c r="M291" s="94"/>
      <c r="N291" s="94"/>
      <c r="O291" s="94"/>
      <c r="P291" s="35"/>
      <c r="Q291" s="94"/>
      <c r="R291" s="93">
        <f t="shared" ref="R291:R292" si="62">SUM(F291:Q291)</f>
        <v>1</v>
      </c>
      <c r="S291" s="187"/>
      <c r="T291" s="72">
        <f t="shared" ref="T291:T292" si="63">R291*S291</f>
        <v>0</v>
      </c>
    </row>
    <row r="292" spans="1:35" s="76" customFormat="1" ht="18.75" customHeight="1" x14ac:dyDescent="0.25">
      <c r="A292" s="194">
        <v>3</v>
      </c>
      <c r="B292" s="18" t="s">
        <v>177</v>
      </c>
      <c r="C292" s="277" t="s">
        <v>181</v>
      </c>
      <c r="D292" s="91" t="s">
        <v>178</v>
      </c>
      <c r="E292" s="92">
        <v>1</v>
      </c>
      <c r="F292" s="92"/>
      <c r="G292" s="92"/>
      <c r="H292" s="35">
        <v>1</v>
      </c>
      <c r="I292" s="92"/>
      <c r="J292" s="92"/>
      <c r="K292" s="92"/>
      <c r="L292" s="92"/>
      <c r="M292" s="92"/>
      <c r="N292" s="93"/>
      <c r="O292" s="93"/>
      <c r="P292" s="35"/>
      <c r="Q292" s="92"/>
      <c r="R292" s="93">
        <f t="shared" si="62"/>
        <v>1</v>
      </c>
      <c r="S292" s="187"/>
      <c r="T292" s="72">
        <f t="shared" si="63"/>
        <v>0</v>
      </c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s="49" customFormat="1" ht="15.75" thickBot="1" x14ac:dyDescent="0.3">
      <c r="A293" s="50"/>
      <c r="B293" s="173"/>
      <c r="C293" s="173"/>
      <c r="D293" s="79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77"/>
      <c r="S293" s="62"/>
      <c r="T293" s="81">
        <v>0</v>
      </c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s="49" customFormat="1" ht="15.75" thickBot="1" x14ac:dyDescent="0.3">
      <c r="A294" s="299" t="s">
        <v>23</v>
      </c>
      <c r="B294" s="300"/>
      <c r="C294" s="300"/>
      <c r="D294" s="300"/>
      <c r="E294" s="300"/>
      <c r="F294" s="300"/>
      <c r="G294" s="300"/>
      <c r="H294" s="300"/>
      <c r="I294" s="300"/>
      <c r="J294" s="300"/>
      <c r="K294" s="300"/>
      <c r="L294" s="300"/>
      <c r="M294" s="300"/>
      <c r="N294" s="300"/>
      <c r="O294" s="300"/>
      <c r="P294" s="300"/>
      <c r="Q294" s="300"/>
      <c r="R294" s="300"/>
      <c r="S294" s="324"/>
      <c r="T294" s="29">
        <f>SUM(T290:T293)</f>
        <v>0</v>
      </c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s="76" customFormat="1" ht="18.75" x14ac:dyDescent="0.25">
      <c r="A295" s="6">
        <v>22</v>
      </c>
      <c r="B295" s="27" t="s">
        <v>301</v>
      </c>
      <c r="C295" s="191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45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</row>
    <row r="296" spans="1:35" s="76" customFormat="1" ht="15" customHeight="1" x14ac:dyDescent="0.25">
      <c r="A296" s="188">
        <v>1</v>
      </c>
      <c r="B296" s="236" t="s">
        <v>213</v>
      </c>
      <c r="C296" s="237" t="s">
        <v>228</v>
      </c>
      <c r="D296" s="34" t="s">
        <v>43</v>
      </c>
      <c r="E296" s="92">
        <v>1</v>
      </c>
      <c r="F296" s="92"/>
      <c r="G296" s="92"/>
      <c r="H296" s="92"/>
      <c r="I296" s="92"/>
      <c r="J296" s="92"/>
      <c r="K296" s="92"/>
      <c r="L296" s="92"/>
      <c r="M296" s="92"/>
      <c r="N296" s="140">
        <v>1</v>
      </c>
      <c r="O296" s="92"/>
      <c r="P296" s="35"/>
      <c r="Q296" s="92"/>
      <c r="R296" s="93">
        <f xml:space="preserve"> SUM(F296:Q296)</f>
        <v>1</v>
      </c>
      <c r="S296" s="144"/>
      <c r="T296" s="72">
        <f>R296*S296</f>
        <v>0</v>
      </c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</row>
    <row r="297" spans="1:35" s="186" customFormat="1" x14ac:dyDescent="0.25">
      <c r="A297" s="188">
        <v>2</v>
      </c>
      <c r="B297" s="233" t="s">
        <v>214</v>
      </c>
      <c r="C297" s="234" t="s">
        <v>229</v>
      </c>
      <c r="D297" s="171" t="s">
        <v>43</v>
      </c>
      <c r="E297" s="92">
        <v>1</v>
      </c>
      <c r="F297" s="92"/>
      <c r="G297" s="92"/>
      <c r="H297" s="94"/>
      <c r="I297" s="94"/>
      <c r="J297" s="94"/>
      <c r="K297" s="94"/>
      <c r="L297" s="94"/>
      <c r="M297" s="94"/>
      <c r="N297" s="140">
        <v>1</v>
      </c>
      <c r="O297" s="94"/>
      <c r="P297" s="35"/>
      <c r="Q297" s="94"/>
      <c r="R297" s="93">
        <f t="shared" ref="R297:R308" si="64" xml:space="preserve"> SUM(F297:Q297)</f>
        <v>1</v>
      </c>
      <c r="S297" s="144"/>
      <c r="T297" s="72">
        <f t="shared" ref="T297:T308" si="65">R297*S297</f>
        <v>0</v>
      </c>
    </row>
    <row r="298" spans="1:35" s="76" customFormat="1" ht="18.75" customHeight="1" x14ac:dyDescent="0.25">
      <c r="A298" s="188">
        <v>3</v>
      </c>
      <c r="B298" s="233" t="s">
        <v>215</v>
      </c>
      <c r="C298" s="234" t="s">
        <v>230</v>
      </c>
      <c r="D298" s="140" t="s">
        <v>43</v>
      </c>
      <c r="E298" s="92">
        <v>1</v>
      </c>
      <c r="F298" s="92"/>
      <c r="G298" s="92"/>
      <c r="H298" s="92"/>
      <c r="I298" s="92"/>
      <c r="J298" s="92"/>
      <c r="K298" s="92"/>
      <c r="L298" s="92"/>
      <c r="M298" s="92"/>
      <c r="N298" s="171">
        <v>2</v>
      </c>
      <c r="O298" s="93"/>
      <c r="P298" s="35"/>
      <c r="Q298" s="92"/>
      <c r="R298" s="93">
        <f t="shared" si="64"/>
        <v>2</v>
      </c>
      <c r="S298" s="144"/>
      <c r="T298" s="72">
        <f t="shared" si="65"/>
        <v>0</v>
      </c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</row>
    <row r="299" spans="1:35" s="49" customFormat="1" x14ac:dyDescent="0.25">
      <c r="A299" s="188">
        <v>4</v>
      </c>
      <c r="B299" s="236" t="s">
        <v>216</v>
      </c>
      <c r="C299" s="237" t="s">
        <v>231</v>
      </c>
      <c r="D299" s="175" t="s">
        <v>43</v>
      </c>
      <c r="E299" s="235">
        <v>1</v>
      </c>
      <c r="F299" s="94"/>
      <c r="G299" s="94"/>
      <c r="H299" s="94"/>
      <c r="I299" s="94"/>
      <c r="J299" s="94"/>
      <c r="K299" s="94"/>
      <c r="L299" s="94"/>
      <c r="M299" s="94"/>
      <c r="N299" s="140">
        <v>1</v>
      </c>
      <c r="O299" s="94"/>
      <c r="P299" s="94"/>
      <c r="Q299" s="94"/>
      <c r="R299" s="93">
        <f t="shared" si="64"/>
        <v>1</v>
      </c>
      <c r="S299" s="144"/>
      <c r="T299" s="72">
        <f t="shared" si="65"/>
        <v>0</v>
      </c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</row>
    <row r="300" spans="1:35" s="49" customFormat="1" x14ac:dyDescent="0.25">
      <c r="A300" s="188">
        <v>5</v>
      </c>
      <c r="B300" s="236" t="s">
        <v>217</v>
      </c>
      <c r="C300" s="237" t="s">
        <v>232</v>
      </c>
      <c r="D300" s="196" t="s">
        <v>87</v>
      </c>
      <c r="E300" s="235">
        <v>2500</v>
      </c>
      <c r="F300" s="94"/>
      <c r="G300" s="94"/>
      <c r="H300" s="94"/>
      <c r="I300" s="94"/>
      <c r="J300" s="94"/>
      <c r="K300" s="94"/>
      <c r="L300" s="94"/>
      <c r="M300" s="94"/>
      <c r="N300" s="34">
        <v>1</v>
      </c>
      <c r="O300" s="94"/>
      <c r="P300" s="94"/>
      <c r="Q300" s="94"/>
      <c r="R300" s="93">
        <f t="shared" si="64"/>
        <v>1</v>
      </c>
      <c r="S300" s="144"/>
      <c r="T300" s="72">
        <f t="shared" si="65"/>
        <v>0</v>
      </c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</row>
    <row r="301" spans="1:35" s="49" customFormat="1" x14ac:dyDescent="0.25">
      <c r="A301" s="188">
        <v>6</v>
      </c>
      <c r="B301" s="233" t="s">
        <v>218</v>
      </c>
      <c r="C301" s="234" t="s">
        <v>233</v>
      </c>
      <c r="D301" s="171" t="s">
        <v>87</v>
      </c>
      <c r="E301" s="94">
        <v>2500</v>
      </c>
      <c r="F301" s="94"/>
      <c r="G301" s="94"/>
      <c r="H301" s="94"/>
      <c r="I301" s="94"/>
      <c r="J301" s="94"/>
      <c r="K301" s="94"/>
      <c r="L301" s="94"/>
      <c r="M301" s="94"/>
      <c r="N301" s="171">
        <v>1</v>
      </c>
      <c r="O301" s="94"/>
      <c r="P301" s="94"/>
      <c r="Q301" s="94"/>
      <c r="R301" s="93">
        <f t="shared" si="64"/>
        <v>1</v>
      </c>
      <c r="S301" s="144"/>
      <c r="T301" s="72">
        <f t="shared" si="65"/>
        <v>0</v>
      </c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</row>
    <row r="302" spans="1:35" s="49" customFormat="1" x14ac:dyDescent="0.25">
      <c r="A302" s="188">
        <v>7</v>
      </c>
      <c r="B302" s="236" t="s">
        <v>219</v>
      </c>
      <c r="C302" s="237" t="s">
        <v>234</v>
      </c>
      <c r="D302" s="140" t="s">
        <v>87</v>
      </c>
      <c r="E302" s="94">
        <v>2000</v>
      </c>
      <c r="F302" s="94"/>
      <c r="G302" s="94"/>
      <c r="H302" s="94"/>
      <c r="I302" s="94"/>
      <c r="J302" s="94"/>
      <c r="K302" s="94"/>
      <c r="L302" s="94"/>
      <c r="M302" s="94"/>
      <c r="N302" s="140">
        <v>2</v>
      </c>
      <c r="O302" s="94"/>
      <c r="P302" s="94"/>
      <c r="Q302" s="94"/>
      <c r="R302" s="93">
        <f t="shared" si="64"/>
        <v>2</v>
      </c>
      <c r="S302" s="144"/>
      <c r="T302" s="72">
        <f t="shared" si="65"/>
        <v>0</v>
      </c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</row>
    <row r="303" spans="1:35" s="49" customFormat="1" x14ac:dyDescent="0.25">
      <c r="A303" s="188">
        <v>8</v>
      </c>
      <c r="B303" s="233" t="s">
        <v>220</v>
      </c>
      <c r="C303" s="234" t="s">
        <v>235</v>
      </c>
      <c r="D303" s="196" t="s">
        <v>87</v>
      </c>
      <c r="E303" s="235">
        <v>2500</v>
      </c>
      <c r="F303" s="235"/>
      <c r="G303" s="94"/>
      <c r="H303" s="94"/>
      <c r="I303" s="94"/>
      <c r="J303" s="94"/>
      <c r="K303" s="94"/>
      <c r="L303" s="94"/>
      <c r="M303" s="94"/>
      <c r="N303" s="138">
        <v>1</v>
      </c>
      <c r="O303" s="94"/>
      <c r="P303" s="94"/>
      <c r="Q303" s="94"/>
      <c r="R303" s="93">
        <f t="shared" si="64"/>
        <v>1</v>
      </c>
      <c r="S303" s="144"/>
      <c r="T303" s="72">
        <f t="shared" si="65"/>
        <v>0</v>
      </c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</row>
    <row r="304" spans="1:35" s="49" customFormat="1" x14ac:dyDescent="0.25">
      <c r="A304" s="188">
        <v>9</v>
      </c>
      <c r="B304" s="236" t="s">
        <v>221</v>
      </c>
      <c r="C304" s="237" t="s">
        <v>236</v>
      </c>
      <c r="D304" s="171" t="s">
        <v>43</v>
      </c>
      <c r="E304" s="94">
        <v>1</v>
      </c>
      <c r="F304" s="94"/>
      <c r="G304" s="94"/>
      <c r="H304" s="94"/>
      <c r="I304" s="94"/>
      <c r="J304" s="94"/>
      <c r="K304" s="94"/>
      <c r="L304" s="94"/>
      <c r="M304" s="94"/>
      <c r="N304" s="34">
        <v>3</v>
      </c>
      <c r="O304" s="94"/>
      <c r="P304" s="94"/>
      <c r="Q304" s="94"/>
      <c r="R304" s="93">
        <f t="shared" si="64"/>
        <v>3</v>
      </c>
      <c r="S304" s="144"/>
      <c r="T304" s="72">
        <f t="shared" si="65"/>
        <v>0</v>
      </c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</row>
    <row r="305" spans="1:35" s="49" customFormat="1" x14ac:dyDescent="0.25">
      <c r="A305" s="188">
        <v>10</v>
      </c>
      <c r="B305" s="233" t="s">
        <v>222</v>
      </c>
      <c r="C305" s="234" t="s">
        <v>237</v>
      </c>
      <c r="D305" s="140" t="s">
        <v>87</v>
      </c>
      <c r="E305" s="94">
        <v>2500</v>
      </c>
      <c r="F305" s="94"/>
      <c r="G305" s="94"/>
      <c r="H305" s="94"/>
      <c r="I305" s="94"/>
      <c r="J305" s="94"/>
      <c r="K305" s="94"/>
      <c r="L305" s="94"/>
      <c r="M305" s="94"/>
      <c r="N305" s="171">
        <v>6</v>
      </c>
      <c r="O305" s="94"/>
      <c r="P305" s="94"/>
      <c r="Q305" s="94"/>
      <c r="R305" s="93">
        <f t="shared" si="64"/>
        <v>6</v>
      </c>
      <c r="S305" s="144"/>
      <c r="T305" s="72">
        <f t="shared" si="65"/>
        <v>0</v>
      </c>
      <c r="U305" s="186"/>
      <c r="V305" s="186"/>
      <c r="W305" s="186"/>
      <c r="X305" s="186"/>
      <c r="Y305" s="186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</row>
    <row r="306" spans="1:35" s="49" customFormat="1" x14ac:dyDescent="0.25">
      <c r="A306" s="188">
        <v>11</v>
      </c>
      <c r="B306" s="236" t="s">
        <v>223</v>
      </c>
      <c r="C306" s="237" t="s">
        <v>238</v>
      </c>
      <c r="D306" s="138" t="s">
        <v>43</v>
      </c>
      <c r="E306" s="94">
        <v>1</v>
      </c>
      <c r="F306" s="94"/>
      <c r="G306" s="94"/>
      <c r="H306" s="94"/>
      <c r="I306" s="94"/>
      <c r="J306" s="94"/>
      <c r="K306" s="94"/>
      <c r="L306" s="94"/>
      <c r="M306" s="94"/>
      <c r="N306" s="140">
        <v>1</v>
      </c>
      <c r="O306" s="94"/>
      <c r="P306" s="94"/>
      <c r="Q306" s="94"/>
      <c r="R306" s="93">
        <f t="shared" si="64"/>
        <v>1</v>
      </c>
      <c r="S306" s="144"/>
      <c r="T306" s="72">
        <f t="shared" si="65"/>
        <v>0</v>
      </c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</row>
    <row r="307" spans="1:35" s="49" customFormat="1" x14ac:dyDescent="0.25">
      <c r="A307" s="188">
        <v>12</v>
      </c>
      <c r="B307" s="233" t="s">
        <v>224</v>
      </c>
      <c r="C307" s="234" t="s">
        <v>239</v>
      </c>
      <c r="D307" s="34" t="s">
        <v>87</v>
      </c>
      <c r="E307" s="94">
        <v>500</v>
      </c>
      <c r="F307" s="94"/>
      <c r="G307" s="94"/>
      <c r="H307" s="94"/>
      <c r="I307" s="94"/>
      <c r="J307" s="94"/>
      <c r="K307" s="94"/>
      <c r="L307" s="94"/>
      <c r="M307" s="94"/>
      <c r="N307" s="138">
        <v>1</v>
      </c>
      <c r="O307" s="94"/>
      <c r="P307" s="94"/>
      <c r="Q307" s="94"/>
      <c r="R307" s="93">
        <f t="shared" si="64"/>
        <v>1</v>
      </c>
      <c r="S307" s="144"/>
      <c r="T307" s="72">
        <f t="shared" si="65"/>
        <v>0</v>
      </c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</row>
    <row r="308" spans="1:35" s="49" customFormat="1" x14ac:dyDescent="0.25">
      <c r="A308" s="188">
        <v>13</v>
      </c>
      <c r="B308" s="236" t="s">
        <v>225</v>
      </c>
      <c r="C308" s="237" t="s">
        <v>240</v>
      </c>
      <c r="D308" s="171" t="s">
        <v>43</v>
      </c>
      <c r="E308" s="94">
        <v>1</v>
      </c>
      <c r="F308" s="94"/>
      <c r="G308" s="94"/>
      <c r="H308" s="94"/>
      <c r="I308" s="94"/>
      <c r="J308" s="94"/>
      <c r="K308" s="94"/>
      <c r="L308" s="94"/>
      <c r="M308" s="94"/>
      <c r="N308" s="34">
        <v>1</v>
      </c>
      <c r="O308" s="94"/>
      <c r="P308" s="94"/>
      <c r="Q308" s="94"/>
      <c r="R308" s="93">
        <f t="shared" si="64"/>
        <v>1</v>
      </c>
      <c r="S308" s="144"/>
      <c r="T308" s="72">
        <f t="shared" si="65"/>
        <v>0</v>
      </c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</row>
    <row r="309" spans="1:35" s="190" customFormat="1" ht="15.75" thickBot="1" x14ac:dyDescent="0.3">
      <c r="A309" s="58"/>
      <c r="B309" s="59"/>
      <c r="C309" s="10"/>
      <c r="D309" s="195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35">
        <f>SUM(F309:Q309)</f>
        <v>0</v>
      </c>
      <c r="S309" s="19"/>
      <c r="T309" s="71">
        <f>R309*S309</f>
        <v>0</v>
      </c>
    </row>
    <row r="310" spans="1:35" s="49" customFormat="1" ht="15.75" thickBot="1" x14ac:dyDescent="0.3">
      <c r="A310" s="299" t="s">
        <v>23</v>
      </c>
      <c r="B310" s="300"/>
      <c r="C310" s="300"/>
      <c r="D310" s="300"/>
      <c r="E310" s="300"/>
      <c r="F310" s="300"/>
      <c r="G310" s="300"/>
      <c r="H310" s="300"/>
      <c r="I310" s="300"/>
      <c r="J310" s="300"/>
      <c r="K310" s="300"/>
      <c r="L310" s="300"/>
      <c r="M310" s="300"/>
      <c r="N310" s="300"/>
      <c r="O310" s="300"/>
      <c r="P310" s="300"/>
      <c r="Q310" s="300"/>
      <c r="R310" s="300"/>
      <c r="S310" s="324"/>
      <c r="T310" s="29">
        <f>SUM(T296:T309)</f>
        <v>0</v>
      </c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</row>
    <row r="311" spans="1:35" s="76" customFormat="1" ht="18.75" x14ac:dyDescent="0.25">
      <c r="A311" s="6">
        <v>23</v>
      </c>
      <c r="B311" s="27" t="s">
        <v>302</v>
      </c>
      <c r="C311" s="191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45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</row>
    <row r="312" spans="1:35" s="49" customFormat="1" x14ac:dyDescent="0.25">
      <c r="A312" s="188">
        <v>1</v>
      </c>
      <c r="B312" s="123" t="s">
        <v>226</v>
      </c>
      <c r="C312" s="234" t="s">
        <v>227</v>
      </c>
      <c r="D312" s="13" t="s">
        <v>43</v>
      </c>
      <c r="E312" s="235">
        <v>1</v>
      </c>
      <c r="F312" s="94"/>
      <c r="G312" s="94"/>
      <c r="H312" s="94"/>
      <c r="I312" s="94"/>
      <c r="J312" s="94"/>
      <c r="K312" s="94"/>
      <c r="L312" s="94"/>
      <c r="M312" s="94"/>
      <c r="N312" s="213">
        <v>1</v>
      </c>
      <c r="O312" s="94"/>
      <c r="P312" s="94"/>
      <c r="Q312" s="94"/>
      <c r="R312" s="93">
        <f xml:space="preserve"> SUM(F312:Q312)</f>
        <v>1</v>
      </c>
      <c r="S312" s="144"/>
      <c r="T312" s="72">
        <f>R312*S312</f>
        <v>0</v>
      </c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</row>
    <row r="313" spans="1:35" s="76" customFormat="1" ht="15" customHeight="1" x14ac:dyDescent="0.25">
      <c r="A313" s="188">
        <v>2</v>
      </c>
      <c r="B313" s="205" t="s">
        <v>241</v>
      </c>
      <c r="C313" s="206" t="s">
        <v>244</v>
      </c>
      <c r="D313" s="196" t="s">
        <v>43</v>
      </c>
      <c r="E313" s="239">
        <v>1</v>
      </c>
      <c r="F313" s="92"/>
      <c r="G313" s="92"/>
      <c r="H313" s="92"/>
      <c r="I313" s="92"/>
      <c r="J313" s="92"/>
      <c r="K313" s="92"/>
      <c r="L313" s="92"/>
      <c r="M313" s="92"/>
      <c r="N313" s="35">
        <v>2</v>
      </c>
      <c r="O313" s="92"/>
      <c r="P313" s="35"/>
      <c r="Q313" s="92"/>
      <c r="R313" s="93">
        <f>SUM(F313:Q313)</f>
        <v>2</v>
      </c>
      <c r="S313" s="144"/>
      <c r="T313" s="72">
        <f t="shared" ref="T313:T320" si="66">R313*S313</f>
        <v>0</v>
      </c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</row>
    <row r="314" spans="1:35" s="186" customFormat="1" x14ac:dyDescent="0.25">
      <c r="A314" s="188">
        <v>3</v>
      </c>
      <c r="B314" s="206" t="s">
        <v>242</v>
      </c>
      <c r="C314" s="206" t="s">
        <v>245</v>
      </c>
      <c r="D314" s="238" t="s">
        <v>87</v>
      </c>
      <c r="E314" s="239">
        <v>110</v>
      </c>
      <c r="F314" s="92"/>
      <c r="G314" s="92"/>
      <c r="H314" s="94"/>
      <c r="I314" s="94"/>
      <c r="J314" s="94"/>
      <c r="K314" s="94"/>
      <c r="L314" s="94"/>
      <c r="M314" s="94"/>
      <c r="N314" s="35">
        <v>3</v>
      </c>
      <c r="O314" s="94"/>
      <c r="P314" s="35"/>
      <c r="Q314" s="94"/>
      <c r="R314" s="93">
        <f t="shared" ref="R314:R315" si="67">SUM(F314:Q314)</f>
        <v>3</v>
      </c>
      <c r="S314" s="144"/>
      <c r="T314" s="72">
        <f t="shared" si="66"/>
        <v>0</v>
      </c>
    </row>
    <row r="315" spans="1:35" s="76" customFormat="1" ht="15" customHeight="1" x14ac:dyDescent="0.25">
      <c r="A315" s="188">
        <v>4</v>
      </c>
      <c r="B315" s="205" t="s">
        <v>316</v>
      </c>
      <c r="C315" s="206" t="s">
        <v>246</v>
      </c>
      <c r="D315" s="13" t="s">
        <v>87</v>
      </c>
      <c r="E315" s="239">
        <v>125</v>
      </c>
      <c r="F315" s="92"/>
      <c r="G315" s="92"/>
      <c r="H315" s="92"/>
      <c r="I315" s="92"/>
      <c r="J315" s="92"/>
      <c r="K315" s="92"/>
      <c r="L315" s="92"/>
      <c r="M315" s="92"/>
      <c r="N315" s="35">
        <v>4</v>
      </c>
      <c r="O315" s="93"/>
      <c r="P315" s="35"/>
      <c r="Q315" s="92"/>
      <c r="R315" s="93">
        <f t="shared" si="67"/>
        <v>4</v>
      </c>
      <c r="S315" s="144"/>
      <c r="T315" s="72">
        <f t="shared" si="66"/>
        <v>0</v>
      </c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</row>
    <row r="316" spans="1:35" s="190" customFormat="1" x14ac:dyDescent="0.25">
      <c r="A316" s="188">
        <v>5</v>
      </c>
      <c r="B316" s="18" t="s">
        <v>338</v>
      </c>
      <c r="C316" s="206" t="s">
        <v>255</v>
      </c>
      <c r="D316" s="65" t="s">
        <v>87</v>
      </c>
      <c r="E316" s="34">
        <v>1</v>
      </c>
      <c r="F316" s="34"/>
      <c r="G316" s="34"/>
      <c r="H316" s="34"/>
      <c r="I316" s="34"/>
      <c r="J316" s="34"/>
      <c r="K316" s="34"/>
      <c r="L316" s="34"/>
      <c r="M316" s="34"/>
      <c r="N316" s="65">
        <v>1</v>
      </c>
      <c r="O316" s="34"/>
      <c r="P316" s="34"/>
      <c r="Q316" s="34"/>
      <c r="R316" s="60">
        <f t="shared" ref="R316:R321" si="68">SUM(F316:Q316)</f>
        <v>1</v>
      </c>
      <c r="S316" s="144"/>
      <c r="T316" s="72">
        <f t="shared" si="66"/>
        <v>0</v>
      </c>
    </row>
    <row r="317" spans="1:35" s="190" customFormat="1" x14ac:dyDescent="0.25">
      <c r="A317" s="188">
        <v>6</v>
      </c>
      <c r="B317" s="18" t="s">
        <v>339</v>
      </c>
      <c r="C317" s="206" t="s">
        <v>256</v>
      </c>
      <c r="D317" s="65" t="s">
        <v>87</v>
      </c>
      <c r="E317" s="216">
        <v>0.2</v>
      </c>
      <c r="F317" s="34"/>
      <c r="G317" s="34"/>
      <c r="H317" s="34"/>
      <c r="I317" s="34"/>
      <c r="J317" s="34"/>
      <c r="K317" s="34"/>
      <c r="L317" s="34"/>
      <c r="M317" s="34"/>
      <c r="N317" s="65">
        <v>1</v>
      </c>
      <c r="O317" s="34"/>
      <c r="P317" s="34"/>
      <c r="Q317" s="34"/>
      <c r="R317" s="60">
        <f t="shared" si="68"/>
        <v>1</v>
      </c>
      <c r="S317" s="144"/>
      <c r="T317" s="72">
        <f t="shared" si="66"/>
        <v>0</v>
      </c>
    </row>
    <row r="318" spans="1:35" s="190" customFormat="1" x14ac:dyDescent="0.25">
      <c r="A318" s="188">
        <v>7</v>
      </c>
      <c r="B318" s="18" t="s">
        <v>340</v>
      </c>
      <c r="C318" s="206" t="s">
        <v>257</v>
      </c>
      <c r="D318" s="65" t="s">
        <v>87</v>
      </c>
      <c r="E318" s="34">
        <v>1</v>
      </c>
      <c r="F318" s="34"/>
      <c r="G318" s="34"/>
      <c r="H318" s="34"/>
      <c r="I318" s="34"/>
      <c r="J318" s="34"/>
      <c r="K318" s="34"/>
      <c r="L318" s="34"/>
      <c r="M318" s="34"/>
      <c r="N318" s="65">
        <v>1</v>
      </c>
      <c r="O318" s="34"/>
      <c r="P318" s="34"/>
      <c r="Q318" s="34"/>
      <c r="R318" s="60">
        <f t="shared" si="68"/>
        <v>1</v>
      </c>
      <c r="S318" s="144"/>
      <c r="T318" s="72">
        <f t="shared" si="66"/>
        <v>0</v>
      </c>
    </row>
    <row r="319" spans="1:35" s="190" customFormat="1" x14ac:dyDescent="0.25">
      <c r="A319" s="188">
        <v>8</v>
      </c>
      <c r="B319" s="18" t="s">
        <v>254</v>
      </c>
      <c r="C319" s="183" t="s">
        <v>258</v>
      </c>
      <c r="D319" s="65" t="s">
        <v>87</v>
      </c>
      <c r="E319" s="34">
        <v>1</v>
      </c>
      <c r="F319" s="34"/>
      <c r="G319" s="34"/>
      <c r="H319" s="34"/>
      <c r="I319" s="34"/>
      <c r="J319" s="34"/>
      <c r="K319" s="34"/>
      <c r="L319" s="34"/>
      <c r="M319" s="34"/>
      <c r="N319" s="65">
        <v>1</v>
      </c>
      <c r="O319" s="34"/>
      <c r="P319" s="34"/>
      <c r="Q319" s="34"/>
      <c r="R319" s="60">
        <f t="shared" si="68"/>
        <v>1</v>
      </c>
      <c r="S319" s="144"/>
      <c r="T319" s="72">
        <f t="shared" si="66"/>
        <v>0</v>
      </c>
    </row>
    <row r="320" spans="1:35" s="190" customFormat="1" x14ac:dyDescent="0.25">
      <c r="A320" s="188">
        <v>9</v>
      </c>
      <c r="B320" s="18" t="s">
        <v>341</v>
      </c>
      <c r="C320" s="183" t="s">
        <v>259</v>
      </c>
      <c r="D320" s="65" t="s">
        <v>87</v>
      </c>
      <c r="E320" s="34">
        <v>1</v>
      </c>
      <c r="F320" s="34"/>
      <c r="G320" s="34"/>
      <c r="H320" s="34"/>
      <c r="I320" s="34"/>
      <c r="J320" s="34"/>
      <c r="K320" s="34"/>
      <c r="L320" s="34"/>
      <c r="M320" s="34"/>
      <c r="N320" s="65">
        <v>1</v>
      </c>
      <c r="O320" s="34"/>
      <c r="P320" s="34"/>
      <c r="Q320" s="34"/>
      <c r="R320" s="60">
        <f t="shared" si="68"/>
        <v>1</v>
      </c>
      <c r="S320" s="144"/>
      <c r="T320" s="72">
        <f t="shared" si="66"/>
        <v>0</v>
      </c>
    </row>
    <row r="321" spans="1:35" s="190" customFormat="1" ht="15.75" thickBot="1" x14ac:dyDescent="0.3">
      <c r="A321" s="58"/>
      <c r="B321" s="59"/>
      <c r="C321" s="10"/>
      <c r="D321" s="195"/>
      <c r="E321" s="196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35">
        <f t="shared" si="68"/>
        <v>0</v>
      </c>
      <c r="S321" s="19"/>
      <c r="T321" s="71">
        <f>R321*S321</f>
        <v>0</v>
      </c>
    </row>
    <row r="322" spans="1:35" s="49" customFormat="1" ht="15.75" thickBot="1" x14ac:dyDescent="0.3">
      <c r="A322" s="299" t="s">
        <v>23</v>
      </c>
      <c r="B322" s="300"/>
      <c r="C322" s="300"/>
      <c r="D322" s="300"/>
      <c r="E322" s="300"/>
      <c r="F322" s="300"/>
      <c r="G322" s="300"/>
      <c r="H322" s="300"/>
      <c r="I322" s="300"/>
      <c r="J322" s="300"/>
      <c r="K322" s="300"/>
      <c r="L322" s="300"/>
      <c r="M322" s="300"/>
      <c r="N322" s="300"/>
      <c r="O322" s="300"/>
      <c r="P322" s="300"/>
      <c r="Q322" s="300"/>
      <c r="R322" s="300"/>
      <c r="S322" s="324"/>
      <c r="T322" s="29">
        <f>SUM(T312:T321)</f>
        <v>0</v>
      </c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</row>
    <row r="323" spans="1:35" s="76" customFormat="1" ht="18.75" x14ac:dyDescent="0.25">
      <c r="A323" s="6">
        <v>24</v>
      </c>
      <c r="B323" s="27" t="s">
        <v>303</v>
      </c>
      <c r="C323" s="191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45"/>
      <c r="U323" s="186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</row>
    <row r="324" spans="1:35" s="76" customFormat="1" ht="15" customHeight="1" x14ac:dyDescent="0.25">
      <c r="A324" s="194">
        <v>1</v>
      </c>
      <c r="B324" s="155" t="s">
        <v>322</v>
      </c>
      <c r="C324" s="206" t="s">
        <v>329</v>
      </c>
      <c r="D324" s="34" t="s">
        <v>55</v>
      </c>
      <c r="E324" s="92">
        <v>10</v>
      </c>
      <c r="F324" s="92">
        <v>5</v>
      </c>
      <c r="G324" s="92"/>
      <c r="H324" s="92"/>
      <c r="I324" s="92"/>
      <c r="J324" s="92"/>
      <c r="K324" s="92"/>
      <c r="L324" s="92"/>
      <c r="M324" s="92"/>
      <c r="N324" s="35"/>
      <c r="O324" s="92"/>
      <c r="P324" s="35"/>
      <c r="Q324" s="92"/>
      <c r="R324" s="93">
        <f>SUM(F324:Q324)</f>
        <v>5</v>
      </c>
      <c r="S324" s="144"/>
      <c r="T324" s="72">
        <f>R324*S324</f>
        <v>0</v>
      </c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</row>
    <row r="325" spans="1:35" s="190" customFormat="1" x14ac:dyDescent="0.25">
      <c r="A325" s="194">
        <v>2</v>
      </c>
      <c r="B325" s="206" t="s">
        <v>243</v>
      </c>
      <c r="C325" s="206" t="s">
        <v>247</v>
      </c>
      <c r="D325" s="140" t="s">
        <v>321</v>
      </c>
      <c r="E325" s="94">
        <v>170</v>
      </c>
      <c r="F325" s="94"/>
      <c r="G325" s="94"/>
      <c r="H325" s="94"/>
      <c r="I325" s="94"/>
      <c r="J325" s="94"/>
      <c r="K325" s="94"/>
      <c r="L325" s="94"/>
      <c r="M325" s="94"/>
      <c r="N325" s="35">
        <v>4</v>
      </c>
      <c r="O325" s="94"/>
      <c r="P325" s="94"/>
      <c r="Q325" s="94"/>
      <c r="R325" s="93">
        <f t="shared" ref="R325:R328" si="69">SUM(F325:Q325)</f>
        <v>4</v>
      </c>
      <c r="S325" s="144"/>
      <c r="T325" s="72">
        <f t="shared" ref="T325:T334" si="70">R325*S325</f>
        <v>0</v>
      </c>
    </row>
    <row r="326" spans="1:35" s="49" customFormat="1" ht="30.75" customHeight="1" x14ac:dyDescent="0.25">
      <c r="A326" s="194">
        <v>3</v>
      </c>
      <c r="B326" s="183" t="s">
        <v>317</v>
      </c>
      <c r="C326" s="132" t="s">
        <v>249</v>
      </c>
      <c r="D326" s="248" t="s">
        <v>43</v>
      </c>
      <c r="E326" s="94">
        <v>1</v>
      </c>
      <c r="F326" s="94"/>
      <c r="G326" s="94"/>
      <c r="H326" s="94"/>
      <c r="I326" s="94"/>
      <c r="J326" s="94"/>
      <c r="K326" s="94"/>
      <c r="L326" s="94"/>
      <c r="M326" s="94"/>
      <c r="N326" s="143">
        <v>1</v>
      </c>
      <c r="O326" s="94"/>
      <c r="P326" s="94"/>
      <c r="Q326" s="94"/>
      <c r="R326" s="93">
        <f t="shared" si="69"/>
        <v>1</v>
      </c>
      <c r="S326" s="144"/>
      <c r="T326" s="72">
        <f t="shared" si="70"/>
        <v>0</v>
      </c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</row>
    <row r="327" spans="1:35" x14ac:dyDescent="0.25">
      <c r="A327" s="194">
        <v>4</v>
      </c>
      <c r="B327" s="205" t="s">
        <v>318</v>
      </c>
      <c r="C327" s="183" t="s">
        <v>250</v>
      </c>
      <c r="D327" s="140" t="s">
        <v>87</v>
      </c>
      <c r="E327" s="94">
        <v>1000</v>
      </c>
      <c r="F327" s="94"/>
      <c r="G327" s="94"/>
      <c r="H327" s="94"/>
      <c r="I327" s="94"/>
      <c r="J327" s="94"/>
      <c r="K327" s="94"/>
      <c r="L327" s="94"/>
      <c r="M327" s="94"/>
      <c r="N327" s="143">
        <v>38</v>
      </c>
      <c r="O327" s="94"/>
      <c r="P327" s="94"/>
      <c r="Q327" s="94"/>
      <c r="R327" s="93">
        <f t="shared" si="69"/>
        <v>38</v>
      </c>
      <c r="S327" s="144"/>
      <c r="T327" s="72">
        <f t="shared" si="70"/>
        <v>0</v>
      </c>
      <c r="U327" s="190"/>
      <c r="V327" s="64"/>
      <c r="W327" s="64"/>
      <c r="X327" s="64"/>
      <c r="Y327" s="64"/>
      <c r="Z327" s="64"/>
      <c r="AA327" s="64"/>
      <c r="AB327" s="64"/>
    </row>
    <row r="328" spans="1:35" s="49" customFormat="1" x14ac:dyDescent="0.25">
      <c r="A328" s="194">
        <v>5</v>
      </c>
      <c r="B328" s="183" t="s">
        <v>319</v>
      </c>
      <c r="C328" s="205" t="s">
        <v>251</v>
      </c>
      <c r="D328" s="34" t="s">
        <v>87</v>
      </c>
      <c r="E328" s="94">
        <v>1000</v>
      </c>
      <c r="F328" s="94"/>
      <c r="G328" s="94"/>
      <c r="H328" s="94"/>
      <c r="I328" s="94"/>
      <c r="J328" s="94"/>
      <c r="K328" s="94"/>
      <c r="L328" s="94"/>
      <c r="M328" s="94"/>
      <c r="N328" s="143">
        <v>38</v>
      </c>
      <c r="O328" s="94"/>
      <c r="P328" s="94"/>
      <c r="Q328" s="94"/>
      <c r="R328" s="93">
        <f t="shared" si="69"/>
        <v>38</v>
      </c>
      <c r="S328" s="144"/>
      <c r="T328" s="72">
        <f t="shared" si="70"/>
        <v>0</v>
      </c>
      <c r="U328" s="190"/>
      <c r="V328" s="52"/>
      <c r="W328" s="52"/>
      <c r="X328" s="52"/>
      <c r="Y328" s="52"/>
      <c r="Z328" s="52"/>
      <c r="AA328" s="52"/>
      <c r="AB328" s="52"/>
    </row>
    <row r="329" spans="1:35" s="49" customFormat="1" x14ac:dyDescent="0.25">
      <c r="A329" s="194">
        <v>6</v>
      </c>
      <c r="B329" s="243" t="s">
        <v>357</v>
      </c>
      <c r="C329" s="267" t="s">
        <v>358</v>
      </c>
      <c r="D329" s="241" t="s">
        <v>55</v>
      </c>
      <c r="E329" s="241" t="s">
        <v>359</v>
      </c>
      <c r="F329" s="266"/>
      <c r="G329" s="266"/>
      <c r="H329" s="266"/>
      <c r="I329" s="266"/>
      <c r="J329" s="266"/>
      <c r="K329" s="266"/>
      <c r="L329" s="197"/>
      <c r="M329" s="266"/>
      <c r="N329" s="266">
        <v>10</v>
      </c>
      <c r="O329" s="111"/>
      <c r="P329" s="111"/>
      <c r="Q329" s="111"/>
      <c r="R329" s="220">
        <f>SUM(F329:Q329)</f>
        <v>10</v>
      </c>
      <c r="S329" s="158"/>
      <c r="T329" s="72">
        <f t="shared" si="70"/>
        <v>0</v>
      </c>
      <c r="U329" s="190"/>
      <c r="V329" s="190"/>
      <c r="W329" s="190"/>
      <c r="X329" s="190"/>
      <c r="Y329" s="190"/>
      <c r="Z329" s="190"/>
      <c r="AA329" s="190"/>
      <c r="AB329" s="190"/>
    </row>
    <row r="330" spans="1:35" s="49" customFormat="1" x14ac:dyDescent="0.25">
      <c r="A330" s="194">
        <v>7</v>
      </c>
      <c r="B330" s="18" t="s">
        <v>88</v>
      </c>
      <c r="C330" s="167" t="s">
        <v>89</v>
      </c>
      <c r="D330" s="65" t="s">
        <v>87</v>
      </c>
      <c r="E330" s="65">
        <v>250</v>
      </c>
      <c r="F330" s="34"/>
      <c r="G330" s="34"/>
      <c r="H330" s="34"/>
      <c r="I330" s="35">
        <v>1</v>
      </c>
      <c r="J330" s="34"/>
      <c r="K330" s="34"/>
      <c r="L330" s="34"/>
      <c r="M330" s="34"/>
      <c r="N330" s="34"/>
      <c r="O330" s="34"/>
      <c r="P330" s="34"/>
      <c r="Q330" s="34"/>
      <c r="R330" s="35">
        <f>SUM(F330:Q330)</f>
        <v>1</v>
      </c>
      <c r="S330" s="187"/>
      <c r="T330" s="72">
        <f t="shared" si="70"/>
        <v>0</v>
      </c>
      <c r="U330" s="190"/>
      <c r="V330" s="190"/>
      <c r="W330" s="190"/>
      <c r="X330" s="190"/>
      <c r="Y330" s="190"/>
      <c r="Z330" s="190"/>
      <c r="AA330" s="190"/>
      <c r="AB330" s="190"/>
    </row>
    <row r="331" spans="1:35" s="49" customFormat="1" x14ac:dyDescent="0.25">
      <c r="A331" s="194">
        <v>8</v>
      </c>
      <c r="B331" s="18" t="s">
        <v>90</v>
      </c>
      <c r="C331" s="18" t="s">
        <v>91</v>
      </c>
      <c r="D331" s="65" t="s">
        <v>55</v>
      </c>
      <c r="E331" s="65">
        <v>2.5</v>
      </c>
      <c r="F331" s="34"/>
      <c r="G331" s="34"/>
      <c r="H331" s="34"/>
      <c r="I331" s="35">
        <v>8</v>
      </c>
      <c r="J331" s="34"/>
      <c r="K331" s="34"/>
      <c r="L331" s="34"/>
      <c r="M331" s="34"/>
      <c r="N331" s="34"/>
      <c r="O331" s="34"/>
      <c r="P331" s="34"/>
      <c r="Q331" s="34"/>
      <c r="R331" s="35">
        <f>SUM(F331:Q331)</f>
        <v>8</v>
      </c>
      <c r="S331" s="187"/>
      <c r="T331" s="72">
        <f t="shared" si="70"/>
        <v>0</v>
      </c>
      <c r="U331" s="190"/>
      <c r="V331" s="190"/>
      <c r="W331" s="190"/>
      <c r="X331" s="190"/>
      <c r="Y331" s="190"/>
      <c r="Z331" s="190"/>
      <c r="AA331" s="190"/>
      <c r="AB331" s="190"/>
    </row>
    <row r="332" spans="1:35" s="49" customFormat="1" ht="30" x14ac:dyDescent="0.25">
      <c r="A332" s="194">
        <v>9</v>
      </c>
      <c r="B332" s="243" t="s">
        <v>356</v>
      </c>
      <c r="C332" s="265" t="s">
        <v>355</v>
      </c>
      <c r="D332" s="241" t="s">
        <v>55</v>
      </c>
      <c r="E332" s="241">
        <v>2.5</v>
      </c>
      <c r="F332" s="266"/>
      <c r="G332" s="266"/>
      <c r="H332" s="266"/>
      <c r="I332" s="266"/>
      <c r="J332" s="266"/>
      <c r="K332" s="266"/>
      <c r="L332" s="197">
        <v>4</v>
      </c>
      <c r="M332" s="266"/>
      <c r="N332" s="111"/>
      <c r="O332" s="111"/>
      <c r="P332" s="111"/>
      <c r="Q332" s="111"/>
      <c r="R332" s="220">
        <f t="shared" ref="R332" si="71">SUM(F332:Q332)</f>
        <v>4</v>
      </c>
      <c r="S332" s="158"/>
      <c r="T332" s="72">
        <f t="shared" si="70"/>
        <v>0</v>
      </c>
      <c r="U332" s="190"/>
      <c r="V332" s="190"/>
      <c r="W332" s="190"/>
      <c r="X332" s="190"/>
      <c r="Y332" s="190"/>
      <c r="Z332" s="190"/>
      <c r="AA332" s="190"/>
      <c r="AB332" s="190"/>
    </row>
    <row r="333" spans="1:35" s="49" customFormat="1" x14ac:dyDescent="0.25">
      <c r="A333" s="194">
        <v>11</v>
      </c>
      <c r="B333" s="18" t="s">
        <v>92</v>
      </c>
      <c r="C333" s="18" t="s">
        <v>93</v>
      </c>
      <c r="D333" s="65" t="s">
        <v>55</v>
      </c>
      <c r="E333" s="65">
        <v>25</v>
      </c>
      <c r="F333" s="34"/>
      <c r="G333" s="34"/>
      <c r="H333" s="34"/>
      <c r="I333" s="34"/>
      <c r="J333" s="34"/>
      <c r="K333" s="34"/>
      <c r="L333" s="34"/>
      <c r="M333" s="34"/>
      <c r="N333" s="34"/>
      <c r="O333" s="34">
        <v>3</v>
      </c>
      <c r="P333" s="34"/>
      <c r="Q333" s="34"/>
      <c r="R333" s="35">
        <f>SUM(F333:Q333)</f>
        <v>3</v>
      </c>
      <c r="S333" s="187"/>
      <c r="T333" s="72">
        <f t="shared" si="70"/>
        <v>0</v>
      </c>
      <c r="U333" s="190"/>
      <c r="V333" s="190"/>
      <c r="W333" s="190"/>
      <c r="X333" s="190"/>
      <c r="Y333" s="190"/>
      <c r="Z333" s="190"/>
      <c r="AA333" s="190"/>
      <c r="AB333" s="190"/>
    </row>
    <row r="334" spans="1:35" s="49" customFormat="1" x14ac:dyDescent="0.25">
      <c r="A334" s="194">
        <v>12</v>
      </c>
      <c r="B334" s="193" t="s">
        <v>350</v>
      </c>
      <c r="C334" s="193" t="s">
        <v>351</v>
      </c>
      <c r="D334" s="58" t="s">
        <v>55</v>
      </c>
      <c r="E334" s="58">
        <v>10</v>
      </c>
      <c r="F334" s="197"/>
      <c r="G334" s="19"/>
      <c r="H334" s="34"/>
      <c r="I334" s="34"/>
      <c r="J334" s="34"/>
      <c r="K334" s="34"/>
      <c r="L334" s="34"/>
      <c r="M334" s="34"/>
      <c r="N334" s="34"/>
      <c r="O334" s="34">
        <v>5</v>
      </c>
      <c r="P334" s="34"/>
      <c r="Q334" s="34"/>
      <c r="R334" s="35">
        <f>SUM(F334:Q334)</f>
        <v>5</v>
      </c>
      <c r="S334" s="187"/>
      <c r="T334" s="72">
        <f t="shared" si="70"/>
        <v>0</v>
      </c>
      <c r="U334" s="190"/>
      <c r="V334" s="190"/>
      <c r="W334" s="190"/>
      <c r="X334" s="190"/>
      <c r="Y334" s="190"/>
      <c r="Z334" s="190"/>
      <c r="AA334" s="190"/>
      <c r="AB334" s="190"/>
    </row>
    <row r="335" spans="1:35" s="52" customFormat="1" ht="15.75" thickBot="1" x14ac:dyDescent="0.3">
      <c r="A335" s="58"/>
      <c r="B335" s="59"/>
      <c r="C335" s="10"/>
      <c r="D335" s="195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35">
        <f>SUM(F335:Q335)</f>
        <v>0</v>
      </c>
      <c r="S335" s="19"/>
      <c r="T335" s="71">
        <v>0</v>
      </c>
      <c r="U335" s="190"/>
    </row>
    <row r="336" spans="1:35" s="190" customFormat="1" ht="15.75" thickBot="1" x14ac:dyDescent="0.3">
      <c r="A336" s="299" t="s">
        <v>23</v>
      </c>
      <c r="B336" s="300"/>
      <c r="C336" s="300"/>
      <c r="D336" s="300"/>
      <c r="E336" s="300"/>
      <c r="F336" s="300"/>
      <c r="G336" s="300"/>
      <c r="H336" s="300"/>
      <c r="I336" s="300"/>
      <c r="J336" s="300"/>
      <c r="K336" s="300"/>
      <c r="L336" s="300"/>
      <c r="M336" s="300"/>
      <c r="N336" s="300"/>
      <c r="O336" s="300"/>
      <c r="P336" s="300"/>
      <c r="Q336" s="300"/>
      <c r="R336" s="300"/>
      <c r="S336" s="324"/>
      <c r="T336" s="29">
        <f>SUM(T324:T335)</f>
        <v>0</v>
      </c>
    </row>
    <row r="337" spans="1:40" s="190" customFormat="1" ht="18.75" x14ac:dyDescent="0.25">
      <c r="A337" s="6">
        <v>25</v>
      </c>
      <c r="B337" s="27" t="s">
        <v>34</v>
      </c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42"/>
    </row>
    <row r="338" spans="1:40" s="190" customFormat="1" x14ac:dyDescent="0.25">
      <c r="A338" s="188">
        <v>1</v>
      </c>
      <c r="B338" s="193" t="s">
        <v>252</v>
      </c>
      <c r="C338" s="233" t="s">
        <v>324</v>
      </c>
      <c r="D338" s="195" t="s">
        <v>87</v>
      </c>
      <c r="E338" s="215">
        <v>0.5</v>
      </c>
      <c r="F338" s="196"/>
      <c r="G338" s="196"/>
      <c r="H338" s="196"/>
      <c r="I338" s="196"/>
      <c r="J338" s="196"/>
      <c r="K338" s="196"/>
      <c r="L338" s="196"/>
      <c r="M338" s="196"/>
      <c r="N338" s="245">
        <v>1</v>
      </c>
      <c r="O338" s="196"/>
      <c r="P338" s="196"/>
      <c r="Q338" s="196"/>
      <c r="R338" s="197">
        <f>SUM(F338:Q338)</f>
        <v>1</v>
      </c>
      <c r="S338" s="158"/>
      <c r="T338" s="28">
        <f>R338*S338</f>
        <v>0</v>
      </c>
      <c r="U338" s="186"/>
    </row>
    <row r="339" spans="1:40" s="190" customFormat="1" x14ac:dyDescent="0.25">
      <c r="A339" s="58">
        <v>2</v>
      </c>
      <c r="B339" s="193" t="s">
        <v>253</v>
      </c>
      <c r="C339" s="233" t="s">
        <v>325</v>
      </c>
      <c r="D339" s="195" t="s">
        <v>274</v>
      </c>
      <c r="E339" s="196">
        <v>50</v>
      </c>
      <c r="F339" s="196"/>
      <c r="G339" s="196"/>
      <c r="H339" s="196"/>
      <c r="I339" s="196"/>
      <c r="J339" s="196"/>
      <c r="K339" s="196"/>
      <c r="L339" s="196"/>
      <c r="M339" s="196"/>
      <c r="N339" s="195">
        <v>1</v>
      </c>
      <c r="O339" s="196"/>
      <c r="P339" s="196"/>
      <c r="Q339" s="196"/>
      <c r="R339" s="197">
        <f t="shared" ref="R339:R344" si="72">SUM(F339:Q339)</f>
        <v>1</v>
      </c>
      <c r="S339" s="158"/>
      <c r="T339" s="189">
        <f t="shared" ref="T339:T344" si="73">R339*S339</f>
        <v>0</v>
      </c>
      <c r="U339" s="52"/>
    </row>
    <row r="340" spans="1:40" s="190" customFormat="1" x14ac:dyDescent="0.25">
      <c r="A340" s="188">
        <v>3</v>
      </c>
      <c r="B340" s="193" t="s">
        <v>361</v>
      </c>
      <c r="C340" s="286" t="s">
        <v>326</v>
      </c>
      <c r="D340" s="195" t="s">
        <v>274</v>
      </c>
      <c r="E340" s="196">
        <v>100</v>
      </c>
      <c r="F340" s="196"/>
      <c r="G340" s="196"/>
      <c r="H340" s="196"/>
      <c r="I340" s="196"/>
      <c r="J340" s="196"/>
      <c r="K340" s="196"/>
      <c r="L340" s="196"/>
      <c r="M340" s="196"/>
      <c r="N340" s="58">
        <v>2</v>
      </c>
      <c r="O340" s="196"/>
      <c r="P340" s="196"/>
      <c r="Q340" s="196"/>
      <c r="R340" s="197">
        <f t="shared" si="72"/>
        <v>2</v>
      </c>
      <c r="S340" s="287"/>
      <c r="T340" s="189">
        <f t="shared" si="73"/>
        <v>0</v>
      </c>
    </row>
    <row r="341" spans="1:40" s="190" customFormat="1" x14ac:dyDescent="0.25">
      <c r="A341" s="58">
        <v>4</v>
      </c>
      <c r="B341" s="193" t="s">
        <v>362</v>
      </c>
      <c r="C341" s="233" t="s">
        <v>327</v>
      </c>
      <c r="D341" s="195" t="s">
        <v>323</v>
      </c>
      <c r="E341" s="196">
        <v>100</v>
      </c>
      <c r="F341" s="196"/>
      <c r="G341" s="196"/>
      <c r="H341" s="196"/>
      <c r="I341" s="196"/>
      <c r="J341" s="196"/>
      <c r="K341" s="196"/>
      <c r="L341" s="196"/>
      <c r="M341" s="196"/>
      <c r="N341" s="58">
        <v>1</v>
      </c>
      <c r="O341" s="196"/>
      <c r="P341" s="196"/>
      <c r="Q341" s="196"/>
      <c r="R341" s="197">
        <f t="shared" si="72"/>
        <v>1</v>
      </c>
      <c r="S341" s="158"/>
      <c r="T341" s="189">
        <f t="shared" si="73"/>
        <v>0</v>
      </c>
    </row>
    <row r="342" spans="1:40" s="52" customFormat="1" x14ac:dyDescent="0.25">
      <c r="A342" s="188">
        <v>5</v>
      </c>
      <c r="B342" s="193" t="s">
        <v>363</v>
      </c>
      <c r="C342" s="233" t="s">
        <v>328</v>
      </c>
      <c r="D342" s="195" t="s">
        <v>323</v>
      </c>
      <c r="E342" s="196">
        <v>50</v>
      </c>
      <c r="F342" s="196"/>
      <c r="G342" s="196"/>
      <c r="H342" s="196"/>
      <c r="I342" s="196"/>
      <c r="J342" s="196"/>
      <c r="K342" s="196"/>
      <c r="L342" s="196"/>
      <c r="M342" s="196"/>
      <c r="N342" s="58">
        <v>1</v>
      </c>
      <c r="O342" s="196"/>
      <c r="P342" s="196"/>
      <c r="Q342" s="196"/>
      <c r="R342" s="197">
        <f t="shared" si="72"/>
        <v>1</v>
      </c>
      <c r="S342" s="158"/>
      <c r="T342" s="189">
        <f t="shared" si="73"/>
        <v>0</v>
      </c>
      <c r="U342" s="190"/>
    </row>
    <row r="343" spans="1:40" s="190" customFormat="1" x14ac:dyDescent="0.25">
      <c r="A343" s="58">
        <v>6</v>
      </c>
      <c r="B343" s="155" t="s">
        <v>269</v>
      </c>
      <c r="C343" s="268" t="s">
        <v>270</v>
      </c>
      <c r="D343" s="195" t="s">
        <v>360</v>
      </c>
      <c r="E343" s="196">
        <v>100</v>
      </c>
      <c r="F343" s="196"/>
      <c r="G343" s="196"/>
      <c r="H343" s="196"/>
      <c r="I343" s="196"/>
      <c r="J343" s="196">
        <v>3</v>
      </c>
      <c r="K343" s="196"/>
      <c r="L343" s="196"/>
      <c r="M343" s="196"/>
      <c r="N343" s="58"/>
      <c r="O343" s="196"/>
      <c r="P343" s="196"/>
      <c r="Q343" s="196"/>
      <c r="R343" s="197">
        <f>SUM(F343:Q343)</f>
        <v>3</v>
      </c>
      <c r="S343" s="158"/>
      <c r="T343" s="189">
        <f t="shared" si="73"/>
        <v>0</v>
      </c>
    </row>
    <row r="344" spans="1:40" s="52" customFormat="1" ht="45" x14ac:dyDescent="0.25">
      <c r="A344" s="188">
        <v>7</v>
      </c>
      <c r="B344" s="155" t="s">
        <v>271</v>
      </c>
      <c r="C344" s="269" t="s">
        <v>272</v>
      </c>
      <c r="D344" s="58" t="s">
        <v>86</v>
      </c>
      <c r="E344" s="196">
        <v>1</v>
      </c>
      <c r="F344" s="196"/>
      <c r="G344" s="196"/>
      <c r="H344" s="196"/>
      <c r="I344" s="196"/>
      <c r="J344" s="196">
        <v>1</v>
      </c>
      <c r="K344" s="196"/>
      <c r="L344" s="196"/>
      <c r="M344" s="196"/>
      <c r="N344" s="58"/>
      <c r="O344" s="196"/>
      <c r="P344" s="196"/>
      <c r="Q344" s="196"/>
      <c r="R344" s="197">
        <f t="shared" si="72"/>
        <v>1</v>
      </c>
      <c r="S344" s="158"/>
      <c r="T344" s="189">
        <f t="shared" si="73"/>
        <v>0</v>
      </c>
      <c r="U344" s="190"/>
      <c r="V344" s="64"/>
    </row>
    <row r="345" spans="1:40" s="52" customFormat="1" ht="15" customHeight="1" thickBot="1" x14ac:dyDescent="0.3">
      <c r="A345" s="58"/>
      <c r="B345" s="59"/>
      <c r="C345" s="10"/>
      <c r="D345" s="23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35">
        <f>SUM(F345:Q345)</f>
        <v>0</v>
      </c>
      <c r="S345" s="19"/>
      <c r="T345" s="71">
        <v>0</v>
      </c>
    </row>
    <row r="346" spans="1:40" s="52" customFormat="1" ht="14.25" customHeight="1" thickBot="1" x14ac:dyDescent="0.3">
      <c r="A346" s="328" t="s">
        <v>23</v>
      </c>
      <c r="B346" s="329"/>
      <c r="C346" s="329"/>
      <c r="D346" s="329"/>
      <c r="E346" s="329"/>
      <c r="F346" s="329"/>
      <c r="G346" s="329"/>
      <c r="H346" s="329"/>
      <c r="I346" s="329"/>
      <c r="J346" s="329"/>
      <c r="K346" s="329"/>
      <c r="L346" s="329"/>
      <c r="M346" s="329"/>
      <c r="N346" s="329"/>
      <c r="O346" s="329"/>
      <c r="P346" s="329"/>
      <c r="Q346" s="329"/>
      <c r="R346" s="329"/>
      <c r="S346" s="330"/>
      <c r="T346" s="21">
        <f>SUM(T338:T345)</f>
        <v>0</v>
      </c>
    </row>
    <row r="347" spans="1:40" ht="18.75" x14ac:dyDescent="0.25">
      <c r="A347" s="64"/>
      <c r="B347" s="67"/>
      <c r="C347" s="75"/>
      <c r="D347" s="6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123"/>
      <c r="S347" s="291"/>
      <c r="T347" s="192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</row>
    <row r="348" spans="1:40" s="49" customFormat="1" ht="30" customHeight="1" x14ac:dyDescent="0.25">
      <c r="A348" s="64"/>
      <c r="B348" s="67"/>
      <c r="C348" s="75"/>
      <c r="D348" s="6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192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</row>
    <row r="349" spans="1:40" s="49" customFormat="1" ht="15.75" x14ac:dyDescent="0.25">
      <c r="A349" s="64"/>
      <c r="B349" s="67"/>
      <c r="C349" s="75"/>
      <c r="D349" s="6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192"/>
      <c r="U349" s="39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</row>
    <row r="350" spans="1:40" s="49" customFormat="1" x14ac:dyDescent="0.25">
      <c r="A350" s="64"/>
      <c r="B350" s="67"/>
      <c r="C350" s="75"/>
      <c r="D350" s="6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192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</row>
    <row r="351" spans="1:40" s="49" customFormat="1" x14ac:dyDescent="0.25">
      <c r="A351" s="64"/>
      <c r="B351" s="67"/>
      <c r="C351" s="75"/>
      <c r="D351" s="6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66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</row>
    <row r="352" spans="1:40" x14ac:dyDescent="0.25">
      <c r="A352" s="64" t="s">
        <v>30</v>
      </c>
      <c r="B352" s="67"/>
      <c r="C352" s="68" t="s">
        <v>31</v>
      </c>
      <c r="D352" s="6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66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</row>
    <row r="353" spans="1:21" x14ac:dyDescent="0.25">
      <c r="A353" s="64"/>
      <c r="B353" s="64"/>
      <c r="C353" s="69"/>
      <c r="D353" s="6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66"/>
    </row>
    <row r="354" spans="1:21" ht="15.75" x14ac:dyDescent="0.25">
      <c r="A354" s="64"/>
      <c r="B354" s="64"/>
      <c r="C354" s="64"/>
      <c r="D354" s="6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70"/>
      <c r="T354" s="66"/>
    </row>
    <row r="355" spans="1:21" x14ac:dyDescent="0.25"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66"/>
    </row>
    <row r="356" spans="1:21" x14ac:dyDescent="0.25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3"/>
      <c r="S356" s="4"/>
      <c r="T356" s="4"/>
      <c r="U356" s="39"/>
    </row>
    <row r="357" spans="1:21" x14ac:dyDescent="0.25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3"/>
      <c r="S357" s="4"/>
      <c r="T357" s="4"/>
      <c r="U357" s="39"/>
    </row>
    <row r="358" spans="1:21" x14ac:dyDescent="0.25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3"/>
      <c r="S358" s="4"/>
      <c r="T358" s="4"/>
      <c r="U358" s="39"/>
    </row>
    <row r="359" spans="1:21" x14ac:dyDescent="0.25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3"/>
      <c r="S359" s="4"/>
      <c r="T359" s="4"/>
      <c r="U359" s="39"/>
    </row>
    <row r="360" spans="1:21" x14ac:dyDescent="0.25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3"/>
      <c r="S360" s="4"/>
      <c r="T360" s="4"/>
      <c r="U360" s="39"/>
    </row>
    <row r="361" spans="1:21" x14ac:dyDescent="0.25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3"/>
      <c r="S361" s="4"/>
      <c r="T361" s="4"/>
      <c r="U361" s="39"/>
    </row>
    <row r="362" spans="1:21" x14ac:dyDescent="0.25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3"/>
      <c r="S362" s="4"/>
      <c r="T362" s="4"/>
      <c r="U362" s="39"/>
    </row>
    <row r="363" spans="1:21" x14ac:dyDescent="0.25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3"/>
      <c r="S363" s="4"/>
      <c r="T363" s="4"/>
    </row>
    <row r="364" spans="1:21" x14ac:dyDescent="0.25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3"/>
      <c r="S364" s="4"/>
      <c r="T364" s="4"/>
    </row>
    <row r="365" spans="1:21" x14ac:dyDescent="0.25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3"/>
      <c r="S365" s="4"/>
      <c r="T365" s="4"/>
    </row>
  </sheetData>
  <autoFilter ref="F10:Q347"/>
  <mergeCells count="50">
    <mergeCell ref="A288:S288"/>
    <mergeCell ref="A346:S346"/>
    <mergeCell ref="A294:S294"/>
    <mergeCell ref="A336:S336"/>
    <mergeCell ref="A310:S310"/>
    <mergeCell ref="A322:S322"/>
    <mergeCell ref="A159:S159"/>
    <mergeCell ref="A74:S74"/>
    <mergeCell ref="A83:S83"/>
    <mergeCell ref="A155:S155"/>
    <mergeCell ref="A126:S126"/>
    <mergeCell ref="A138:S138"/>
    <mergeCell ref="A145:S145"/>
    <mergeCell ref="A110:S110"/>
    <mergeCell ref="V172:V173"/>
    <mergeCell ref="A217:S217"/>
    <mergeCell ref="A239:S239"/>
    <mergeCell ref="A231:S231"/>
    <mergeCell ref="A211:S211"/>
    <mergeCell ref="A265:S265"/>
    <mergeCell ref="A176:S176"/>
    <mergeCell ref="A165:S165"/>
    <mergeCell ref="A171:S171"/>
    <mergeCell ref="A195:S195"/>
    <mergeCell ref="A247:S247"/>
    <mergeCell ref="A251:S251"/>
    <mergeCell ref="A243:S243"/>
    <mergeCell ref="A256:S256"/>
    <mergeCell ref="A1:T1"/>
    <mergeCell ref="A3:T3"/>
    <mergeCell ref="A4:T4"/>
    <mergeCell ref="A5:T5"/>
    <mergeCell ref="A7:A10"/>
    <mergeCell ref="B7:B10"/>
    <mergeCell ref="C7:C10"/>
    <mergeCell ref="D7:R8"/>
    <mergeCell ref="S7:T8"/>
    <mergeCell ref="D9:D10"/>
    <mergeCell ref="E9:E10"/>
    <mergeCell ref="F9:R9"/>
    <mergeCell ref="S9:S10"/>
    <mergeCell ref="T9:T10"/>
    <mergeCell ref="A15:S15"/>
    <mergeCell ref="A25:S25"/>
    <mergeCell ref="A43:S43"/>
    <mergeCell ref="A67:S67"/>
    <mergeCell ref="A47:S47"/>
    <mergeCell ref="A32:S32"/>
    <mergeCell ref="A36:S36"/>
    <mergeCell ref="A58:S58"/>
  </mergeCells>
  <conditionalFormatting sqref="B273">
    <cfRule type="duplicateValues" dxfId="0" priority="1"/>
  </conditionalFormatting>
  <hyperlinks>
    <hyperlink ref="C128" r:id="rId1" display="http://www.zelenahvezda.cz/zdravotnicke-potreby/injekt-r-solo"/>
    <hyperlink ref="C129" r:id="rId2" display="http://www.zelenahvezda.cz/zdravotnicke-potreby/sterican-r"/>
    <hyperlink ref="C219" r:id="rId3" display="http://www.bdl.cz/chromatografie-5k/kapalinova-chromatografie-hplc-32k/skladovani-rozpoustedel-195k/hplc-bezpecnostni-set-1834p"/>
    <hyperlink ref="C236" r:id="rId4" display="https://www.chromservis.eu/p/securityguard-ultra-cartridges-uhplc-fully-porous-polar-c18-for-2-1mm-id-columns-3-pk?lang=CZ"/>
    <hyperlink ref="C221" r:id="rId5" display="https://cz.vwr.com/store/catalog/product.jsp?catalog_number=516-0431"/>
    <hyperlink ref="C222" r:id="rId6" display="https://cz.vwr.com/store/catalog/product.jsp?catalog_number=514-8072"/>
    <hyperlink ref="C237" r:id="rId7" display="https://www.chromservis.eu/p/securityguard-ultra-cartridges-uhplc-evo-c18-for-2-1mm-id-columns-3-pk?lang=CZ"/>
    <hyperlink ref="C223" r:id="rId8" display="https://cz.vwr.com/store/product?keyword=548-0028"/>
    <hyperlink ref="C224" r:id="rId9" display="https://cz.vwr.com/store/product?keyword=548-2215"/>
    <hyperlink ref="C225" r:id="rId10" display="https://cz.vwr.com/store/product?keyword=548-2215"/>
    <hyperlink ref="C226" r:id="rId11" display="https://uk.vwr.com/store/product/2191039/storage-vials"/>
    <hyperlink ref="C227" r:id="rId12" display="https://uk.vwr.com/store/product/2191062/closed-top-pp-screw-caps-for-storage-vials"/>
    <hyperlink ref="C235" r:id="rId13" display="https://www.chromservis.eu/p/securityguard-ultra-cartridges-uhplc-c18-for-2-1mm-columns-3-pk?lang=CZ"/>
    <hyperlink ref="C233" r:id="rId14" display="https://www.chromservis.eu/p/kinetex-2-6-m-c18-100a-hplc-column-50-x-2-1-mm?lang=CZ"/>
    <hyperlink ref="C228" r:id="rId15" display="https://eshop.labicom.cz/147200-syringe-filter-nylon-13mm-0-2um-1000-pk"/>
    <hyperlink ref="C229" r:id="rId16" display="https://eshop.labicom.cz/147204-syringe-filter-ptfe-13mm-0-2um-1000-pk"/>
    <hyperlink ref="C254" r:id="rId17"/>
    <hyperlink ref="C253" r:id="rId18"/>
    <hyperlink ref="C268" r:id="rId19" display="https://www.sigmaaldrich.com/catalog/product/sial/87472?lang=en&amp;region=CZ"/>
    <hyperlink ref="C269" r:id="rId20" display="https://www.sigmaaldrich.com/catalog/product/sial/73594?lang=en&amp;region=CZ"/>
    <hyperlink ref="C267" r:id="rId21"/>
    <hyperlink ref="C85" r:id="rId22"/>
    <hyperlink ref="C86" r:id="rId23"/>
    <hyperlink ref="C87" r:id="rId24"/>
    <hyperlink ref="C130" r:id="rId25"/>
    <hyperlink ref="C131" r:id="rId26"/>
    <hyperlink ref="C132" r:id="rId27"/>
    <hyperlink ref="C133" r:id="rId28"/>
    <hyperlink ref="C134" r:id="rId29"/>
    <hyperlink ref="C135" r:id="rId30"/>
    <hyperlink ref="C17" r:id="rId31"/>
    <hyperlink ref="C18" r:id="rId32"/>
    <hyperlink ref="C19" r:id="rId33"/>
    <hyperlink ref="C20" r:id="rId34"/>
    <hyperlink ref="C21" r:id="rId35"/>
    <hyperlink ref="C22" r:id="rId36"/>
    <hyperlink ref="C23" r:id="rId37"/>
    <hyperlink ref="C27" r:id="rId38"/>
    <hyperlink ref="C28" r:id="rId39"/>
    <hyperlink ref="C29" r:id="rId40"/>
    <hyperlink ref="C30" r:id="rId41"/>
    <hyperlink ref="C173" r:id="rId42"/>
    <hyperlink ref="C278" r:id="rId43"/>
    <hyperlink ref="C273" r:id="rId44"/>
    <hyperlink ref="C274" r:id="rId45"/>
    <hyperlink ref="C275" r:id="rId46"/>
    <hyperlink ref="C276" r:id="rId47"/>
    <hyperlink ref="C277" r:id="rId48"/>
    <hyperlink ref="C279" r:id="rId49"/>
    <hyperlink ref="C280" r:id="rId50"/>
    <hyperlink ref="C281" r:id="rId51"/>
    <hyperlink ref="C282" r:id="rId52"/>
    <hyperlink ref="C200" r:id="rId53"/>
    <hyperlink ref="C208" r:id="rId54"/>
    <hyperlink ref="C283" r:id="rId55"/>
    <hyperlink ref="C284" r:id="rId56"/>
    <hyperlink ref="C285" r:id="rId57"/>
    <hyperlink ref="C202" r:id="rId58" display="https://pharma.cz/produkt/papirove-krabicky-2-barevne-na-9-x-9-ks-kryozkumavek/"/>
    <hyperlink ref="C88" r:id="rId59"/>
    <hyperlink ref="C89" r:id="rId60"/>
    <hyperlink ref="C90" r:id="rId61"/>
    <hyperlink ref="C91" r:id="rId62"/>
    <hyperlink ref="C92" r:id="rId63"/>
    <hyperlink ref="C98" r:id="rId64"/>
    <hyperlink ref="C99" r:id="rId65"/>
    <hyperlink ref="C93" r:id="rId66"/>
    <hyperlink ref="C100" r:id="rId67"/>
    <hyperlink ref="C107" r:id="rId68"/>
    <hyperlink ref="C108" r:id="rId69"/>
    <hyperlink ref="C105" r:id="rId70" display="https://www.p-lab.cz/katalog/lahev-reagencni-se-sroubovacim-uzaverem-pyrex_4516p"/>
    <hyperlink ref="C106" r:id="rId71" display="https://www.p-lab.cz/katalog/lahev-reagencni-se-sroubovacim-uzaverem-pyrex_4516p"/>
    <hyperlink ref="C101" r:id="rId72" display="https://www.p-lab.cz/katalog/lahev-s-modrym-sroubovacim-uzaverem-simax_818p"/>
    <hyperlink ref="C102" r:id="rId73" display="https://www.p-lab.cz/katalog/lahev-s-modrym-sroubovacim-uzaverem-simax_818p"/>
    <hyperlink ref="C103" r:id="rId74" display="https://www.p-lab.cz/katalog/lahev-s-modrym-sroubovacim-uzaverem-simax_818p"/>
    <hyperlink ref="C104" r:id="rId75" display="https://www.p-lab.cz/katalog/lahev-s-modrym-sroubovacim-uzaverem-simax_818p"/>
    <hyperlink ref="C185" r:id="rId76"/>
    <hyperlink ref="C193" r:id="rId77" display="http://www.thermofisher.cz/kategorie/odmerne-banky-se-sklenenou-zatkou"/>
    <hyperlink ref="C186:C192" r:id="rId78" display="http://www.thermofisher.cz/kategorie/odmerne-banky-se-sklenenou-zatkou"/>
    <hyperlink ref="C330" r:id="rId79"/>
    <hyperlink ref="C272" r:id="rId80"/>
    <hyperlink ref="C174" r:id="rId81"/>
    <hyperlink ref="C332" r:id="rId82"/>
    <hyperlink ref="C241" r:id="rId83" display="https://wiki.oroboros.at/index.php/OroboPOS"/>
    <hyperlink ref="C186" r:id="rId84"/>
  </hyperlinks>
  <pageMargins left="0.70866141732283472" right="0.70866141732283472" top="0.74803149606299213" bottom="0.74803149606299213" header="0.31496062992125984" footer="0.31496062992125984"/>
  <pageSetup paperSize="9" scale="45" fitToHeight="0" orientation="landscape" horizontalDpi="4294967294" verticalDpi="300" r:id="rId85"/>
  <ignoredErrors>
    <ignoredError sqref="R125 R128:R136 R233:R237 R253:R254 R17:R23 R27:R30 R157 R38:R41 R241 R60:R65 R161:R163 R290:R292 R258:R263 R12:R13 R204:R209 R173 R219:R229 R197:R202 R49:R56 R34 R296:R308 R343:R344 R312:R320 R85:R108 R178:R193 R267:R276 R174 R330:R334 R324:R328 R338:R342 R277:R282 R283:R286 T211" formulaRange="1"/>
    <ignoredError sqref="E203 E329" numberStoredAsText="1"/>
  </ignoredErrors>
  <drawing r:id="rId86"/>
  <legacyDrawing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Rajdlová Tereza</cp:lastModifiedBy>
  <cp:lastPrinted>2019-11-20T09:21:08Z</cp:lastPrinted>
  <dcterms:created xsi:type="dcterms:W3CDTF">2018-12-12T11:08:10Z</dcterms:created>
  <dcterms:modified xsi:type="dcterms:W3CDTF">2019-11-27T09:04:18Z</dcterms:modified>
</cp:coreProperties>
</file>