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AA 02 chemikalie atd (DNS)\VZ chemikalie 19 (05-2020) (FIND)\B doplneni vyzvy\VZD č. 1\"/>
    </mc:Choice>
  </mc:AlternateContent>
  <bookViews>
    <workbookView xWindow="0" yWindow="0" windowWidth="27285" windowHeight="6975"/>
  </bookViews>
  <sheets>
    <sheet name="Příloha č. 1" sheetId="1" r:id="rId1"/>
  </sheets>
  <definedNames>
    <definedName name="_xlnm._FilterDatabase" localSheetId="0" hidden="1">'Příloha č. 1'!$A$7:$V$18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Q24" i="1"/>
  <c r="P24" i="1"/>
  <c r="O24" i="1"/>
  <c r="N24" i="1"/>
  <c r="M24" i="1"/>
  <c r="L24" i="1"/>
  <c r="K24" i="1"/>
  <c r="J24" i="1"/>
  <c r="I24" i="1"/>
  <c r="H24" i="1"/>
  <c r="T23" i="1"/>
  <c r="V23" i="1" s="1"/>
  <c r="T22" i="1"/>
  <c r="V22" i="1" s="1"/>
  <c r="V21" i="1"/>
  <c r="V20" i="1"/>
  <c r="V24" i="1" l="1"/>
  <c r="V9" i="1" l="1"/>
  <c r="V17" i="1" l="1"/>
  <c r="V16" i="1"/>
  <c r="V15" i="1"/>
  <c r="V14" i="1"/>
  <c r="V13" i="1"/>
  <c r="V12" i="1"/>
  <c r="V11" i="1"/>
  <c r="V10" i="1"/>
  <c r="V18" i="1" s="1"/>
</calcChain>
</file>

<file path=xl/sharedStrings.xml><?xml version="1.0" encoding="utf-8"?>
<sst xmlns="http://schemas.openxmlformats.org/spreadsheetml/2006/main" count="83" uniqueCount="64">
  <si>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</si>
  <si>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</si>
  <si>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</si>
  <si>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</si>
  <si>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</si>
  <si>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ExSIM (Matějovič)</t>
  </si>
  <si>
    <t>AbRE (Hrabák)</t>
  </si>
  <si>
    <t>VITL (Reischig)</t>
  </si>
  <si>
    <t>KvS S/I (Štengl)</t>
  </si>
  <si>
    <t>CNS S/I (Ježek)</t>
  </si>
  <si>
    <t>CNS S/I (Cendelín)</t>
  </si>
  <si>
    <t>M S/I (Kuncová)</t>
  </si>
  <si>
    <t>BR S/I (Vištejnová)</t>
  </si>
  <si>
    <t>KH (Tonar)</t>
  </si>
  <si>
    <t>ChZ (Klein)</t>
  </si>
  <si>
    <t>PtL (Mareš)</t>
  </si>
  <si>
    <t>BchL (Racek)</t>
  </si>
  <si>
    <t>požadovaný počet balení celkem</t>
  </si>
  <si>
    <t xml:space="preserve">Jednotková cena za balení bez DPH (Kč) </t>
  </si>
  <si>
    <t>Cena bez DPH (Kč) celková</t>
  </si>
  <si>
    <t>bal</t>
  </si>
  <si>
    <t>dodržet výrobce a příslušný kód</t>
  </si>
  <si>
    <t>Protilátky I.</t>
  </si>
  <si>
    <t>µg</t>
  </si>
  <si>
    <t>Název části</t>
  </si>
  <si>
    <t>Číslo položky</t>
  </si>
  <si>
    <t>Specifikace zboží</t>
  </si>
  <si>
    <t>µl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</si>
  <si>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</si>
  <si>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/>
        <sz val="11"/>
        <rFont val="Calibri"/>
        <family val="2"/>
        <charset val="238"/>
        <scheme val="minor"/>
      </rPr>
      <t>všechny</t>
    </r>
    <r>
      <rPr>
        <b/>
        <sz val="11"/>
        <rFont val="Calibri"/>
        <family val="2"/>
        <charset val="238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</si>
  <si>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</si>
  <si>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</si>
  <si>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>Anti-phosphotyrosine; kat. č. ab10321/ Abcam</t>
  </si>
  <si>
    <t>https://www.abcam.com/Phosphotyrosine-antibody-PY20-ab10321.html</t>
  </si>
  <si>
    <t>https://www.abcam.com/Phosphotyrosine-antibody-PY20-HRP-ab16389.html</t>
  </si>
  <si>
    <t>Anti-phosphotyrosine-HRP-conjugated; kat. č. ab16389/ Abcam</t>
  </si>
  <si>
    <t>https://www.abcam.com/S-nitrosocysteine-antibody-HY8E12-ab94930.html</t>
  </si>
  <si>
    <t>Anti-nitrosocysteine; kat. č. ab94930/ Abcam</t>
  </si>
  <si>
    <t>https://www.abcam.com/Histone-H3-di-methyl-K4-antibody-ChIP-Grade-ab7766.html</t>
  </si>
  <si>
    <t>Anti-H3K4 dimethyl; kat. č. ab7766/ Abcam</t>
  </si>
  <si>
    <t>https://www.abcam.com/histone-h3-tri-methyl-k9-antibody-6f12-h4-ab184677.html</t>
  </si>
  <si>
    <t>Anti-H3K9 trimethyl; kat. č. ab184677/ Abcam</t>
  </si>
  <si>
    <t>https://www.abcam.com/mst-antibody-ab224043.html</t>
  </si>
  <si>
    <t>https://www.abcam.com/cystathionasecth-antibody-ab80643.html</t>
  </si>
  <si>
    <t>Anti-CTH; kat. č. ab80643/ Abcam</t>
  </si>
  <si>
    <t>https://www.abcam.com/CBS-antibody-ab96252.html</t>
  </si>
  <si>
    <t>Anti-CBS; kat. č. ab96252/ Abcam</t>
  </si>
  <si>
    <t>část 01 celkem</t>
  </si>
  <si>
    <t>Anti-SIRT3 antibody (ab264041) / Abcam</t>
  </si>
  <si>
    <t>https://www.abcam.com/sirt3-antibody-ab264041.html</t>
  </si>
  <si>
    <t>Anti-MST antibody (ab224043) / Abcam</t>
  </si>
  <si>
    <t>Chemické výrobky pro cytometrii a buněčnou biologii II.</t>
  </si>
  <si>
    <t>https://www.biolegend.com/en-us/products/rbc-lysis-buffer-10x-1498</t>
  </si>
  <si>
    <t>ml</t>
  </si>
  <si>
    <t xml:space="preserve">7-AAD Viability Staining Solution; kat. č. EXB0026/ Exbio </t>
  </si>
  <si>
    <t>400 testů</t>
  </si>
  <si>
    <t>CytoTox 96® Non-Radioactive Cytotoxicity Assay; kat. č. G1780/ EastPort</t>
  </si>
  <si>
    <t>ks</t>
  </si>
  <si>
    <t>Nunc™ MaxiSorp™ ELISA Plates, Uncoated</t>
  </si>
  <si>
    <t xml:space="preserve">kat. č. 423501/ BioLegend </t>
  </si>
  <si>
    <t>část 02 celkem</t>
  </si>
  <si>
    <t>část 02</t>
  </si>
  <si>
    <t>část 01</t>
  </si>
  <si>
    <t>RBC Lysis Buffer (10X); kat. č. 420301/ BioLegend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</si>
</sst>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9" tint="-0.2499465926084170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rgb="FF7F7F7F"/>
      </top>
      <bottom/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7" fillId="2" borderId="1">
      <alignment shrinkToFit="1"/>
    </xf>
    <xf numFmtId="164" fontId="8" fillId="0" borderId="0" applyBorder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0" fillId="4" borderId="0" xfId="0" applyFill="1" applyProtection="1"/>
    <xf numFmtId="0" fontId="0" fillId="5" borderId="0" xfId="0" applyFill="1" applyProtection="1"/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textRotation="90"/>
    </xf>
    <xf numFmtId="0" fontId="4" fillId="9" borderId="3" xfId="0" applyFont="1" applyFill="1" applyBorder="1" applyAlignment="1" applyProtection="1">
      <alignment horizontal="center" vertical="center" textRotation="90"/>
    </xf>
    <xf numFmtId="0" fontId="4" fillId="10" borderId="3" xfId="0" applyFont="1" applyFill="1" applyBorder="1" applyAlignment="1" applyProtection="1">
      <alignment horizontal="center" vertical="center" textRotation="90"/>
    </xf>
    <xf numFmtId="0" fontId="4" fillId="11" borderId="3" xfId="0" applyFont="1" applyFill="1" applyBorder="1" applyAlignment="1" applyProtection="1">
      <alignment horizontal="center" vertical="center" textRotation="90"/>
    </xf>
    <xf numFmtId="0" fontId="4" fillId="12" borderId="3" xfId="0" applyFont="1" applyFill="1" applyBorder="1" applyAlignment="1" applyProtection="1">
      <alignment horizontal="center" vertical="center" textRotation="90"/>
    </xf>
    <xf numFmtId="0" fontId="4" fillId="13" borderId="3" xfId="0" applyFont="1" applyFill="1" applyBorder="1" applyAlignment="1" applyProtection="1">
      <alignment horizontal="center" vertical="center" textRotation="90"/>
    </xf>
    <xf numFmtId="0" fontId="4" fillId="14" borderId="3" xfId="0" applyFont="1" applyFill="1" applyBorder="1" applyAlignment="1" applyProtection="1">
      <alignment horizontal="center" vertical="center" textRotation="90"/>
    </xf>
    <xf numFmtId="0" fontId="4" fillId="15" borderId="3" xfId="0" applyFont="1" applyFill="1" applyBorder="1" applyAlignment="1" applyProtection="1">
      <alignment horizontal="center" vertical="center" textRotation="90"/>
    </xf>
    <xf numFmtId="0" fontId="4" fillId="16" borderId="3" xfId="0" applyFont="1" applyFill="1" applyBorder="1" applyAlignment="1" applyProtection="1">
      <alignment horizontal="center" vertical="center" textRotation="90"/>
    </xf>
    <xf numFmtId="0" fontId="4" fillId="17" borderId="3" xfId="0" applyFont="1" applyFill="1" applyBorder="1" applyAlignment="1" applyProtection="1">
      <alignment horizontal="center" vertical="center" textRotation="90"/>
    </xf>
    <xf numFmtId="0" fontId="4" fillId="18" borderId="3" xfId="0" applyFont="1" applyFill="1" applyBorder="1" applyAlignment="1" applyProtection="1">
      <alignment horizontal="center" vertical="center" textRotation="90"/>
    </xf>
    <xf numFmtId="0" fontId="4" fillId="19" borderId="3" xfId="0" applyFont="1" applyFill="1" applyBorder="1" applyAlignment="1" applyProtection="1">
      <alignment horizontal="center" vertical="center" textRotation="90"/>
    </xf>
    <xf numFmtId="0" fontId="2" fillId="20" borderId="4" xfId="0" applyFont="1" applyFill="1" applyBorder="1" applyAlignment="1" applyProtection="1">
      <alignment horizontal="center" vertical="center"/>
    </xf>
    <xf numFmtId="0" fontId="7" fillId="20" borderId="6" xfId="2" applyFill="1" applyBorder="1" applyProtection="1">
      <alignment shrinkToFit="1"/>
    </xf>
    <xf numFmtId="0" fontId="7" fillId="20" borderId="8" xfId="2" applyFill="1" applyBorder="1" applyProtection="1">
      <alignment shrinkToFit="1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shrinkToFit="1"/>
    </xf>
    <xf numFmtId="0" fontId="6" fillId="0" borderId="1" xfId="0" applyFont="1" applyFill="1" applyBorder="1" applyAlignment="1" applyProtection="1">
      <alignment wrapText="1" shrinkToFit="1"/>
    </xf>
    <xf numFmtId="0" fontId="6" fillId="0" borderId="1" xfId="0" applyFont="1" applyFill="1" applyBorder="1" applyAlignment="1" applyProtection="1">
      <alignment horizontal="center" shrinkToFit="1"/>
    </xf>
    <xf numFmtId="0" fontId="6" fillId="0" borderId="1" xfId="0" applyFont="1" applyFill="1" applyBorder="1" applyAlignment="1" applyProtection="1">
      <alignment horizontal="left" shrinkToFit="1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4" fontId="1" fillId="2" borderId="9" xfId="1" applyNumberFormat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shrinkToFit="1"/>
    </xf>
    <xf numFmtId="0" fontId="6" fillId="0" borderId="10" xfId="0" applyFont="1" applyFill="1" applyBorder="1" applyAlignment="1" applyProtection="1">
      <alignment horizontal="center" shrinkToFit="1"/>
    </xf>
    <xf numFmtId="0" fontId="6" fillId="0" borderId="10" xfId="0" applyFont="1" applyFill="1" applyBorder="1" applyAlignment="1" applyProtection="1">
      <alignment horizontal="left" shrinkToFit="1"/>
    </xf>
    <xf numFmtId="0" fontId="6" fillId="0" borderId="10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</xf>
    <xf numFmtId="4" fontId="1" fillId="2" borderId="12" xfId="1" applyNumberFormat="1" applyBorder="1" applyAlignment="1" applyProtection="1">
      <alignment horizontal="right" vertical="center"/>
    </xf>
    <xf numFmtId="4" fontId="6" fillId="5" borderId="1" xfId="0" applyNumberFormat="1" applyFont="1" applyFill="1" applyBorder="1" applyAlignment="1" applyProtection="1">
      <protection locked="0"/>
    </xf>
    <xf numFmtId="4" fontId="2" fillId="5" borderId="9" xfId="0" applyNumberFormat="1" applyFont="1" applyFill="1" applyBorder="1" applyAlignment="1" applyProtection="1">
      <alignment horizontal="right" vertical="center"/>
      <protection locked="0"/>
    </xf>
    <xf numFmtId="4" fontId="6" fillId="5" borderId="10" xfId="0" applyNumberFormat="1" applyFont="1" applyFill="1" applyBorder="1" applyAlignment="1" applyProtection="1">
      <protection locked="0"/>
    </xf>
    <xf numFmtId="4" fontId="2" fillId="5" borderId="11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Protection="1">
      <protection locked="0"/>
    </xf>
    <xf numFmtId="4" fontId="6" fillId="5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</xf>
    <xf numFmtId="0" fontId="2" fillId="4" borderId="0" xfId="0" applyFont="1" applyFill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left" vertical="center" wrapText="1"/>
    </xf>
    <xf numFmtId="0" fontId="1" fillId="2" borderId="5" xfId="1" applyBorder="1" applyAlignment="1" applyProtection="1">
      <alignment horizontal="right"/>
    </xf>
    <xf numFmtId="0" fontId="1" fillId="2" borderId="6" xfId="1" applyBorder="1" applyAlignment="1" applyProtection="1">
      <alignment horizontal="right"/>
    </xf>
    <xf numFmtId="0" fontId="1" fillId="2" borderId="7" xfId="1" applyBorder="1" applyAlignment="1" applyProtection="1">
      <alignment horizontal="right"/>
    </xf>
    <xf numFmtId="0" fontId="2" fillId="21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10" fillId="0" borderId="10" xfId="4" applyFill="1" applyBorder="1" applyAlignment="1" applyProtection="1">
      <alignment wrapText="1" shrinkToFit="1"/>
    </xf>
    <xf numFmtId="0" fontId="10" fillId="0" borderId="1" xfId="4" applyFill="1" applyBorder="1" applyAlignment="1" applyProtection="1">
      <alignment wrapText="1" shrinkToFit="1"/>
    </xf>
  </cellXfs>
  <cellStyles count="5">
    <cellStyle name="Excel Built-in Normal" xfId="3"/>
    <cellStyle name="Hypertextový odkaz" xfId="4" builtinId="8"/>
    <cellStyle name="nadpis kategorie" xfId="2"/>
    <cellStyle name="Normální" xfId="0" builtinId="0"/>
    <cellStyle name="Výpočet" xfId="1" builtinId="2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cam.com/mst-antibody-ab224043.html" TargetMode="External"/><Relationship Id="rId3" Type="http://schemas.openxmlformats.org/officeDocument/2006/relationships/hyperlink" Target="https://www.abcam.com/Phosphotyrosine-antibody-PY20-ab10321.html" TargetMode="External"/><Relationship Id="rId7" Type="http://schemas.openxmlformats.org/officeDocument/2006/relationships/hyperlink" Target="https://www.abcam.com/histone-h3-tri-methyl-k9-antibody-6f12-h4-ab184677.html" TargetMode="External"/><Relationship Id="rId2" Type="http://schemas.openxmlformats.org/officeDocument/2006/relationships/hyperlink" Target="https://www.abcam.com/sirt3-antibody-ab264041.html" TargetMode="External"/><Relationship Id="rId1" Type="http://schemas.openxmlformats.org/officeDocument/2006/relationships/hyperlink" Target="https://www.biolegend.com/en-us/products/rbc-lysis-buffer-10x-1498" TargetMode="External"/><Relationship Id="rId6" Type="http://schemas.openxmlformats.org/officeDocument/2006/relationships/hyperlink" Target="https://www.abcam.com/Histone-H3-di-methyl-K4-antibody-ChIP-Grade-ab7766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abcam.com/S-nitrosocysteine-antibody-HY8E12-ab94930.html" TargetMode="External"/><Relationship Id="rId10" Type="http://schemas.openxmlformats.org/officeDocument/2006/relationships/hyperlink" Target="https://www.abcam.com/CBS-antibody-ab96252.html" TargetMode="External"/><Relationship Id="rId4" Type="http://schemas.openxmlformats.org/officeDocument/2006/relationships/hyperlink" Target="https://www.abcam.com/Phosphotyrosine-antibody-PY20-HRP-ab16389.html" TargetMode="External"/><Relationship Id="rId9" Type="http://schemas.openxmlformats.org/officeDocument/2006/relationships/hyperlink" Target="https://www.abcam.com/cystathionasecth-antibody-ab8064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="90" zoomScaleNormal="90" workbookViewId="0">
      <pane ySplit="7" topLeftCell="A8" activePane="bottomLeft" state="frozen"/>
      <selection pane="bottomLeft" activeCell="Z12" sqref="Z12"/>
    </sheetView>
  </sheetViews>
  <sheetFormatPr defaultRowHeight="15" x14ac:dyDescent="0.25"/>
  <cols>
    <col min="1" max="1" width="7.7109375" style="1" customWidth="1"/>
    <col min="2" max="2" width="4.42578125" style="1" customWidth="1"/>
    <col min="3" max="3" width="74.5703125" style="1" customWidth="1"/>
    <col min="4" max="4" width="66" style="1" customWidth="1"/>
    <col min="5" max="5" width="7" style="1" customWidth="1"/>
    <col min="6" max="6" width="9.140625" style="1" customWidth="1"/>
    <col min="7" max="7" width="25.85546875" style="1" customWidth="1"/>
    <col min="8" max="10" width="3.85546875" style="1" hidden="1" customWidth="1"/>
    <col min="11" max="11" width="3.7109375" style="1" hidden="1" customWidth="1"/>
    <col min="12" max="12" width="5" style="1" hidden="1" customWidth="1"/>
    <col min="13" max="13" width="5.28515625" style="1" hidden="1" customWidth="1"/>
    <col min="14" max="14" width="4.42578125" style="1" hidden="1" customWidth="1"/>
    <col min="15" max="15" width="3.5703125" style="1" hidden="1" customWidth="1"/>
    <col min="16" max="16" width="4.42578125" style="1" hidden="1" customWidth="1"/>
    <col min="17" max="17" width="4.5703125" style="1" hidden="1" customWidth="1"/>
    <col min="18" max="18" width="4.28515625" style="1" hidden="1" customWidth="1"/>
    <col min="19" max="19" width="3.5703125" style="1" hidden="1" customWidth="1"/>
    <col min="20" max="20" width="12" style="1" bestFit="1" customWidth="1"/>
    <col min="21" max="21" width="13.140625" style="1" customWidth="1"/>
    <col min="22" max="22" width="14.7109375" style="1" customWidth="1"/>
    <col min="23" max="16384" width="9.140625" style="1"/>
  </cols>
  <sheetData>
    <row r="1" spans="1:22" ht="26.25" x14ac:dyDescent="0.4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1.45" customHeight="1" x14ac:dyDescent="0.25"/>
    <row r="3" spans="1:22" ht="33" customHeight="1" x14ac:dyDescent="0.25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33" customHeight="1" x14ac:dyDescent="0.25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45" customHeight="1" x14ac:dyDescent="0.25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"/>
      <c r="V5" s="2"/>
    </row>
    <row r="6" spans="1:22" ht="19.899999999999999" customHeight="1" thickBot="1" x14ac:dyDescent="0.3">
      <c r="A6" s="52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3"/>
      <c r="V6" s="3"/>
    </row>
    <row r="7" spans="1:22" ht="98.45" customHeight="1" thickBot="1" x14ac:dyDescent="0.3">
      <c r="A7" s="4" t="s">
        <v>24</v>
      </c>
      <c r="B7" s="5" t="s">
        <v>25</v>
      </c>
      <c r="C7" s="6" t="s">
        <v>0</v>
      </c>
      <c r="D7" s="6" t="s">
        <v>1</v>
      </c>
      <c r="E7" s="7" t="s">
        <v>2</v>
      </c>
      <c r="F7" s="7" t="s">
        <v>3</v>
      </c>
      <c r="G7" s="8" t="s">
        <v>4</v>
      </c>
      <c r="H7" s="9" t="s">
        <v>5</v>
      </c>
      <c r="I7" s="10" t="s">
        <v>6</v>
      </c>
      <c r="J7" s="11" t="s">
        <v>7</v>
      </c>
      <c r="K7" s="12" t="s">
        <v>8</v>
      </c>
      <c r="L7" s="13" t="s">
        <v>9</v>
      </c>
      <c r="M7" s="14" t="s">
        <v>10</v>
      </c>
      <c r="N7" s="15" t="s">
        <v>11</v>
      </c>
      <c r="O7" s="16" t="s">
        <v>12</v>
      </c>
      <c r="P7" s="17" t="s">
        <v>13</v>
      </c>
      <c r="Q7" s="18" t="s">
        <v>14</v>
      </c>
      <c r="R7" s="19" t="s">
        <v>15</v>
      </c>
      <c r="S7" s="20" t="s">
        <v>16</v>
      </c>
      <c r="T7" s="6" t="s">
        <v>17</v>
      </c>
      <c r="U7" s="5" t="s">
        <v>18</v>
      </c>
      <c r="V7" s="5" t="s">
        <v>19</v>
      </c>
    </row>
    <row r="8" spans="1:22" ht="19.5" thickBot="1" x14ac:dyDescent="0.35">
      <c r="A8" s="21" t="s">
        <v>62</v>
      </c>
      <c r="B8" s="22"/>
      <c r="C8" s="22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spans="1:22" ht="15.75" thickBot="1" x14ac:dyDescent="0.3">
      <c r="A9" s="21"/>
      <c r="B9" s="24">
        <v>1</v>
      </c>
      <c r="C9" s="25" t="s">
        <v>48</v>
      </c>
      <c r="D9" s="59" t="s">
        <v>49</v>
      </c>
      <c r="E9" s="27" t="s">
        <v>20</v>
      </c>
      <c r="F9" s="27">
        <v>1</v>
      </c>
      <c r="G9" s="28" t="s">
        <v>21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1</v>
      </c>
      <c r="P9" s="29">
        <v>0</v>
      </c>
      <c r="Q9" s="29">
        <v>0</v>
      </c>
      <c r="R9" s="29">
        <v>0</v>
      </c>
      <c r="S9" s="29">
        <v>0</v>
      </c>
      <c r="T9" s="30">
        <v>1</v>
      </c>
      <c r="U9" s="44"/>
      <c r="V9" s="45">
        <f>T9*U9</f>
        <v>0</v>
      </c>
    </row>
    <row r="10" spans="1:22" ht="30.75" thickBot="1" x14ac:dyDescent="0.3">
      <c r="A10" s="21"/>
      <c r="B10" s="24">
        <v>2</v>
      </c>
      <c r="C10" s="25" t="s">
        <v>32</v>
      </c>
      <c r="D10" s="59" t="s">
        <v>33</v>
      </c>
      <c r="E10" s="27" t="s">
        <v>23</v>
      </c>
      <c r="F10" s="27">
        <v>10</v>
      </c>
      <c r="G10" s="28" t="s">
        <v>21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1</v>
      </c>
      <c r="P10" s="29">
        <v>0</v>
      </c>
      <c r="Q10" s="29">
        <v>0</v>
      </c>
      <c r="R10" s="29">
        <v>0</v>
      </c>
      <c r="S10" s="29">
        <v>0</v>
      </c>
      <c r="T10" s="30">
        <v>1</v>
      </c>
      <c r="U10" s="44"/>
      <c r="V10" s="45">
        <f t="shared" ref="V10:V17" si="0">T10*U10</f>
        <v>0</v>
      </c>
    </row>
    <row r="11" spans="1:22" ht="30.75" thickBot="1" x14ac:dyDescent="0.3">
      <c r="A11" s="21"/>
      <c r="B11" s="24">
        <v>3</v>
      </c>
      <c r="C11" s="25" t="s">
        <v>35</v>
      </c>
      <c r="D11" s="59" t="s">
        <v>34</v>
      </c>
      <c r="E11" s="27" t="s">
        <v>27</v>
      </c>
      <c r="F11" s="27">
        <v>100</v>
      </c>
      <c r="G11" s="28" t="s">
        <v>21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</v>
      </c>
      <c r="P11" s="29">
        <v>0</v>
      </c>
      <c r="Q11" s="29">
        <v>0</v>
      </c>
      <c r="R11" s="29">
        <v>0</v>
      </c>
      <c r="S11" s="29">
        <v>0</v>
      </c>
      <c r="T11" s="30">
        <v>1</v>
      </c>
      <c r="U11" s="44"/>
      <c r="V11" s="45">
        <f t="shared" si="0"/>
        <v>0</v>
      </c>
    </row>
    <row r="12" spans="1:22" ht="30.75" thickBot="1" x14ac:dyDescent="0.3">
      <c r="A12" s="21"/>
      <c r="B12" s="24">
        <v>4</v>
      </c>
      <c r="C12" s="25" t="s">
        <v>37</v>
      </c>
      <c r="D12" s="59" t="s">
        <v>36</v>
      </c>
      <c r="E12" s="27" t="s">
        <v>27</v>
      </c>
      <c r="F12" s="27">
        <v>50</v>
      </c>
      <c r="G12" s="28" t="s">
        <v>21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30">
        <v>1</v>
      </c>
      <c r="U12" s="44"/>
      <c r="V12" s="45">
        <f t="shared" si="0"/>
        <v>0</v>
      </c>
    </row>
    <row r="13" spans="1:22" ht="30.75" thickBot="1" x14ac:dyDescent="0.3">
      <c r="A13" s="21"/>
      <c r="B13" s="24">
        <v>5</v>
      </c>
      <c r="C13" s="25" t="s">
        <v>39</v>
      </c>
      <c r="D13" s="59" t="s">
        <v>38</v>
      </c>
      <c r="E13" s="27" t="s">
        <v>23</v>
      </c>
      <c r="F13" s="27">
        <v>50</v>
      </c>
      <c r="G13" s="28" t="s">
        <v>21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1</v>
      </c>
      <c r="P13" s="29">
        <v>0</v>
      </c>
      <c r="Q13" s="29">
        <v>0</v>
      </c>
      <c r="R13" s="29">
        <v>0</v>
      </c>
      <c r="S13" s="29">
        <v>0</v>
      </c>
      <c r="T13" s="30">
        <v>1</v>
      </c>
      <c r="U13" s="44"/>
      <c r="V13" s="45">
        <f t="shared" si="0"/>
        <v>0</v>
      </c>
    </row>
    <row r="14" spans="1:22" ht="30.75" thickBot="1" x14ac:dyDescent="0.3">
      <c r="A14" s="21"/>
      <c r="B14" s="24">
        <v>6</v>
      </c>
      <c r="C14" s="25" t="s">
        <v>41</v>
      </c>
      <c r="D14" s="59" t="s">
        <v>40</v>
      </c>
      <c r="E14" s="27" t="s">
        <v>27</v>
      </c>
      <c r="F14" s="27">
        <v>50</v>
      </c>
      <c r="G14" s="28" t="s">
        <v>21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  <c r="S14" s="29">
        <v>0</v>
      </c>
      <c r="T14" s="30">
        <v>1</v>
      </c>
      <c r="U14" s="44"/>
      <c r="V14" s="45">
        <f t="shared" si="0"/>
        <v>0</v>
      </c>
    </row>
    <row r="15" spans="1:22" ht="15.75" thickBot="1" x14ac:dyDescent="0.3">
      <c r="A15" s="21"/>
      <c r="B15" s="24">
        <v>7</v>
      </c>
      <c r="C15" s="25" t="s">
        <v>50</v>
      </c>
      <c r="D15" s="59" t="s">
        <v>42</v>
      </c>
      <c r="E15" s="27" t="s">
        <v>27</v>
      </c>
      <c r="F15" s="27">
        <v>100</v>
      </c>
      <c r="G15" s="28" t="s">
        <v>21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1</v>
      </c>
      <c r="P15" s="29">
        <v>0</v>
      </c>
      <c r="Q15" s="29">
        <v>0</v>
      </c>
      <c r="R15" s="29">
        <v>0</v>
      </c>
      <c r="S15" s="29">
        <v>0</v>
      </c>
      <c r="T15" s="30">
        <v>1</v>
      </c>
      <c r="U15" s="44"/>
      <c r="V15" s="45">
        <f t="shared" si="0"/>
        <v>0</v>
      </c>
    </row>
    <row r="16" spans="1:22" ht="15.75" thickBot="1" x14ac:dyDescent="0.3">
      <c r="A16" s="21"/>
      <c r="B16" s="24">
        <v>8</v>
      </c>
      <c r="C16" s="25" t="s">
        <v>44</v>
      </c>
      <c r="D16" s="59" t="s">
        <v>43</v>
      </c>
      <c r="E16" s="27" t="s">
        <v>27</v>
      </c>
      <c r="F16" s="27">
        <v>100</v>
      </c>
      <c r="G16" s="28" t="s">
        <v>21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29">
        <v>0</v>
      </c>
      <c r="R16" s="29">
        <v>0</v>
      </c>
      <c r="S16" s="29">
        <v>0</v>
      </c>
      <c r="T16" s="30">
        <v>1</v>
      </c>
      <c r="U16" s="44"/>
      <c r="V16" s="45">
        <f t="shared" si="0"/>
        <v>0</v>
      </c>
    </row>
    <row r="17" spans="1:22" ht="15.75" thickBot="1" x14ac:dyDescent="0.3">
      <c r="A17" s="21"/>
      <c r="B17" s="24">
        <v>9</v>
      </c>
      <c r="C17" s="25" t="s">
        <v>46</v>
      </c>
      <c r="D17" s="59" t="s">
        <v>45</v>
      </c>
      <c r="E17" s="27" t="s">
        <v>27</v>
      </c>
      <c r="F17" s="27">
        <v>100</v>
      </c>
      <c r="G17" s="28" t="s">
        <v>21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30">
        <v>1</v>
      </c>
      <c r="U17" s="44"/>
      <c r="V17" s="45">
        <f t="shared" si="0"/>
        <v>0</v>
      </c>
    </row>
    <row r="18" spans="1:22" ht="15.75" thickBot="1" x14ac:dyDescent="0.3">
      <c r="A18" s="53" t="s">
        <v>47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31">
        <f>SUBTOTAL(9,V9:V17)</f>
        <v>0</v>
      </c>
    </row>
    <row r="19" spans="1:22" ht="19.5" thickBot="1" x14ac:dyDescent="0.35">
      <c r="A19" s="21" t="s">
        <v>61</v>
      </c>
      <c r="B19" s="22"/>
      <c r="C19" s="22" t="s">
        <v>51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spans="1:22" ht="15.75" thickBot="1" x14ac:dyDescent="0.3">
      <c r="A20" s="21"/>
      <c r="B20" s="32">
        <v>1</v>
      </c>
      <c r="C20" s="33" t="s">
        <v>63</v>
      </c>
      <c r="D20" s="58" t="s">
        <v>52</v>
      </c>
      <c r="E20" s="34" t="s">
        <v>53</v>
      </c>
      <c r="F20" s="34">
        <v>100</v>
      </c>
      <c r="G20" s="35" t="s">
        <v>21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1</v>
      </c>
      <c r="P20" s="36">
        <v>0</v>
      </c>
      <c r="Q20" s="36">
        <v>0</v>
      </c>
      <c r="R20" s="36">
        <v>0</v>
      </c>
      <c r="S20" s="36">
        <v>0</v>
      </c>
      <c r="T20" s="32">
        <v>1</v>
      </c>
      <c r="U20" s="46"/>
      <c r="V20" s="47">
        <f>T20*U20</f>
        <v>0</v>
      </c>
    </row>
    <row r="21" spans="1:22" ht="15.75" thickBot="1" x14ac:dyDescent="0.3">
      <c r="A21" s="21"/>
      <c r="B21" s="30">
        <v>2</v>
      </c>
      <c r="C21" s="25" t="s">
        <v>54</v>
      </c>
      <c r="D21" s="26"/>
      <c r="E21" s="27" t="s">
        <v>20</v>
      </c>
      <c r="F21" s="27" t="s">
        <v>55</v>
      </c>
      <c r="G21" s="28" t="s">
        <v>21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10</v>
      </c>
      <c r="P21" s="29">
        <v>0</v>
      </c>
      <c r="Q21" s="29">
        <v>0</v>
      </c>
      <c r="R21" s="29">
        <v>0</v>
      </c>
      <c r="S21" s="29">
        <v>0</v>
      </c>
      <c r="T21" s="30">
        <v>10</v>
      </c>
      <c r="U21" s="44"/>
      <c r="V21" s="45">
        <f>T21*U21</f>
        <v>0</v>
      </c>
    </row>
    <row r="22" spans="1:22" ht="15.75" thickBot="1" x14ac:dyDescent="0.3">
      <c r="A22" s="21"/>
      <c r="B22" s="30">
        <v>3</v>
      </c>
      <c r="C22" s="25" t="s">
        <v>56</v>
      </c>
      <c r="D22" s="37"/>
      <c r="E22" s="30" t="s">
        <v>57</v>
      </c>
      <c r="F22" s="30">
        <v>1</v>
      </c>
      <c r="G22" s="28" t="s">
        <v>21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3</v>
      </c>
      <c r="P22" s="38">
        <v>0</v>
      </c>
      <c r="Q22" s="38">
        <v>0</v>
      </c>
      <c r="R22" s="38">
        <v>0</v>
      </c>
      <c r="S22" s="38">
        <v>0</v>
      </c>
      <c r="T22" s="39">
        <f>SUM(H22:S22)</f>
        <v>3</v>
      </c>
      <c r="U22" s="48"/>
      <c r="V22" s="45">
        <f>T22*U22</f>
        <v>0</v>
      </c>
    </row>
    <row r="23" spans="1:22" ht="15.75" thickBot="1" x14ac:dyDescent="0.3">
      <c r="A23" s="21"/>
      <c r="B23" s="30">
        <v>4</v>
      </c>
      <c r="C23" s="25" t="s">
        <v>58</v>
      </c>
      <c r="D23" s="40" t="s">
        <v>59</v>
      </c>
      <c r="E23" s="41" t="s">
        <v>20</v>
      </c>
      <c r="F23" s="39">
        <v>5</v>
      </c>
      <c r="G23" s="42"/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1</v>
      </c>
      <c r="O23" s="38">
        <v>2</v>
      </c>
      <c r="P23" s="38">
        <v>0</v>
      </c>
      <c r="Q23" s="38">
        <v>0</v>
      </c>
      <c r="R23" s="38">
        <v>0</v>
      </c>
      <c r="S23" s="38">
        <v>0</v>
      </c>
      <c r="T23" s="39">
        <f>SUM(H23:S23)</f>
        <v>3</v>
      </c>
      <c r="U23" s="49"/>
      <c r="V23" s="45">
        <f>T23*U23</f>
        <v>0</v>
      </c>
    </row>
    <row r="24" spans="1:22" ht="15.75" thickBot="1" x14ac:dyDescent="0.3">
      <c r="A24" s="53" t="s">
        <v>60</v>
      </c>
      <c r="B24" s="54"/>
      <c r="C24" s="54"/>
      <c r="D24" s="54"/>
      <c r="E24" s="54"/>
      <c r="F24" s="54"/>
      <c r="G24" s="54"/>
      <c r="H24" s="54">
        <f>SUMPRODUCT(H20:H23,$V$58:$V$61)</f>
        <v>0</v>
      </c>
      <c r="I24" s="54">
        <f t="shared" ref="I24:S24" si="1">SUMPRODUCT(I20:I23,$V$58:$V$61)</f>
        <v>0</v>
      </c>
      <c r="J24" s="54">
        <f t="shared" si="1"/>
        <v>0</v>
      </c>
      <c r="K24" s="54">
        <f t="shared" si="1"/>
        <v>0</v>
      </c>
      <c r="L24" s="54">
        <f t="shared" si="1"/>
        <v>0</v>
      </c>
      <c r="M24" s="54">
        <f t="shared" si="1"/>
        <v>0</v>
      </c>
      <c r="N24" s="54">
        <f t="shared" si="1"/>
        <v>0</v>
      </c>
      <c r="O24" s="54">
        <f t="shared" si="1"/>
        <v>0</v>
      </c>
      <c r="P24" s="54">
        <f t="shared" si="1"/>
        <v>0</v>
      </c>
      <c r="Q24" s="54">
        <f t="shared" si="1"/>
        <v>0</v>
      </c>
      <c r="R24" s="54">
        <f t="shared" si="1"/>
        <v>0</v>
      </c>
      <c r="S24" s="54">
        <f t="shared" si="1"/>
        <v>0</v>
      </c>
      <c r="T24" s="54"/>
      <c r="U24" s="55"/>
      <c r="V24" s="43">
        <f>SUBTOTAL(9,V20:V23)</f>
        <v>0</v>
      </c>
    </row>
  </sheetData>
  <sheetProtection algorithmName="SHA-512" hashValue="CFW7MbKJHVSBVlhMhaMfIhgHqJArq1qPNRuCHXAcdFdHmDxqlqq/hdzIfhgF6KM2FGawKqV0Ljiq7aKO4wdh3Q==" saltValue="wTGgCQviXlNSoBHB/X9Cmw==" spinCount="100000" sheet="1" objects="1" scenarios="1"/>
  <autoFilter ref="A7:V18"/>
  <mergeCells count="7">
    <mergeCell ref="A1:V1"/>
    <mergeCell ref="A5:T5"/>
    <mergeCell ref="A6:T6"/>
    <mergeCell ref="A24:U24"/>
    <mergeCell ref="A18:U18"/>
    <mergeCell ref="A4:V4"/>
    <mergeCell ref="A3:V3"/>
  </mergeCells>
  <hyperlinks>
    <hyperlink ref="D20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</hyperlinks>
  <pageMargins left="0.7" right="0.7" top="0.78740157499999996" bottom="0.78740157499999996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Rajdlová Tereza</dc:creator>
  <cp:lastModifiedBy>Kvasničková Hana</cp:lastModifiedBy>
  <dcterms:created xsi:type="dcterms:W3CDTF">2020-02-18T11:04:55Z</dcterms:created>
  <dcterms:modified xsi:type="dcterms:W3CDTF">2020-05-06T08:55:38Z</dcterms:modified>
</cp:coreProperties>
</file>