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2 (08-2020)\A vyzva\"/>
    </mc:Choice>
  </mc:AlternateContent>
  <bookViews>
    <workbookView xWindow="0" yWindow="0" windowWidth="28800" windowHeight="12435"/>
  </bookViews>
  <sheets>
    <sheet name="Příloha č. 1 výzvy" sheetId="2" r:id="rId1"/>
  </sheets>
  <externalReferences>
    <externalReference r:id="rId2"/>
  </externalReferences>
  <definedNames>
    <definedName name="_xlnm._FilterDatabase" localSheetId="0" hidden="1">'Příloha č. 1 výzvy'!$A$7:$V$85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2" l="1"/>
  <c r="R41" i="2"/>
  <c r="H41" i="2"/>
  <c r="I41" i="2"/>
  <c r="J41" i="2"/>
  <c r="K41" i="2"/>
  <c r="L41" i="2"/>
  <c r="M41" i="2"/>
  <c r="N41" i="2"/>
  <c r="O41" i="2"/>
  <c r="P41" i="2"/>
  <c r="Q41" i="2"/>
  <c r="H42" i="2"/>
  <c r="I42" i="2"/>
  <c r="J42" i="2"/>
  <c r="K42" i="2"/>
  <c r="L42" i="2"/>
  <c r="M42" i="2"/>
  <c r="N42" i="2"/>
  <c r="O42" i="2"/>
  <c r="P42" i="2"/>
  <c r="Q42" i="2"/>
  <c r="H43" i="2"/>
  <c r="I43" i="2"/>
  <c r="J43" i="2"/>
  <c r="K43" i="2"/>
  <c r="L43" i="2"/>
  <c r="M43" i="2"/>
  <c r="N43" i="2"/>
  <c r="O43" i="2"/>
  <c r="P43" i="2"/>
  <c r="Q43" i="2"/>
  <c r="H44" i="2"/>
  <c r="I44" i="2"/>
  <c r="J44" i="2"/>
  <c r="K44" i="2"/>
  <c r="L44" i="2"/>
  <c r="M44" i="2"/>
  <c r="N44" i="2"/>
  <c r="O44" i="2"/>
  <c r="P44" i="2"/>
  <c r="Q44" i="2"/>
  <c r="H45" i="2"/>
  <c r="I45" i="2"/>
  <c r="J45" i="2"/>
  <c r="K45" i="2"/>
  <c r="L45" i="2"/>
  <c r="M45" i="2"/>
  <c r="N45" i="2"/>
  <c r="O45" i="2"/>
  <c r="P45" i="2"/>
  <c r="Q45" i="2"/>
  <c r="H46" i="2"/>
  <c r="J46" i="2"/>
  <c r="K46" i="2"/>
  <c r="L46" i="2"/>
  <c r="M46" i="2"/>
  <c r="N46" i="2"/>
  <c r="O46" i="2"/>
  <c r="P46" i="2"/>
  <c r="Q46" i="2"/>
  <c r="H47" i="2"/>
  <c r="I47" i="2"/>
  <c r="J47" i="2"/>
  <c r="K47" i="2"/>
  <c r="L47" i="2"/>
  <c r="M47" i="2"/>
  <c r="N47" i="2"/>
  <c r="O47" i="2"/>
  <c r="P47" i="2"/>
  <c r="Q47" i="2"/>
  <c r="H48" i="2"/>
  <c r="I48" i="2"/>
  <c r="J48" i="2"/>
  <c r="K48" i="2"/>
  <c r="L48" i="2"/>
  <c r="M48" i="2"/>
  <c r="N48" i="2"/>
  <c r="O48" i="2"/>
  <c r="P48" i="2"/>
  <c r="Q48" i="2"/>
  <c r="I57" i="2"/>
  <c r="J57" i="2"/>
  <c r="K57" i="2"/>
  <c r="L57" i="2"/>
  <c r="M57" i="2"/>
  <c r="N57" i="2"/>
  <c r="O57" i="2"/>
  <c r="P57" i="2"/>
  <c r="Q57" i="2"/>
  <c r="R57" i="2"/>
  <c r="S57" i="2"/>
  <c r="R69" i="2"/>
  <c r="S69" i="2"/>
  <c r="R70" i="2"/>
  <c r="S70" i="2"/>
  <c r="R71" i="2"/>
  <c r="S71" i="2"/>
  <c r="I69" i="2"/>
  <c r="J69" i="2"/>
  <c r="K69" i="2"/>
  <c r="L69" i="2"/>
  <c r="M69" i="2"/>
  <c r="N69" i="2"/>
  <c r="O69" i="2"/>
  <c r="P69" i="2"/>
  <c r="I70" i="2"/>
  <c r="J70" i="2"/>
  <c r="K70" i="2"/>
  <c r="L70" i="2"/>
  <c r="M70" i="2"/>
  <c r="N70" i="2"/>
  <c r="O70" i="2"/>
  <c r="P70" i="2"/>
  <c r="I71" i="2"/>
  <c r="J71" i="2"/>
  <c r="K71" i="2"/>
  <c r="L71" i="2"/>
  <c r="M71" i="2"/>
  <c r="N71" i="2"/>
  <c r="O71" i="2"/>
  <c r="P71" i="2"/>
  <c r="T84" i="2"/>
  <c r="V84" i="2" s="1"/>
  <c r="V85" i="2" s="1"/>
  <c r="V83" i="2"/>
  <c r="S80" i="2"/>
  <c r="R80" i="2"/>
  <c r="P80" i="2"/>
  <c r="O80" i="2"/>
  <c r="N80" i="2"/>
  <c r="M80" i="2"/>
  <c r="L80" i="2"/>
  <c r="K80" i="2"/>
  <c r="J80" i="2"/>
  <c r="I80" i="2"/>
  <c r="H80" i="2"/>
  <c r="S79" i="2"/>
  <c r="R79" i="2"/>
  <c r="P79" i="2"/>
  <c r="O79" i="2"/>
  <c r="N79" i="2"/>
  <c r="L79" i="2"/>
  <c r="K79" i="2"/>
  <c r="J79" i="2"/>
  <c r="I79" i="2"/>
  <c r="H79" i="2"/>
  <c r="S78" i="2"/>
  <c r="R78" i="2"/>
  <c r="Q78" i="2"/>
  <c r="P78" i="2"/>
  <c r="O78" i="2"/>
  <c r="N78" i="2"/>
  <c r="M78" i="2"/>
  <c r="L78" i="2"/>
  <c r="K78" i="2"/>
  <c r="J78" i="2"/>
  <c r="I78" i="2"/>
  <c r="H78" i="2"/>
  <c r="S77" i="2"/>
  <c r="R77" i="2"/>
  <c r="Q77" i="2"/>
  <c r="P77" i="2"/>
  <c r="O77" i="2"/>
  <c r="N77" i="2"/>
  <c r="L77" i="2"/>
  <c r="K77" i="2"/>
  <c r="J77" i="2"/>
  <c r="I77" i="2"/>
  <c r="H77" i="2"/>
  <c r="S74" i="2"/>
  <c r="R74" i="2"/>
  <c r="Q74" i="2"/>
  <c r="P74" i="2"/>
  <c r="O74" i="2"/>
  <c r="N74" i="2"/>
  <c r="M74" i="2"/>
  <c r="L74" i="2"/>
  <c r="K74" i="2"/>
  <c r="J74" i="2"/>
  <c r="I74" i="2"/>
  <c r="H74" i="2"/>
  <c r="S73" i="2"/>
  <c r="R73" i="2"/>
  <c r="P73" i="2"/>
  <c r="O73" i="2"/>
  <c r="N73" i="2"/>
  <c r="M73" i="2"/>
  <c r="L73" i="2"/>
  <c r="K73" i="2"/>
  <c r="J73" i="2"/>
  <c r="I73" i="2"/>
  <c r="H73" i="2"/>
  <c r="R72" i="2"/>
  <c r="Q72" i="2"/>
  <c r="P72" i="2"/>
  <c r="O72" i="2"/>
  <c r="N72" i="2"/>
  <c r="M72" i="2"/>
  <c r="L72" i="2"/>
  <c r="K72" i="2"/>
  <c r="J72" i="2"/>
  <c r="I72" i="2"/>
  <c r="H72" i="2"/>
  <c r="S68" i="2"/>
  <c r="R68" i="2"/>
  <c r="Q68" i="2"/>
  <c r="P68" i="2"/>
  <c r="O68" i="2"/>
  <c r="N68" i="2"/>
  <c r="M68" i="2"/>
  <c r="L68" i="2"/>
  <c r="K68" i="2"/>
  <c r="J68" i="2"/>
  <c r="I68" i="2"/>
  <c r="H68" i="2"/>
  <c r="S67" i="2"/>
  <c r="R67" i="2"/>
  <c r="P67" i="2"/>
  <c r="O67" i="2"/>
  <c r="N67" i="2"/>
  <c r="L67" i="2"/>
  <c r="J67" i="2"/>
  <c r="I67" i="2"/>
  <c r="H67" i="2"/>
  <c r="S66" i="2"/>
  <c r="R66" i="2"/>
  <c r="P66" i="2"/>
  <c r="O66" i="2"/>
  <c r="N66" i="2"/>
  <c r="M66" i="2"/>
  <c r="L66" i="2"/>
  <c r="K66" i="2"/>
  <c r="J66" i="2"/>
  <c r="I66" i="2"/>
  <c r="H66" i="2"/>
  <c r="S65" i="2"/>
  <c r="R65" i="2"/>
  <c r="Q65" i="2"/>
  <c r="P65" i="2"/>
  <c r="O65" i="2"/>
  <c r="N65" i="2"/>
  <c r="M65" i="2"/>
  <c r="L65" i="2"/>
  <c r="K65" i="2"/>
  <c r="J65" i="2"/>
  <c r="I65" i="2"/>
  <c r="H65" i="2"/>
  <c r="S64" i="2"/>
  <c r="R64" i="2"/>
  <c r="P64" i="2"/>
  <c r="O64" i="2"/>
  <c r="N64" i="2"/>
  <c r="M64" i="2"/>
  <c r="L64" i="2"/>
  <c r="K64" i="2"/>
  <c r="J64" i="2"/>
  <c r="I64" i="2"/>
  <c r="H64" i="2"/>
  <c r="S63" i="2"/>
  <c r="R63" i="2"/>
  <c r="P63" i="2"/>
  <c r="O63" i="2"/>
  <c r="N63" i="2"/>
  <c r="M63" i="2"/>
  <c r="L63" i="2"/>
  <c r="K63" i="2"/>
  <c r="J63" i="2"/>
  <c r="I63" i="2"/>
  <c r="H63" i="2"/>
  <c r="S62" i="2"/>
  <c r="R62" i="2"/>
  <c r="P62" i="2"/>
  <c r="O62" i="2"/>
  <c r="N62" i="2"/>
  <c r="M62" i="2"/>
  <c r="L62" i="2"/>
  <c r="K62" i="2"/>
  <c r="J62" i="2"/>
  <c r="I62" i="2"/>
  <c r="H62" i="2"/>
  <c r="S61" i="2"/>
  <c r="R61" i="2"/>
  <c r="P61" i="2"/>
  <c r="O61" i="2"/>
  <c r="N61" i="2"/>
  <c r="M61" i="2"/>
  <c r="L61" i="2"/>
  <c r="K61" i="2"/>
  <c r="J61" i="2"/>
  <c r="I61" i="2"/>
  <c r="H61" i="2"/>
  <c r="S58" i="2"/>
  <c r="R58" i="2"/>
  <c r="Q58" i="2"/>
  <c r="P58" i="2"/>
  <c r="O58" i="2"/>
  <c r="N58" i="2"/>
  <c r="M58" i="2"/>
  <c r="L58" i="2"/>
  <c r="K58" i="2"/>
  <c r="J58" i="2"/>
  <c r="I58" i="2"/>
  <c r="S56" i="2"/>
  <c r="R56" i="2"/>
  <c r="Q56" i="2"/>
  <c r="P56" i="2"/>
  <c r="O56" i="2"/>
  <c r="N56" i="2"/>
  <c r="M56" i="2"/>
  <c r="L56" i="2"/>
  <c r="K56" i="2"/>
  <c r="J56" i="2"/>
  <c r="I56" i="2"/>
  <c r="S53" i="2"/>
  <c r="R53" i="2"/>
  <c r="Q53" i="2"/>
  <c r="P53" i="2"/>
  <c r="O53" i="2"/>
  <c r="N53" i="2"/>
  <c r="M53" i="2"/>
  <c r="L53" i="2"/>
  <c r="K53" i="2"/>
  <c r="I53" i="2"/>
  <c r="H53" i="2"/>
  <c r="S52" i="2"/>
  <c r="R52" i="2"/>
  <c r="Q52" i="2"/>
  <c r="P52" i="2"/>
  <c r="O52" i="2"/>
  <c r="N52" i="2"/>
  <c r="M52" i="2"/>
  <c r="L52" i="2"/>
  <c r="K52" i="2"/>
  <c r="I52" i="2"/>
  <c r="H52" i="2"/>
  <c r="S51" i="2"/>
  <c r="R51" i="2"/>
  <c r="Q51" i="2"/>
  <c r="P51" i="2"/>
  <c r="O51" i="2"/>
  <c r="N51" i="2"/>
  <c r="M51" i="2"/>
  <c r="L51" i="2"/>
  <c r="K51" i="2"/>
  <c r="I51" i="2"/>
  <c r="H51" i="2"/>
  <c r="V48" i="2"/>
  <c r="V47" i="2"/>
  <c r="V46" i="2"/>
  <c r="V45" i="2"/>
  <c r="V44" i="2"/>
  <c r="V43" i="2"/>
  <c r="V42" i="2"/>
  <c r="V40" i="2"/>
  <c r="S40" i="2"/>
  <c r="R40" i="2"/>
  <c r="Q40" i="2"/>
  <c r="P40" i="2"/>
  <c r="O40" i="2"/>
  <c r="N40" i="2"/>
  <c r="M40" i="2"/>
  <c r="L40" i="2"/>
  <c r="K40" i="2"/>
  <c r="J40" i="2"/>
  <c r="I40" i="2"/>
  <c r="H40" i="2"/>
  <c r="T37" i="2"/>
  <c r="V37" i="2" s="1"/>
  <c r="T36" i="2"/>
  <c r="V36" i="2" s="1"/>
  <c r="V38" i="2" s="1"/>
  <c r="T33" i="2"/>
  <c r="V33" i="2" s="1"/>
  <c r="T32" i="2"/>
  <c r="V32" i="2" s="1"/>
  <c r="T31" i="2"/>
  <c r="V31" i="2" s="1"/>
  <c r="T30" i="2"/>
  <c r="V30" i="2" s="1"/>
  <c r="R29" i="2"/>
  <c r="Q29" i="2"/>
  <c r="P29" i="2"/>
  <c r="O29" i="2"/>
  <c r="N29" i="2"/>
  <c r="M29" i="2"/>
  <c r="L29" i="2"/>
  <c r="K29" i="2"/>
  <c r="J29" i="2"/>
  <c r="I29" i="2"/>
  <c r="H29" i="2"/>
  <c r="T28" i="2"/>
  <c r="V28" i="2" s="1"/>
  <c r="T27" i="2"/>
  <c r="V27" i="2" s="1"/>
  <c r="T26" i="2"/>
  <c r="V26" i="2" s="1"/>
  <c r="T23" i="2"/>
  <c r="V23" i="2" s="1"/>
  <c r="T22" i="2"/>
  <c r="V22" i="2" s="1"/>
  <c r="T21" i="2"/>
  <c r="V21" i="2" s="1"/>
  <c r="S20" i="2"/>
  <c r="R20" i="2"/>
  <c r="Q20" i="2"/>
  <c r="P20" i="2"/>
  <c r="O20" i="2"/>
  <c r="N20" i="2"/>
  <c r="M20" i="2"/>
  <c r="L20" i="2"/>
  <c r="K20" i="2"/>
  <c r="J20" i="2"/>
  <c r="H20" i="2"/>
  <c r="T19" i="2"/>
  <c r="V19" i="2" s="1"/>
  <c r="T18" i="2"/>
  <c r="V18" i="2" s="1"/>
  <c r="V14" i="2"/>
  <c r="V13" i="2"/>
  <c r="V12" i="2"/>
  <c r="V11" i="2"/>
  <c r="V16" i="2" s="1"/>
  <c r="V10" i="2"/>
  <c r="V9" i="2"/>
  <c r="T41" i="2" l="1"/>
  <c r="V41" i="2" s="1"/>
  <c r="V49" i="2" s="1"/>
  <c r="T57" i="2"/>
  <c r="V57" i="2" s="1"/>
  <c r="T79" i="2"/>
  <c r="V79" i="2" s="1"/>
  <c r="T71" i="2"/>
  <c r="V71" i="2" s="1"/>
  <c r="T69" i="2"/>
  <c r="V69" i="2" s="1"/>
  <c r="T70" i="2"/>
  <c r="V70" i="2" s="1"/>
  <c r="T51" i="2"/>
  <c r="V51" i="2" s="1"/>
  <c r="T58" i="2"/>
  <c r="V58" i="2" s="1"/>
  <c r="T78" i="2"/>
  <c r="V78" i="2" s="1"/>
  <c r="T20" i="2"/>
  <c r="V20" i="2" s="1"/>
  <c r="V24" i="2" s="1"/>
  <c r="T29" i="2"/>
  <c r="V29" i="2" s="1"/>
  <c r="V34" i="2" s="1"/>
  <c r="T53" i="2"/>
  <c r="V53" i="2" s="1"/>
  <c r="T80" i="2"/>
  <c r="V80" i="2" s="1"/>
  <c r="T52" i="2"/>
  <c r="V52" i="2" s="1"/>
  <c r="T56" i="2"/>
  <c r="V56" i="2" s="1"/>
  <c r="T61" i="2"/>
  <c r="V61" i="2" s="1"/>
  <c r="T62" i="2"/>
  <c r="V62" i="2" s="1"/>
  <c r="T63" i="2"/>
  <c r="V63" i="2" s="1"/>
  <c r="T64" i="2"/>
  <c r="V64" i="2" s="1"/>
  <c r="T65" i="2"/>
  <c r="V65" i="2" s="1"/>
  <c r="T66" i="2"/>
  <c r="V66" i="2" s="1"/>
  <c r="T67" i="2"/>
  <c r="V67" i="2" s="1"/>
  <c r="T68" i="2"/>
  <c r="V68" i="2" s="1"/>
  <c r="T72" i="2"/>
  <c r="V72" i="2" s="1"/>
  <c r="T73" i="2"/>
  <c r="V73" i="2" s="1"/>
  <c r="T74" i="2"/>
  <c r="V74" i="2" s="1"/>
  <c r="T77" i="2"/>
  <c r="V77" i="2" s="1"/>
  <c r="V75" i="2" l="1"/>
  <c r="V81" i="2"/>
  <c r="V59" i="2"/>
  <c r="V54" i="2"/>
</calcChain>
</file>

<file path=xl/sharedStrings.xml><?xml version="1.0" encoding="utf-8"?>
<sst xmlns="http://schemas.openxmlformats.org/spreadsheetml/2006/main" count="236" uniqueCount="172">
  <si>
    <t>část 01</t>
  </si>
  <si>
    <t>l</t>
  </si>
  <si>
    <t>ks</t>
  </si>
  <si>
    <t>ml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</si>
  <si>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</si>
  <si>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</si>
  <si>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</si>
  <si>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</si>
  <si>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</si>
  <si>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</si>
  <si>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</si>
  <si>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</si>
  <si>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</si>
  <si>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</si>
  <si>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</si>
  <si>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</si>
  <si>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</si>
  <si>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</si>
  <si>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</si>
  <si>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</si>
  <si>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</si>
  <si>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</si>
  <si>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</si>
  <si>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</si>
  <si>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</si>
  <si>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část 03</t>
  </si>
  <si>
    <t>azan trichrome kit, 5x250 ml</t>
  </si>
  <si>
    <t>AZT-K-250</t>
  </si>
  <si>
    <t>mallory trichrome kit, 3x100 ml</t>
  </si>
  <si>
    <t>MT-K-100</t>
  </si>
  <si>
    <t>osteosens, 2500 ml</t>
  </si>
  <si>
    <t>OS-OT-2.5L</t>
  </si>
  <si>
    <t>reticulin contrast kit, 9x100 ml</t>
  </si>
  <si>
    <t>RET-K-100</t>
  </si>
  <si>
    <t>von kossa kit, 5x100 ml</t>
  </si>
  <si>
    <t>VK-K-100</t>
  </si>
  <si>
    <t>WVGB-100T</t>
  </si>
  <si>
    <t>část 04</t>
  </si>
  <si>
    <t>kat. č. MS-102-3001, Illumina, https://emea.illumina.com/products/by-type/sequencing-kits/cluster-gen-sequencing-reagents/miseq-reagent-kit-v3.html?langsel=/cz/</t>
  </si>
  <si>
    <t>kit</t>
  </si>
  <si>
    <t>dodržet výrobce a příslušný kód</t>
  </si>
  <si>
    <t>kat. č. MS-102-3003, Illumina; https://emea.illumina.com/products/by-type/sequencing-kits/cluster-gen-sequencing-reagents/miseq-reagent-kit-v3.html?langsel=/cz/</t>
  </si>
  <si>
    <t>Nextera XT DNA Sample Kit (24 samples) (výr.: Illumina)</t>
  </si>
  <si>
    <t>Kat.č.: FC-131-1024 (GeneTiCa, s.ro.)</t>
  </si>
  <si>
    <t>kat. č. FC-131-1001, Illumina,  https://emea.illumina.com/products/by-type/sequencing-kits/library-prep-kits/nextera-xt-dna.html?langsel=/cz/</t>
  </si>
  <si>
    <t>kat. č. PAC20KB-vs2, Sage Science</t>
  </si>
  <si>
    <t>kat. č. CHP7504, Sage Science</t>
  </si>
  <si>
    <t>část 05</t>
  </si>
  <si>
    <t>Ethanol 96% p.a.</t>
  </si>
  <si>
    <t>E 03403</t>
  </si>
  <si>
    <t>Jodistan sodný; 50g</t>
  </si>
  <si>
    <t>R.2603.1</t>
  </si>
  <si>
    <t>g</t>
  </si>
  <si>
    <t>SÍRAN HLINITÝ HEXADEKAHYDRÁT; 1kg</t>
  </si>
  <si>
    <t>R.5340.3</t>
  </si>
  <si>
    <t>kg</t>
  </si>
  <si>
    <t>CAS 64-17-5</t>
  </si>
  <si>
    <t>Peroxid vodíku 30%, stabilizovaný, Ph.Eur.kat. č. 23622.330</t>
  </si>
  <si>
    <t>bal</t>
  </si>
  <si>
    <t>2,5 l</t>
  </si>
  <si>
    <t>Absolutní etanol pro UV (99,8 %) - PCR molekulární čistota, pro UV</t>
  </si>
  <si>
    <t>kat. č. 71380-11001, Penta, https://www.pentachemicals.eu/chemikalie/ethanol-absolutni-193</t>
  </si>
  <si>
    <r>
      <t>ROTI</t>
    </r>
    <r>
      <rPr>
        <b/>
        <sz val="11"/>
        <color rgb="FF444444"/>
        <rFont val="Arial"/>
        <family val="2"/>
        <charset val="238"/>
      </rPr>
      <t>®</t>
    </r>
    <r>
      <rPr>
        <b/>
        <sz val="15"/>
        <color rgb="FF444444"/>
        <rFont val="Arial"/>
        <family val="2"/>
        <charset val="238"/>
      </rPr>
      <t>-</t>
    </r>
    <r>
      <rPr>
        <sz val="9"/>
        <color rgb="FF444444"/>
        <rFont val="Arial"/>
        <family val="2"/>
        <charset val="238"/>
      </rPr>
      <t>HISTOL na bázi limonenu; 2,5l</t>
    </r>
  </si>
  <si>
    <t>R.6640.4</t>
  </si>
  <si>
    <r>
      <t>TBST Pufr Roti</t>
    </r>
    <r>
      <rPr>
        <b/>
        <sz val="11"/>
        <color rgb="FF444444"/>
        <rFont val="Arial"/>
        <family val="2"/>
        <charset val="238"/>
      </rPr>
      <t>®</t>
    </r>
    <r>
      <rPr>
        <sz val="9"/>
        <color rgb="FF444444"/>
        <rFont val="Arial"/>
        <family val="2"/>
        <charset val="238"/>
      </rPr>
      <t>-Stock 10ks v balení; celkem 1l</t>
    </r>
  </si>
  <si>
    <t>R.1061.1</t>
  </si>
  <si>
    <t>část 06</t>
  </si>
  <si>
    <t>Antikorozní chladící kapalina ATM CoolCut; 1l</t>
  </si>
  <si>
    <t>Technovit 2000, inside cure, 40 ml</t>
  </si>
  <si>
    <t>MT106</t>
  </si>
  <si>
    <t>část 07</t>
  </si>
  <si>
    <t>Methanol hypergrade for LC-MS LiChrosolv®</t>
  </si>
  <si>
    <t>SIGMA , katalogové číslo 1060351000, https://www.sigmaaldrich.com/catalog/product/mm/106035?lang=en&amp;region=US</t>
  </si>
  <si>
    <t>https://www.sigmaaldrich.com/catalog/product/sigald/34860?lang=en&amp;region=CZ</t>
  </si>
  <si>
    <t>Agilent Buffer A</t>
  </si>
  <si>
    <t>5185-5987, http://hpst.cz/molekularni-biologie/mars-kolonky/multiple-affinity-removal-system-lc-column</t>
  </si>
  <si>
    <t>https://www.sigmaaldrich.com/catalog/search?term=Z529710-1EA&amp;interface=All&amp;N=0&amp;mode=match%20partialmax&amp;lang=en&amp;region=CZ&amp;focus=product</t>
  </si>
  <si>
    <t>Anthranilamide</t>
  </si>
  <si>
    <t>https://www.sigmaaldrich.com/catalog/search?term=76884-1g&amp;interface=All&amp;N=0&amp;mode=match%20partialmax&amp;lang=en&amp;region=CZ&amp;focus=product</t>
  </si>
  <si>
    <t>https://www.sigmaaldrich.com/catalog/product/mm/106035?lang=en&amp;region=CZ, 1060352500</t>
  </si>
  <si>
    <t>Methyl iodide</t>
  </si>
  <si>
    <t>https://www.sigmaaldrich.com/catalog/search?term=289566-100g&amp;interface=All&amp;N=0&amp;mode=match%20partialmax&amp;lang=en&amp;region=CZ&amp;focus=product</t>
  </si>
  <si>
    <t>Titanium(IV) oxide, anatase</t>
  </si>
  <si>
    <t>https://www.sigmaaldrich.com/catalog/search?term=248576-100g&amp;interface=All&amp;N=0&amp;mode=match%20partialmax&amp;lang=en&amp;region=CZ&amp;focus=product</t>
  </si>
  <si>
    <t>Tris Base, ULTROL Grade - CAS 77-86-1 - Calbiochem</t>
  </si>
  <si>
    <t>https://www.sigmaaldrich.com/catalog/product/mm/648311?lang=en&amp;region=CZ, 648311-5KG</t>
  </si>
  <si>
    <t>část 08</t>
  </si>
  <si>
    <t>Jednorázové operační oděvy a pomůcky</t>
  </si>
  <si>
    <t>Operační oděv jednorázový vel. L (kompletní set - halena s krátkým rukávem a kalhoty, modrá barva)</t>
  </si>
  <si>
    <t>komplet</t>
  </si>
  <si>
    <t>Operační oděv jednorázový vel. M (kompletní set - halena s krátkým rukávem a kalhoty, modrá barva)</t>
  </si>
  <si>
    <t>Overal Tyvek Classic Xpert L</t>
  </si>
  <si>
    <t>Overal Tyvek Classic Xpert M</t>
  </si>
  <si>
    <t xml:space="preserve">Plášť návštěvnický - zelený </t>
  </si>
  <si>
    <t>Ústenky chirurgické, s gumičkou</t>
  </si>
  <si>
    <t>Rukavice vyšetřovací, VWR®, Nitrile Extra Light,  vel. M</t>
  </si>
  <si>
    <t>VWR, 112-4195</t>
  </si>
  <si>
    <t>rukavice do čistých prostor, nitril, třídy 10, ISO 4, vel. L, katal. číslo 112-4546</t>
  </si>
  <si>
    <t>https://cz.vwr.com/store/product/18983513/rukavice-do-cistych-prostor-nitril-tridy-10-iso-4</t>
  </si>
  <si>
    <t>100 ks/sáček, 10 sáčků/balení</t>
  </si>
  <si>
    <t>rukavice do čistých prostor, nitril, třídy 10, ISO 4, vel. M, katal. číslo 112-4545</t>
  </si>
  <si>
    <t>Rukavice FAWA,bavlněný úplet, vel. 8  CANS0001-1M</t>
  </si>
  <si>
    <t>ks (pár)</t>
  </si>
  <si>
    <t>1 pár</t>
  </si>
  <si>
    <t>Rukavice vyšetřovací, nitrilové, vel. L</t>
  </si>
  <si>
    <t>Rukavice vyšetřovací, nitrilové, vel. XL</t>
  </si>
  <si>
    <t>Rukavice vyšetřovací, VWR®, Nitrile Extra Light,  vel. L</t>
  </si>
  <si>
    <t>VWR, 112-4196</t>
  </si>
  <si>
    <t>část 09</t>
  </si>
  <si>
    <t>Krmiva a steliva</t>
  </si>
  <si>
    <t>V1124-000 M-Z dieta myši - chov, 10 kg v balení, pelety 10 mm</t>
  </si>
  <si>
    <t>10 kg</t>
  </si>
  <si>
    <t>dodržet identické složení krmiva</t>
  </si>
  <si>
    <t>V1534-000 R/M-H dieta potkani/myši udržovací, 10 kg v balení, pelety 10 mm</t>
  </si>
  <si>
    <t>Stelivo pro laboratorní hlodavce, materiál: měkké dřevo z listnatých stromů, velikost částic 2-3 mm s, odprášené, určené pro bariérové chovy</t>
  </si>
  <si>
    <t>Abedd Aspen bedding, velikost MIDI</t>
  </si>
  <si>
    <t>Podestýlka LIGNOCEL Select Fine 10kg</t>
  </si>
  <si>
    <t>část 10</t>
  </si>
  <si>
    <t>Protilátky</t>
  </si>
  <si>
    <t>mouse monoclonal [ocg3] to Anti-osteocalcin, 50ug</t>
  </si>
  <si>
    <t>ab13420</t>
  </si>
  <si>
    <t>µg</t>
  </si>
  <si>
    <t>Purified anti-β-Amyloid, 1-16</t>
  </si>
  <si>
    <t>kat. č. 803001, www.luvil.cz</t>
  </si>
  <si>
    <t>Combi uzávěr infuze modrý</t>
  </si>
  <si>
    <t>kód: BBraun 4495152</t>
  </si>
  <si>
    <t>Infusomat Space Line SafeSet, Airstop, 250/145cm, vol. 7ml/m, Type IV-Standard – Luer Lock</t>
  </si>
  <si>
    <t>kat. č. 8701148SP/ BBraun</t>
  </si>
  <si>
    <t>Gastric tubes CH 16, kon.TR/M, 3,5x5,3mm, 80cm, 4 eyes, se zavaděčem     </t>
  </si>
  <si>
    <t>Lifecodes C3d</t>
  </si>
  <si>
    <t>"APR" spol. s r.o., kat. č. 265400</t>
  </si>
  <si>
    <t>LSA Class I</t>
  </si>
  <si>
    <t>"APR" spol. s r.o., kat. č. 265100</t>
  </si>
  <si>
    <t>LSA Class II</t>
  </si>
  <si>
    <t>"APR" spol. s r.o., kat. č. 265200</t>
  </si>
  <si>
    <t>weigert-van gieson kit, rapid method, pro 100 testů</t>
  </si>
  <si>
    <t>MiSeq Reagent Kit v3 (150-cycle), kompatibilita s Illumina</t>
  </si>
  <si>
    <t>MiSeq Reagent Kit v3 (600-cycle), kompatibilita s Illumina</t>
  </si>
  <si>
    <t>Nextera XT Index Kit (24 indexes, 96 samples),  kompatibilita s Illumina</t>
  </si>
  <si>
    <t xml:space="preserve">0.75% Agarose, Dye Free, PacBio ~20kb templates, 10/pk, Marker S1 - vs2 (4-10kb) </t>
  </si>
  <si>
    <t>Ethanol euro denaturovaný 96 % (5 l)</t>
  </si>
  <si>
    <t>Methanol hypergrade pro LC-MS LiChrosolv®</t>
  </si>
  <si>
    <t>Methanol pro HPLC, ≥99.9%, kat. č. 34860-1L-R</t>
  </si>
  <si>
    <t>Aldrich® chromatography sprayer - postřikovač</t>
  </si>
  <si>
    <t>human galectin-3 elisa, 1 x 96-well strip microplate kit, princip: ELISA, výrobce Raybiotech</t>
  </si>
  <si>
    <t>Katalogové číslo Baria: ELH-Galectin3-1</t>
  </si>
  <si>
    <t>Injekční a infuzní technika a sondy</t>
  </si>
  <si>
    <t>Chemikálie pro imunoanalýzu</t>
  </si>
  <si>
    <t>část 02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</si>
  <si>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</si>
  <si>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</si>
  <si>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</si>
  <si>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</si>
  <si>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t>Chemické výrobky I.</t>
  </si>
  <si>
    <t>Chemické výrobky II.</t>
  </si>
  <si>
    <t>část 01 Celkem</t>
  </si>
  <si>
    <t>část 02 Celkem</t>
  </si>
  <si>
    <t>část 03 Celkem</t>
  </si>
  <si>
    <t>část 04 Celkem</t>
  </si>
  <si>
    <t>část 05 Celkem</t>
  </si>
  <si>
    <t>část 06 Celkem</t>
  </si>
  <si>
    <t>část 07 Celkem</t>
  </si>
  <si>
    <t>část 08 Celkem</t>
  </si>
  <si>
    <t>část 09 Celkem</t>
  </si>
  <si>
    <t>část 10 Celkem</t>
  </si>
  <si>
    <t>Chemické výrobky III.</t>
  </si>
  <si>
    <t>Chemické výrobky IV.</t>
  </si>
  <si>
    <t>Chemické výrobky V.</t>
  </si>
  <si>
    <t>musí být zachována koncentrace a čistota</t>
  </si>
  <si>
    <t>DNA Control Kit pro High-Pass Protocoly</t>
  </si>
  <si>
    <t>Návleky na boty pro čisté prostory</t>
  </si>
  <si>
    <r>
      <t xml:space="preserve">Dodavatel vyplní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</si>
</sst>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b/>
      <sz val="11"/>
      <color rgb="FF444444"/>
      <name val="Arial"/>
      <family val="2"/>
      <charset val="238"/>
    </font>
    <font>
      <b/>
      <sz val="15"/>
      <color rgb="FF444444"/>
      <name val="Arial"/>
      <family val="2"/>
      <charset val="238"/>
    </font>
    <font>
      <sz val="9"/>
      <color rgb="FF444444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0" fillId="0" borderId="0" applyBorder="0" applyProtection="0"/>
    <xf numFmtId="0" fontId="11" fillId="17" borderId="5" applyNumberFormat="0" applyAlignment="0" applyProtection="0"/>
    <xf numFmtId="0" fontId="13" fillId="17" borderId="5">
      <alignment shrinkToFit="1"/>
    </xf>
  </cellStyleXfs>
  <cellXfs count="66">
    <xf numFmtId="0" fontId="0" fillId="0" borderId="0" xfId="0"/>
    <xf numFmtId="0" fontId="3" fillId="0" borderId="0" xfId="0" applyFont="1" applyFill="1" applyAlignment="1" applyProtection="1">
      <alignment wrapText="1" shrinkToFit="1"/>
    </xf>
    <xf numFmtId="0" fontId="3" fillId="0" borderId="0" xfId="0" applyFont="1" applyFill="1" applyAlignment="1" applyProtection="1">
      <alignment wrapText="1"/>
    </xf>
    <xf numFmtId="0" fontId="12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18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4" fillId="19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16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2" fillId="15" borderId="3" xfId="0" applyFont="1" applyFill="1" applyBorder="1" applyAlignment="1" applyProtection="1">
      <alignment horizontal="center" vertical="center" wrapText="1"/>
    </xf>
    <xf numFmtId="0" fontId="2" fillId="20" borderId="6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textRotation="90" wrapText="1"/>
    </xf>
    <xf numFmtId="0" fontId="5" fillId="4" borderId="3" xfId="0" applyFont="1" applyFill="1" applyBorder="1" applyAlignment="1" applyProtection="1">
      <alignment horizontal="center" vertical="center" textRotation="90" wrapText="1"/>
    </xf>
    <xf numFmtId="0" fontId="5" fillId="5" borderId="3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7" borderId="3" xfId="0" applyFont="1" applyFill="1" applyBorder="1" applyAlignment="1" applyProtection="1">
      <alignment horizontal="center" vertical="center" textRotation="90" wrapText="1"/>
    </xf>
    <xf numFmtId="0" fontId="5" fillId="8" borderId="3" xfId="0" applyFont="1" applyFill="1" applyBorder="1" applyAlignment="1" applyProtection="1">
      <alignment horizontal="center" vertical="center" textRotation="90" wrapText="1"/>
    </xf>
    <xf numFmtId="0" fontId="5" fillId="9" borderId="3" xfId="0" applyFont="1" applyFill="1" applyBorder="1" applyAlignment="1" applyProtection="1">
      <alignment horizontal="center" vertical="center" textRotation="90" wrapText="1"/>
    </xf>
    <xf numFmtId="0" fontId="5" fillId="10" borderId="3" xfId="0" applyFont="1" applyFill="1" applyBorder="1" applyAlignment="1" applyProtection="1">
      <alignment horizontal="center" vertical="center" textRotation="90" wrapText="1"/>
    </xf>
    <xf numFmtId="0" fontId="5" fillId="11" borderId="3" xfId="0" applyFont="1" applyFill="1" applyBorder="1" applyAlignment="1" applyProtection="1">
      <alignment horizontal="center" vertical="center" textRotation="90" wrapText="1"/>
    </xf>
    <xf numFmtId="0" fontId="5" fillId="12" borderId="3" xfId="0" applyFont="1" applyFill="1" applyBorder="1" applyAlignment="1" applyProtection="1">
      <alignment horizontal="center" vertical="center" textRotation="90" wrapText="1"/>
    </xf>
    <xf numFmtId="0" fontId="5" fillId="13" borderId="3" xfId="0" applyFont="1" applyFill="1" applyBorder="1" applyAlignment="1" applyProtection="1">
      <alignment horizontal="center" vertical="center" textRotation="90" wrapText="1"/>
    </xf>
    <xf numFmtId="0" fontId="5" fillId="14" borderId="3" xfId="0" applyFont="1" applyFill="1" applyBorder="1" applyAlignment="1" applyProtection="1">
      <alignment horizontal="center" vertical="center" textRotation="90" wrapText="1"/>
    </xf>
    <xf numFmtId="0" fontId="2" fillId="15" borderId="3" xfId="0" applyFont="1" applyFill="1" applyBorder="1" applyAlignment="1" applyProtection="1">
      <alignment horizontal="center" vertical="center" textRotation="90" wrapText="1"/>
    </xf>
    <xf numFmtId="0" fontId="2" fillId="15" borderId="4" xfId="0" applyFont="1" applyFill="1" applyBorder="1" applyAlignment="1" applyProtection="1">
      <alignment horizontal="center" vertical="center" textRotation="90" wrapText="1"/>
    </xf>
    <xf numFmtId="0" fontId="4" fillId="21" borderId="12" xfId="0" applyFont="1" applyFill="1" applyBorder="1" applyAlignment="1" applyProtection="1">
      <alignment horizontal="center" vertical="center" wrapText="1"/>
    </xf>
    <xf numFmtId="0" fontId="13" fillId="21" borderId="11" xfId="3" applyFill="1" applyBorder="1" applyAlignment="1" applyProtection="1">
      <alignment wrapText="1" shrinkToFit="1"/>
    </xf>
    <xf numFmtId="0" fontId="2" fillId="21" borderId="11" xfId="3" applyFont="1" applyFill="1" applyBorder="1" applyAlignment="1" applyProtection="1">
      <alignment wrapText="1" shrinkToFit="1"/>
    </xf>
    <xf numFmtId="0" fontId="13" fillId="21" borderId="8" xfId="3" applyFill="1" applyBorder="1" applyAlignment="1" applyProtection="1">
      <alignment wrapText="1" shrinkToFit="1"/>
    </xf>
    <xf numFmtId="0" fontId="13" fillId="21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wrapText="1"/>
    </xf>
    <xf numFmtId="0" fontId="3" fillId="8" borderId="1" xfId="0" applyFont="1" applyFill="1" applyBorder="1" applyAlignment="1" applyProtection="1">
      <alignment wrapText="1"/>
    </xf>
    <xf numFmtId="0" fontId="3" fillId="9" borderId="1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0" fontId="3" fillId="11" borderId="1" xfId="0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wrapText="1"/>
    </xf>
    <xf numFmtId="0" fontId="3" fillId="13" borderId="1" xfId="0" applyFont="1" applyFill="1" applyBorder="1" applyAlignment="1" applyProtection="1">
      <alignment wrapText="1"/>
    </xf>
    <xf numFmtId="0" fontId="3" fillId="14" borderId="1" xfId="0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wrapText="1"/>
    </xf>
    <xf numFmtId="0" fontId="11" fillId="17" borderId="13" xfId="2" applyBorder="1" applyAlignment="1" applyProtection="1">
      <alignment horizontal="right" wrapText="1"/>
    </xf>
    <xf numFmtId="0" fontId="11" fillId="17" borderId="14" xfId="2" applyBorder="1" applyAlignment="1" applyProtection="1">
      <alignment horizontal="right" wrapText="1"/>
    </xf>
    <xf numFmtId="0" fontId="0" fillId="0" borderId="15" xfId="0" applyBorder="1" applyAlignment="1" applyProtection="1">
      <alignment horizontal="right" wrapText="1"/>
    </xf>
    <xf numFmtId="4" fontId="11" fillId="17" borderId="10" xfId="2" applyNumberFormat="1" applyBorder="1" applyAlignment="1" applyProtection="1">
      <alignment horizontal="right" vertical="center" wrapText="1"/>
    </xf>
    <xf numFmtId="0" fontId="4" fillId="21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6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</sheetData>
      <sheetData sheetId="6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7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8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9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0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33">
          <cell r="H233">
            <v>0</v>
          </cell>
        </row>
        <row r="237">
          <cell r="H237">
            <v>50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1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2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3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4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7">
          <cell r="H227">
            <v>100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9">
          <cell r="H419">
            <v>10</v>
          </cell>
        </row>
        <row r="420">
          <cell r="H420">
            <v>10</v>
          </cell>
        </row>
      </sheetData>
      <sheetData sheetId="15">
        <row r="61">
          <cell r="H61">
            <v>0</v>
          </cell>
        </row>
        <row r="76">
          <cell r="H76">
            <v>0</v>
          </cell>
        </row>
        <row r="77">
          <cell r="H77">
            <v>0</v>
          </cell>
        </row>
        <row r="81">
          <cell r="H81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6">
          <cell r="H416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6">
        <row r="76">
          <cell r="H76">
            <v>0</v>
          </cell>
        </row>
        <row r="81">
          <cell r="H81">
            <v>0</v>
          </cell>
        </row>
        <row r="135">
          <cell r="H135">
            <v>0</v>
          </cell>
        </row>
        <row r="137">
          <cell r="H137">
            <v>0</v>
          </cell>
        </row>
        <row r="138">
          <cell r="H138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2">
          <cell r="H222">
            <v>0</v>
          </cell>
        </row>
        <row r="223">
          <cell r="H223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3">
          <cell r="H233">
            <v>0</v>
          </cell>
        </row>
        <row r="234">
          <cell r="H234">
            <v>0</v>
          </cell>
        </row>
        <row r="236">
          <cell r="H236">
            <v>0</v>
          </cell>
        </row>
        <row r="237">
          <cell r="H237">
            <v>0</v>
          </cell>
        </row>
        <row r="388">
          <cell r="H388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catalog/search?term=Z529710-1EA&amp;interface=All&amp;N=0&amp;mode=match%20partialmax&amp;lang=en&amp;region=CZ&amp;focus=product" TargetMode="External"/><Relationship Id="rId1" Type="http://schemas.openxmlformats.org/officeDocument/2006/relationships/hyperlink" Target="https://www.sigmaaldrich.com/catalog/product/sigald/34860?lang=en&amp;region=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zoomScale="90" zoomScaleNormal="90" workbookViewId="0">
      <selection activeCell="A85" sqref="A85:U85"/>
    </sheetView>
  </sheetViews>
  <sheetFormatPr defaultColWidth="8.85546875" defaultRowHeight="15" x14ac:dyDescent="0.25"/>
  <cols>
    <col min="1" max="1" width="12.5703125" style="4" bestFit="1" customWidth="1"/>
    <col min="2" max="2" width="3" style="4" bestFit="1" customWidth="1"/>
    <col min="3" max="3" width="68.28515625" style="4" customWidth="1"/>
    <col min="4" max="4" width="54.5703125" style="4" customWidth="1"/>
    <col min="5" max="5" width="12.7109375" style="4" customWidth="1"/>
    <col min="6" max="6" width="15.7109375" style="4" customWidth="1"/>
    <col min="7" max="7" width="28.7109375" style="4" customWidth="1"/>
    <col min="8" max="19" width="8.85546875" style="4" hidden="1" customWidth="1"/>
    <col min="20" max="20" width="8.5703125" style="4" customWidth="1"/>
    <col min="21" max="22" width="11.7109375" style="4" customWidth="1"/>
    <col min="23" max="16384" width="8.85546875" style="4"/>
  </cols>
  <sheetData>
    <row r="1" spans="1:22" ht="26.25" x14ac:dyDescent="0.4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0.45" customHeight="1" x14ac:dyDescent="0.25"/>
    <row r="3" spans="1:22" ht="30" customHeight="1" x14ac:dyDescent="0.25">
      <c r="A3" s="5" t="s">
        <v>150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ht="30" customHeight="1" x14ac:dyDescent="0.25">
      <c r="A4" s="7" t="s">
        <v>151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2" x14ac:dyDescent="0.25">
      <c r="A5" s="9" t="s">
        <v>152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/>
      <c r="U5" s="8"/>
      <c r="V5" s="8"/>
    </row>
    <row r="6" spans="1:22" ht="15.75" thickBot="1" x14ac:dyDescent="0.3">
      <c r="A6" s="10" t="s">
        <v>171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"/>
      <c r="U6" s="8"/>
      <c r="V6" s="8"/>
    </row>
    <row r="7" spans="1:22" ht="124.5" thickBot="1" x14ac:dyDescent="0.3">
      <c r="A7" s="11" t="s">
        <v>4</v>
      </c>
      <c r="B7" s="11"/>
      <c r="C7" s="11" t="s">
        <v>5</v>
      </c>
      <c r="D7" s="11" t="s">
        <v>6</v>
      </c>
      <c r="E7" s="11" t="s">
        <v>7</v>
      </c>
      <c r="F7" s="11" t="s">
        <v>8</v>
      </c>
      <c r="G7" s="12" t="s">
        <v>9</v>
      </c>
      <c r="H7" s="13" t="s">
        <v>10</v>
      </c>
      <c r="I7" s="14" t="s">
        <v>11</v>
      </c>
      <c r="J7" s="15" t="s">
        <v>12</v>
      </c>
      <c r="K7" s="16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21" t="s">
        <v>18</v>
      </c>
      <c r="Q7" s="22" t="s">
        <v>19</v>
      </c>
      <c r="R7" s="23" t="s">
        <v>20</v>
      </c>
      <c r="S7" s="24" t="s">
        <v>21</v>
      </c>
      <c r="T7" s="25" t="s">
        <v>22</v>
      </c>
      <c r="U7" s="26" t="s">
        <v>23</v>
      </c>
      <c r="V7" s="26" t="s">
        <v>24</v>
      </c>
    </row>
    <row r="8" spans="1:22" ht="19.5" thickBot="1" x14ac:dyDescent="0.35">
      <c r="A8" s="27" t="s">
        <v>0</v>
      </c>
      <c r="B8" s="28"/>
      <c r="C8" s="29" t="s">
        <v>153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0"/>
      <c r="V8" s="31"/>
    </row>
    <row r="9" spans="1:22" x14ac:dyDescent="0.25">
      <c r="A9" s="32"/>
      <c r="B9" s="32">
        <v>1</v>
      </c>
      <c r="C9" s="33" t="s">
        <v>26</v>
      </c>
      <c r="D9" s="33" t="s">
        <v>27</v>
      </c>
      <c r="E9" s="34" t="s">
        <v>3</v>
      </c>
      <c r="F9" s="35">
        <v>1250</v>
      </c>
      <c r="G9" s="36"/>
      <c r="H9" s="37"/>
      <c r="I9" s="38"/>
      <c r="J9" s="39"/>
      <c r="K9" s="40"/>
      <c r="L9" s="41"/>
      <c r="M9" s="42"/>
      <c r="N9" s="43"/>
      <c r="O9" s="44"/>
      <c r="P9" s="45">
        <v>1</v>
      </c>
      <c r="Q9" s="46"/>
      <c r="R9" s="47"/>
      <c r="S9" s="48"/>
      <c r="T9" s="36">
        <v>1</v>
      </c>
      <c r="U9" s="63">
        <v>0</v>
      </c>
      <c r="V9" s="49">
        <f t="shared" ref="V9:V15" si="0">T9*U9</f>
        <v>0</v>
      </c>
    </row>
    <row r="10" spans="1:22" x14ac:dyDescent="0.25">
      <c r="A10" s="32"/>
      <c r="B10" s="32">
        <v>2</v>
      </c>
      <c r="C10" s="33" t="s">
        <v>28</v>
      </c>
      <c r="D10" s="33" t="s">
        <v>29</v>
      </c>
      <c r="E10" s="34" t="s">
        <v>3</v>
      </c>
      <c r="F10" s="35">
        <v>300</v>
      </c>
      <c r="G10" s="36"/>
      <c r="H10" s="37"/>
      <c r="I10" s="38"/>
      <c r="J10" s="39"/>
      <c r="K10" s="40"/>
      <c r="L10" s="41"/>
      <c r="M10" s="42"/>
      <c r="N10" s="43"/>
      <c r="O10" s="44"/>
      <c r="P10" s="45">
        <v>1</v>
      </c>
      <c r="Q10" s="46"/>
      <c r="R10" s="47"/>
      <c r="S10" s="48"/>
      <c r="T10" s="36">
        <v>1</v>
      </c>
      <c r="U10" s="63">
        <v>0</v>
      </c>
      <c r="V10" s="49">
        <f t="shared" si="0"/>
        <v>0</v>
      </c>
    </row>
    <row r="11" spans="1:22" x14ac:dyDescent="0.25">
      <c r="A11" s="32"/>
      <c r="B11" s="32">
        <v>3</v>
      </c>
      <c r="C11" s="50" t="s">
        <v>30</v>
      </c>
      <c r="D11" s="50" t="s">
        <v>31</v>
      </c>
      <c r="E11" s="34" t="s">
        <v>3</v>
      </c>
      <c r="F11" s="35">
        <v>2500</v>
      </c>
      <c r="G11" s="36"/>
      <c r="H11" s="37"/>
      <c r="I11" s="38"/>
      <c r="J11" s="39"/>
      <c r="K11" s="40"/>
      <c r="L11" s="41"/>
      <c r="M11" s="42"/>
      <c r="N11" s="43"/>
      <c r="O11" s="44"/>
      <c r="P11" s="45">
        <v>4</v>
      </c>
      <c r="Q11" s="46"/>
      <c r="R11" s="47"/>
      <c r="S11" s="48"/>
      <c r="T11" s="36">
        <v>1</v>
      </c>
      <c r="U11" s="63">
        <v>0</v>
      </c>
      <c r="V11" s="49">
        <f t="shared" si="0"/>
        <v>0</v>
      </c>
    </row>
    <row r="12" spans="1:22" x14ac:dyDescent="0.25">
      <c r="A12" s="32"/>
      <c r="B12" s="32">
        <v>4</v>
      </c>
      <c r="C12" s="33" t="s">
        <v>32</v>
      </c>
      <c r="D12" s="33" t="s">
        <v>33</v>
      </c>
      <c r="E12" s="34" t="s">
        <v>3</v>
      </c>
      <c r="F12" s="35">
        <v>900</v>
      </c>
      <c r="G12" s="36"/>
      <c r="H12" s="37"/>
      <c r="I12" s="38"/>
      <c r="J12" s="39"/>
      <c r="K12" s="40"/>
      <c r="L12" s="41"/>
      <c r="M12" s="42"/>
      <c r="N12" s="43"/>
      <c r="O12" s="44"/>
      <c r="P12" s="45">
        <v>1</v>
      </c>
      <c r="Q12" s="46"/>
      <c r="R12" s="47"/>
      <c r="S12" s="48"/>
      <c r="T12" s="36">
        <v>1</v>
      </c>
      <c r="U12" s="63">
        <v>0</v>
      </c>
      <c r="V12" s="49">
        <f t="shared" si="0"/>
        <v>0</v>
      </c>
    </row>
    <row r="13" spans="1:22" x14ac:dyDescent="0.25">
      <c r="A13" s="32"/>
      <c r="B13" s="32">
        <v>5</v>
      </c>
      <c r="C13" s="33" t="s">
        <v>34</v>
      </c>
      <c r="D13" s="33" t="s">
        <v>35</v>
      </c>
      <c r="E13" s="34" t="s">
        <v>3</v>
      </c>
      <c r="F13" s="35">
        <v>500</v>
      </c>
      <c r="G13" s="36"/>
      <c r="H13" s="37"/>
      <c r="I13" s="38"/>
      <c r="J13" s="39"/>
      <c r="K13" s="40"/>
      <c r="L13" s="41"/>
      <c r="M13" s="42"/>
      <c r="N13" s="43"/>
      <c r="O13" s="44"/>
      <c r="P13" s="45">
        <v>1</v>
      </c>
      <c r="Q13" s="46"/>
      <c r="R13" s="47"/>
      <c r="S13" s="48"/>
      <c r="T13" s="36">
        <v>1</v>
      </c>
      <c r="U13" s="63">
        <v>0</v>
      </c>
      <c r="V13" s="49">
        <f t="shared" si="0"/>
        <v>0</v>
      </c>
    </row>
    <row r="14" spans="1:22" x14ac:dyDescent="0.25">
      <c r="A14" s="32"/>
      <c r="B14" s="32">
        <v>6</v>
      </c>
      <c r="C14" s="33" t="s">
        <v>135</v>
      </c>
      <c r="D14" s="33" t="s">
        <v>36</v>
      </c>
      <c r="E14" s="34" t="s">
        <v>3</v>
      </c>
      <c r="F14" s="35">
        <v>180</v>
      </c>
      <c r="G14" s="36"/>
      <c r="H14" s="37"/>
      <c r="I14" s="38"/>
      <c r="J14" s="39"/>
      <c r="K14" s="40"/>
      <c r="L14" s="41"/>
      <c r="M14" s="42"/>
      <c r="N14" s="43"/>
      <c r="O14" s="44"/>
      <c r="P14" s="45">
        <v>1</v>
      </c>
      <c r="Q14" s="46"/>
      <c r="R14" s="47"/>
      <c r="S14" s="48"/>
      <c r="T14" s="36">
        <v>1</v>
      </c>
      <c r="U14" s="63">
        <v>0</v>
      </c>
      <c r="V14" s="49">
        <f t="shared" si="0"/>
        <v>0</v>
      </c>
    </row>
    <row r="15" spans="1:22" ht="30" x14ac:dyDescent="0.25">
      <c r="A15" s="32"/>
      <c r="B15" s="32">
        <v>7</v>
      </c>
      <c r="C15" s="33" t="s">
        <v>144</v>
      </c>
      <c r="D15" s="33" t="s">
        <v>145</v>
      </c>
      <c r="E15" s="51" t="s">
        <v>39</v>
      </c>
      <c r="F15" s="52">
        <v>1</v>
      </c>
      <c r="G15" s="53" t="s">
        <v>40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1">
        <v>1</v>
      </c>
      <c r="T15" s="53">
        <v>1</v>
      </c>
      <c r="U15" s="63">
        <v>0</v>
      </c>
      <c r="V15" s="49">
        <f t="shared" si="0"/>
        <v>0</v>
      </c>
    </row>
    <row r="16" spans="1:22" ht="15.75" thickBot="1" x14ac:dyDescent="0.3">
      <c r="A16" s="54" t="s">
        <v>155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6"/>
      <c r="V16" s="57">
        <f>SUBTOTAL(9,V9:V15)</f>
        <v>0</v>
      </c>
    </row>
    <row r="17" spans="1:22" ht="19.5" thickBot="1" x14ac:dyDescent="0.35">
      <c r="A17" s="58" t="s">
        <v>148</v>
      </c>
      <c r="B17" s="30"/>
      <c r="C17" s="29" t="s">
        <v>154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</row>
    <row r="18" spans="1:22" ht="46.5" x14ac:dyDescent="0.25">
      <c r="A18" s="32"/>
      <c r="B18" s="32">
        <v>1</v>
      </c>
      <c r="C18" s="33" t="s">
        <v>136</v>
      </c>
      <c r="D18" s="33" t="s">
        <v>38</v>
      </c>
      <c r="E18" s="34" t="s">
        <v>39</v>
      </c>
      <c r="F18" s="35">
        <v>1</v>
      </c>
      <c r="G18" s="36" t="s">
        <v>40</v>
      </c>
      <c r="H18" s="37"/>
      <c r="I18" s="38">
        <v>3</v>
      </c>
      <c r="J18" s="39"/>
      <c r="K18" s="40"/>
      <c r="L18" s="41"/>
      <c r="M18" s="42"/>
      <c r="N18" s="43"/>
      <c r="O18" s="44"/>
      <c r="P18" s="45"/>
      <c r="Q18" s="46"/>
      <c r="R18" s="47"/>
      <c r="S18" s="48"/>
      <c r="T18" s="36">
        <f t="shared" ref="T18:T23" si="1">SUM(H18:S18)</f>
        <v>3</v>
      </c>
      <c r="U18" s="63">
        <v>0</v>
      </c>
      <c r="V18" s="49">
        <f t="shared" ref="V18:V23" si="2">T18*U18</f>
        <v>0</v>
      </c>
    </row>
    <row r="19" spans="1:22" ht="46.5" x14ac:dyDescent="0.25">
      <c r="A19" s="32"/>
      <c r="B19" s="32">
        <v>2</v>
      </c>
      <c r="C19" s="33" t="s">
        <v>137</v>
      </c>
      <c r="D19" s="33" t="s">
        <v>41</v>
      </c>
      <c r="E19" s="34" t="s">
        <v>39</v>
      </c>
      <c r="F19" s="35">
        <v>1</v>
      </c>
      <c r="G19" s="36" t="s">
        <v>40</v>
      </c>
      <c r="H19" s="37"/>
      <c r="I19" s="38">
        <v>3</v>
      </c>
      <c r="J19" s="39"/>
      <c r="K19" s="40"/>
      <c r="L19" s="41"/>
      <c r="M19" s="42"/>
      <c r="N19" s="43"/>
      <c r="O19" s="44"/>
      <c r="P19" s="45"/>
      <c r="Q19" s="46"/>
      <c r="R19" s="47"/>
      <c r="S19" s="48"/>
      <c r="T19" s="36">
        <f t="shared" si="1"/>
        <v>3</v>
      </c>
      <c r="U19" s="63">
        <v>0</v>
      </c>
      <c r="V19" s="49">
        <f t="shared" si="2"/>
        <v>0</v>
      </c>
    </row>
    <row r="20" spans="1:22" x14ac:dyDescent="0.25">
      <c r="A20" s="32"/>
      <c r="B20" s="32">
        <v>3</v>
      </c>
      <c r="C20" s="50" t="s">
        <v>42</v>
      </c>
      <c r="D20" s="50" t="s">
        <v>43</v>
      </c>
      <c r="E20" s="34" t="s">
        <v>2</v>
      </c>
      <c r="F20" s="35">
        <v>1</v>
      </c>
      <c r="G20" s="36"/>
      <c r="H20" s="37">
        <f>'[1]ExSIM (Matějovič)'!H81</f>
        <v>0</v>
      </c>
      <c r="I20" s="38">
        <v>1</v>
      </c>
      <c r="J20" s="39">
        <f>'[1]VITL (Reischig)'!H81</f>
        <v>0</v>
      </c>
      <c r="K20" s="40">
        <f>'[1]KvSI (Štengl)'!H81</f>
        <v>0</v>
      </c>
      <c r="L20" s="41">
        <f>'[1]CNS SI (Ježek)'!H81</f>
        <v>0</v>
      </c>
      <c r="M20" s="42">
        <f>'[1]CNS SI (Cendelín)'!H81</f>
        <v>0</v>
      </c>
      <c r="N20" s="43">
        <f>'[1]M SI (Kuncová)'!H81</f>
        <v>0</v>
      </c>
      <c r="O20" s="44">
        <f>'[1]BR S I (Vištejnová)'!H81</f>
        <v>0</v>
      </c>
      <c r="P20" s="45">
        <f>'[1]KH (Tonar)'!H81</f>
        <v>0</v>
      </c>
      <c r="Q20" s="46">
        <f>'[1]ChZ (Klein)'!H81</f>
        <v>0</v>
      </c>
      <c r="R20" s="47">
        <f>'[1]PtL (Mareš)'!H81</f>
        <v>0</v>
      </c>
      <c r="S20" s="48">
        <f>'[1]BchL (Racek)'!H81</f>
        <v>0</v>
      </c>
      <c r="T20" s="36">
        <f t="shared" si="1"/>
        <v>1</v>
      </c>
      <c r="U20" s="63">
        <v>0</v>
      </c>
      <c r="V20" s="49">
        <f t="shared" si="2"/>
        <v>0</v>
      </c>
    </row>
    <row r="21" spans="1:22" ht="42.75" customHeight="1" x14ac:dyDescent="0.25">
      <c r="A21" s="32"/>
      <c r="B21" s="32">
        <v>4</v>
      </c>
      <c r="C21" s="33" t="s">
        <v>138</v>
      </c>
      <c r="D21" s="33" t="s">
        <v>44</v>
      </c>
      <c r="E21" s="34" t="s">
        <v>39</v>
      </c>
      <c r="F21" s="35">
        <v>1</v>
      </c>
      <c r="G21" s="36" t="s">
        <v>40</v>
      </c>
      <c r="H21" s="37"/>
      <c r="I21" s="38">
        <v>1</v>
      </c>
      <c r="J21" s="39"/>
      <c r="K21" s="40"/>
      <c r="L21" s="41"/>
      <c r="M21" s="42"/>
      <c r="N21" s="43"/>
      <c r="O21" s="44"/>
      <c r="P21" s="45"/>
      <c r="Q21" s="46"/>
      <c r="R21" s="47"/>
      <c r="S21" s="48"/>
      <c r="T21" s="36">
        <f t="shared" si="1"/>
        <v>1</v>
      </c>
      <c r="U21" s="63">
        <v>0</v>
      </c>
      <c r="V21" s="49">
        <f t="shared" si="2"/>
        <v>0</v>
      </c>
    </row>
    <row r="22" spans="1:22" ht="30" x14ac:dyDescent="0.25">
      <c r="A22" s="32"/>
      <c r="B22" s="32">
        <v>5</v>
      </c>
      <c r="C22" s="33" t="s">
        <v>139</v>
      </c>
      <c r="D22" s="33" t="s">
        <v>45</v>
      </c>
      <c r="E22" s="34" t="s">
        <v>39</v>
      </c>
      <c r="F22" s="35">
        <v>10</v>
      </c>
      <c r="G22" s="36" t="s">
        <v>40</v>
      </c>
      <c r="H22" s="37"/>
      <c r="I22" s="38">
        <v>1</v>
      </c>
      <c r="J22" s="39"/>
      <c r="K22" s="40"/>
      <c r="L22" s="41"/>
      <c r="M22" s="42"/>
      <c r="N22" s="43"/>
      <c r="O22" s="44"/>
      <c r="P22" s="45"/>
      <c r="Q22" s="46"/>
      <c r="R22" s="47"/>
      <c r="S22" s="48"/>
      <c r="T22" s="36">
        <f t="shared" si="1"/>
        <v>1</v>
      </c>
      <c r="U22" s="63">
        <v>0</v>
      </c>
      <c r="V22" s="49">
        <f t="shared" si="2"/>
        <v>0</v>
      </c>
    </row>
    <row r="23" spans="1:22" s="59" customFormat="1" ht="30" x14ac:dyDescent="0.25">
      <c r="A23" s="32"/>
      <c r="B23" s="32">
        <v>6</v>
      </c>
      <c r="C23" s="33" t="s">
        <v>169</v>
      </c>
      <c r="D23" s="33" t="s">
        <v>46</v>
      </c>
      <c r="E23" s="34" t="s">
        <v>39</v>
      </c>
      <c r="F23" s="35">
        <v>1</v>
      </c>
      <c r="G23" s="36" t="s">
        <v>40</v>
      </c>
      <c r="H23" s="37"/>
      <c r="I23" s="38">
        <v>1</v>
      </c>
      <c r="J23" s="39"/>
      <c r="K23" s="40"/>
      <c r="L23" s="41"/>
      <c r="M23" s="42"/>
      <c r="N23" s="43"/>
      <c r="O23" s="44"/>
      <c r="P23" s="45"/>
      <c r="Q23" s="46"/>
      <c r="R23" s="47"/>
      <c r="S23" s="48"/>
      <c r="T23" s="36">
        <f t="shared" si="1"/>
        <v>1</v>
      </c>
      <c r="U23" s="63">
        <v>0</v>
      </c>
      <c r="V23" s="49">
        <f t="shared" si="2"/>
        <v>0</v>
      </c>
    </row>
    <row r="24" spans="1:22" ht="15.75" thickBot="1" x14ac:dyDescent="0.3">
      <c r="A24" s="54" t="s">
        <v>156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>
        <f>SUBTOTAL(9,V18:V23)</f>
        <v>0</v>
      </c>
    </row>
    <row r="25" spans="1:22" ht="19.5" thickBot="1" x14ac:dyDescent="0.35">
      <c r="A25" s="58" t="s">
        <v>25</v>
      </c>
      <c r="B25" s="30"/>
      <c r="C25" s="29" t="s">
        <v>165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1:22" ht="30" x14ac:dyDescent="0.25">
      <c r="A26" s="32"/>
      <c r="B26" s="32">
        <v>1</v>
      </c>
      <c r="C26" s="33" t="s">
        <v>48</v>
      </c>
      <c r="D26" s="33" t="s">
        <v>49</v>
      </c>
      <c r="E26" s="34" t="s">
        <v>1</v>
      </c>
      <c r="F26" s="35">
        <v>6</v>
      </c>
      <c r="G26" s="36" t="s">
        <v>168</v>
      </c>
      <c r="H26" s="37"/>
      <c r="I26" s="38"/>
      <c r="J26" s="39"/>
      <c r="K26" s="40"/>
      <c r="L26" s="41"/>
      <c r="M26" s="42"/>
      <c r="N26" s="43"/>
      <c r="O26" s="44">
        <v>3</v>
      </c>
      <c r="P26" s="45"/>
      <c r="Q26" s="46"/>
      <c r="R26" s="47"/>
      <c r="S26" s="48"/>
      <c r="T26" s="36">
        <f t="shared" ref="T26:T33" si="3">SUM(H26:S26)</f>
        <v>3</v>
      </c>
      <c r="U26" s="63">
        <v>0</v>
      </c>
      <c r="V26" s="49">
        <f t="shared" ref="V26:V33" si="4">T26*U26</f>
        <v>0</v>
      </c>
    </row>
    <row r="27" spans="1:22" x14ac:dyDescent="0.25">
      <c r="A27" s="32"/>
      <c r="B27" s="32">
        <v>2</v>
      </c>
      <c r="C27" s="33" t="s">
        <v>50</v>
      </c>
      <c r="D27" s="33" t="s">
        <v>51</v>
      </c>
      <c r="E27" s="34" t="s">
        <v>52</v>
      </c>
      <c r="F27" s="35">
        <v>50</v>
      </c>
      <c r="G27" s="36"/>
      <c r="H27" s="37"/>
      <c r="I27" s="38"/>
      <c r="J27" s="39"/>
      <c r="K27" s="40"/>
      <c r="L27" s="41"/>
      <c r="M27" s="42"/>
      <c r="N27" s="43"/>
      <c r="O27" s="44"/>
      <c r="P27" s="45">
        <v>1</v>
      </c>
      <c r="Q27" s="46"/>
      <c r="R27" s="47"/>
      <c r="S27" s="48"/>
      <c r="T27" s="36">
        <f t="shared" si="3"/>
        <v>1</v>
      </c>
      <c r="U27" s="63">
        <v>0</v>
      </c>
      <c r="V27" s="49">
        <f t="shared" si="4"/>
        <v>0</v>
      </c>
    </row>
    <row r="28" spans="1:22" x14ac:dyDescent="0.25">
      <c r="A28" s="32"/>
      <c r="B28" s="32">
        <v>3</v>
      </c>
      <c r="C28" s="50" t="s">
        <v>53</v>
      </c>
      <c r="D28" s="50" t="s">
        <v>54</v>
      </c>
      <c r="E28" s="34" t="s">
        <v>55</v>
      </c>
      <c r="F28" s="35">
        <v>1</v>
      </c>
      <c r="G28" s="36"/>
      <c r="H28" s="37"/>
      <c r="I28" s="38"/>
      <c r="J28" s="39"/>
      <c r="K28" s="40"/>
      <c r="L28" s="41"/>
      <c r="M28" s="42"/>
      <c r="N28" s="43"/>
      <c r="O28" s="44"/>
      <c r="P28" s="45">
        <v>1</v>
      </c>
      <c r="Q28" s="46"/>
      <c r="R28" s="47"/>
      <c r="S28" s="48"/>
      <c r="T28" s="36">
        <f t="shared" si="3"/>
        <v>1</v>
      </c>
      <c r="U28" s="63">
        <v>0</v>
      </c>
      <c r="V28" s="49">
        <f t="shared" si="4"/>
        <v>0</v>
      </c>
    </row>
    <row r="29" spans="1:22" x14ac:dyDescent="0.25">
      <c r="A29" s="32"/>
      <c r="B29" s="32">
        <v>4</v>
      </c>
      <c r="C29" s="33" t="s">
        <v>140</v>
      </c>
      <c r="D29" s="33" t="s">
        <v>56</v>
      </c>
      <c r="E29" s="34" t="s">
        <v>1</v>
      </c>
      <c r="F29" s="35">
        <v>5</v>
      </c>
      <c r="G29" s="36"/>
      <c r="H29" s="37">
        <f>'[1]ExSIM (Matějovič)'!H61</f>
        <v>0</v>
      </c>
      <c r="I29" s="38">
        <f>'[1]AbRE (Hrabák)'!H61</f>
        <v>0</v>
      </c>
      <c r="J29" s="39">
        <f>'[1]VITL (Reischig)'!H61</f>
        <v>0</v>
      </c>
      <c r="K29" s="40">
        <f>'[1]KvSI (Štengl)'!H61</f>
        <v>0</v>
      </c>
      <c r="L29" s="41">
        <f>'[1]CNS SI (Ježek)'!H61</f>
        <v>0</v>
      </c>
      <c r="M29" s="42">
        <f>'[1]CNS SI (Cendelín)'!H61</f>
        <v>0</v>
      </c>
      <c r="N29" s="43">
        <f>'[1]M SI (Kuncová)'!H61</f>
        <v>0</v>
      </c>
      <c r="O29" s="44">
        <f>'[1]BR S I (Vištejnová)'!H61</f>
        <v>0</v>
      </c>
      <c r="P29" s="45">
        <f>'[1]KH (Tonar)'!H61</f>
        <v>0</v>
      </c>
      <c r="Q29" s="46">
        <f>'[1]ChZ (Klein)'!H61</f>
        <v>0</v>
      </c>
      <c r="R29" s="47">
        <f>'[1]PtL (Mareš)'!H61</f>
        <v>0</v>
      </c>
      <c r="S29" s="48">
        <v>1</v>
      </c>
      <c r="T29" s="36">
        <f t="shared" si="3"/>
        <v>1</v>
      </c>
      <c r="U29" s="63">
        <v>0</v>
      </c>
      <c r="V29" s="49">
        <f t="shared" si="4"/>
        <v>0</v>
      </c>
    </row>
    <row r="30" spans="1:22" x14ac:dyDescent="0.25">
      <c r="A30" s="32"/>
      <c r="B30" s="32">
        <v>5</v>
      </c>
      <c r="C30" s="33" t="s">
        <v>57</v>
      </c>
      <c r="D30" s="33"/>
      <c r="E30" s="34" t="s">
        <v>58</v>
      </c>
      <c r="F30" s="35" t="s">
        <v>59</v>
      </c>
      <c r="G30" s="36"/>
      <c r="H30" s="37"/>
      <c r="I30" s="38"/>
      <c r="J30" s="39"/>
      <c r="K30" s="40"/>
      <c r="L30" s="41"/>
      <c r="M30" s="42"/>
      <c r="N30" s="43"/>
      <c r="O30" s="44"/>
      <c r="P30" s="45"/>
      <c r="Q30" s="46">
        <v>10</v>
      </c>
      <c r="R30" s="47"/>
      <c r="S30" s="48"/>
      <c r="T30" s="36">
        <f t="shared" si="3"/>
        <v>10</v>
      </c>
      <c r="U30" s="63">
        <v>0</v>
      </c>
      <c r="V30" s="49">
        <f t="shared" si="4"/>
        <v>0</v>
      </c>
    </row>
    <row r="31" spans="1:22" ht="24" x14ac:dyDescent="0.25">
      <c r="A31" s="32"/>
      <c r="B31" s="32">
        <v>6</v>
      </c>
      <c r="C31" s="33" t="s">
        <v>60</v>
      </c>
      <c r="D31" s="33" t="s">
        <v>61</v>
      </c>
      <c r="E31" s="34" t="s">
        <v>1</v>
      </c>
      <c r="F31" s="35">
        <v>1</v>
      </c>
      <c r="G31" s="36"/>
      <c r="H31" s="37"/>
      <c r="I31" s="38">
        <v>2</v>
      </c>
      <c r="J31" s="39"/>
      <c r="K31" s="40"/>
      <c r="L31" s="41"/>
      <c r="M31" s="42"/>
      <c r="N31" s="43"/>
      <c r="O31" s="44"/>
      <c r="P31" s="45"/>
      <c r="Q31" s="46"/>
      <c r="R31" s="47"/>
      <c r="S31" s="48"/>
      <c r="T31" s="36">
        <f t="shared" si="3"/>
        <v>2</v>
      </c>
      <c r="U31" s="63">
        <v>0</v>
      </c>
      <c r="V31" s="49">
        <f t="shared" si="4"/>
        <v>0</v>
      </c>
    </row>
    <row r="32" spans="1:22" ht="19.5" x14ac:dyDescent="0.3">
      <c r="A32" s="32"/>
      <c r="B32" s="32">
        <v>7</v>
      </c>
      <c r="C32" s="33" t="s">
        <v>62</v>
      </c>
      <c r="D32" s="33" t="s">
        <v>63</v>
      </c>
      <c r="E32" s="34" t="s">
        <v>1</v>
      </c>
      <c r="F32" s="35">
        <v>2.5</v>
      </c>
      <c r="G32" s="36"/>
      <c r="H32" s="37"/>
      <c r="I32" s="38"/>
      <c r="J32" s="39"/>
      <c r="K32" s="40"/>
      <c r="L32" s="41"/>
      <c r="M32" s="42"/>
      <c r="N32" s="43"/>
      <c r="O32" s="44"/>
      <c r="P32" s="45">
        <v>2</v>
      </c>
      <c r="Q32" s="46"/>
      <c r="R32" s="47"/>
      <c r="S32" s="48"/>
      <c r="T32" s="36">
        <f t="shared" si="3"/>
        <v>2</v>
      </c>
      <c r="U32" s="63">
        <v>0</v>
      </c>
      <c r="V32" s="49">
        <f t="shared" si="4"/>
        <v>0</v>
      </c>
    </row>
    <row r="33" spans="1:22" x14ac:dyDescent="0.25">
      <c r="A33" s="32"/>
      <c r="B33" s="32">
        <v>8</v>
      </c>
      <c r="C33" s="33" t="s">
        <v>64</v>
      </c>
      <c r="D33" s="33" t="s">
        <v>65</v>
      </c>
      <c r="E33" s="34" t="s">
        <v>1</v>
      </c>
      <c r="F33" s="35">
        <v>1</v>
      </c>
      <c r="G33" s="36"/>
      <c r="H33" s="37"/>
      <c r="I33" s="38"/>
      <c r="J33" s="39"/>
      <c r="K33" s="40"/>
      <c r="L33" s="41"/>
      <c r="M33" s="42"/>
      <c r="N33" s="43"/>
      <c r="O33" s="44"/>
      <c r="P33" s="45">
        <v>1</v>
      </c>
      <c r="Q33" s="46"/>
      <c r="R33" s="47"/>
      <c r="S33" s="48"/>
      <c r="T33" s="36">
        <f t="shared" si="3"/>
        <v>1</v>
      </c>
      <c r="U33" s="63">
        <v>0</v>
      </c>
      <c r="V33" s="49">
        <f t="shared" si="4"/>
        <v>0</v>
      </c>
    </row>
    <row r="34" spans="1:22" ht="15.75" thickBot="1" x14ac:dyDescent="0.3">
      <c r="A34" s="54" t="s">
        <v>157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/>
      <c r="V34" s="57">
        <f>SUBTOTAL(9,V26:V33)</f>
        <v>0</v>
      </c>
    </row>
    <row r="35" spans="1:22" ht="19.5" thickBot="1" x14ac:dyDescent="0.35">
      <c r="A35" s="58" t="s">
        <v>37</v>
      </c>
      <c r="B35" s="30"/>
      <c r="C35" s="29" t="s">
        <v>166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</row>
    <row r="36" spans="1:22" x14ac:dyDescent="0.25">
      <c r="A36" s="32"/>
      <c r="B36" s="32">
        <v>1</v>
      </c>
      <c r="C36" s="33" t="s">
        <v>67</v>
      </c>
      <c r="D36" s="33">
        <v>95004145</v>
      </c>
      <c r="E36" s="34" t="s">
        <v>1</v>
      </c>
      <c r="F36" s="35">
        <v>1</v>
      </c>
      <c r="G36" s="36"/>
      <c r="H36" s="37">
        <v>0</v>
      </c>
      <c r="I36" s="38">
        <v>0</v>
      </c>
      <c r="J36" s="39">
        <v>0</v>
      </c>
      <c r="K36" s="40">
        <v>0</v>
      </c>
      <c r="L36" s="41">
        <v>0</v>
      </c>
      <c r="M36" s="42">
        <v>0</v>
      </c>
      <c r="N36" s="43">
        <v>0</v>
      </c>
      <c r="O36" s="44">
        <v>0</v>
      </c>
      <c r="P36" s="45">
        <v>2</v>
      </c>
      <c r="Q36" s="46">
        <v>0</v>
      </c>
      <c r="R36" s="47">
        <v>0</v>
      </c>
      <c r="S36" s="48">
        <v>0</v>
      </c>
      <c r="T36" s="36">
        <f>SUM(H36:S36)</f>
        <v>2</v>
      </c>
      <c r="U36" s="63">
        <v>0</v>
      </c>
      <c r="V36" s="49">
        <f>T36*U36</f>
        <v>0</v>
      </c>
    </row>
    <row r="37" spans="1:22" x14ac:dyDescent="0.25">
      <c r="A37" s="32"/>
      <c r="B37" s="32">
        <v>2</v>
      </c>
      <c r="C37" s="33" t="s">
        <v>68</v>
      </c>
      <c r="D37" s="33" t="s">
        <v>69</v>
      </c>
      <c r="E37" s="34" t="s">
        <v>3</v>
      </c>
      <c r="F37" s="35">
        <v>40</v>
      </c>
      <c r="G37" s="36"/>
      <c r="H37" s="37">
        <v>0</v>
      </c>
      <c r="I37" s="38">
        <v>0</v>
      </c>
      <c r="J37" s="39">
        <v>0</v>
      </c>
      <c r="K37" s="40">
        <v>0</v>
      </c>
      <c r="L37" s="41">
        <v>0</v>
      </c>
      <c r="M37" s="42">
        <v>0</v>
      </c>
      <c r="N37" s="43">
        <v>0</v>
      </c>
      <c r="O37" s="44">
        <v>0</v>
      </c>
      <c r="P37" s="45">
        <v>2</v>
      </c>
      <c r="Q37" s="46">
        <v>0</v>
      </c>
      <c r="R37" s="47">
        <v>0</v>
      </c>
      <c r="S37" s="48">
        <v>0</v>
      </c>
      <c r="T37" s="36">
        <f>SUM(H37:S37)</f>
        <v>2</v>
      </c>
      <c r="U37" s="63">
        <v>0</v>
      </c>
      <c r="V37" s="49">
        <f>T37*U37</f>
        <v>0</v>
      </c>
    </row>
    <row r="38" spans="1:22" ht="15.75" thickBot="1" x14ac:dyDescent="0.3">
      <c r="A38" s="54" t="s">
        <v>158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  <c r="V38" s="57">
        <f>SUBTOTAL(9,V36:V37)</f>
        <v>0</v>
      </c>
    </row>
    <row r="39" spans="1:22" ht="19.5" thickBot="1" x14ac:dyDescent="0.35">
      <c r="A39" s="58" t="s">
        <v>47</v>
      </c>
      <c r="B39" s="30"/>
      <c r="C39" s="29" t="s">
        <v>167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</row>
    <row r="40" spans="1:22" ht="40.5" customHeight="1" x14ac:dyDescent="0.25">
      <c r="A40" s="32"/>
      <c r="B40" s="32">
        <v>1</v>
      </c>
      <c r="C40" s="33" t="s">
        <v>141</v>
      </c>
      <c r="D40" s="33" t="s">
        <v>72</v>
      </c>
      <c r="E40" s="34" t="s">
        <v>1</v>
      </c>
      <c r="F40" s="35">
        <v>1</v>
      </c>
      <c r="G40" s="36"/>
      <c r="H40" s="37">
        <f>'[1]ExSIM (Matějovič)'!H76</f>
        <v>0</v>
      </c>
      <c r="I40" s="38">
        <f>'[1]AbRE (Hrabák)'!H76</f>
        <v>0</v>
      </c>
      <c r="J40" s="39">
        <f>'[1]VITL (Reischig)'!H76</f>
        <v>0</v>
      </c>
      <c r="K40" s="40">
        <f>'[1]KvSI (Štengl)'!H76</f>
        <v>0</v>
      </c>
      <c r="L40" s="41">
        <f>'[1]CNS SI (Ježek)'!H76</f>
        <v>0</v>
      </c>
      <c r="M40" s="42">
        <f>'[1]CNS SI (Cendelín)'!H76</f>
        <v>0</v>
      </c>
      <c r="N40" s="43">
        <f>'[1]M SI (Kuncová)'!H76</f>
        <v>0</v>
      </c>
      <c r="O40" s="44">
        <f>'[1]BR S I (Vištejnová)'!H76</f>
        <v>0</v>
      </c>
      <c r="P40" s="45">
        <f>'[1]KH (Tonar)'!H76</f>
        <v>0</v>
      </c>
      <c r="Q40" s="46">
        <f>'[1]ChZ (Klein)'!H76</f>
        <v>0</v>
      </c>
      <c r="R40" s="47">
        <f>'[1]PtL (Mareš)'!H76</f>
        <v>0</v>
      </c>
      <c r="S40" s="48">
        <f>'[1]BchL (Racek)'!H76</f>
        <v>0</v>
      </c>
      <c r="T40" s="36">
        <v>2</v>
      </c>
      <c r="U40" s="63">
        <v>0</v>
      </c>
      <c r="V40" s="49">
        <f t="shared" ref="V40:V48" si="5">T40*U40</f>
        <v>0</v>
      </c>
    </row>
    <row r="41" spans="1:22" ht="24" x14ac:dyDescent="0.25">
      <c r="A41" s="32"/>
      <c r="B41" s="32">
        <v>2</v>
      </c>
      <c r="C41" s="33" t="s">
        <v>142</v>
      </c>
      <c r="D41" s="33" t="s">
        <v>73</v>
      </c>
      <c r="E41" s="34" t="s">
        <v>1</v>
      </c>
      <c r="F41" s="35">
        <v>1</v>
      </c>
      <c r="G41" s="36"/>
      <c r="H41" s="37">
        <f>'[1]ExSIM (Matějovič)'!H77</f>
        <v>0</v>
      </c>
      <c r="I41" s="38">
        <f>'[1]AbRE (Hrabák)'!H77</f>
        <v>0</v>
      </c>
      <c r="J41" s="39">
        <f>'[1]VITL (Reischig)'!H77</f>
        <v>0</v>
      </c>
      <c r="K41" s="40">
        <f>'[1]KvSI (Štengl)'!H77</f>
        <v>0</v>
      </c>
      <c r="L41" s="41">
        <f>'[1]CNS SI (Ježek)'!H77</f>
        <v>0</v>
      </c>
      <c r="M41" s="42">
        <f>'[1]CNS SI (Cendelín)'!H77</f>
        <v>0</v>
      </c>
      <c r="N41" s="43">
        <f>'[1]M SI (Kuncová)'!H77</f>
        <v>0</v>
      </c>
      <c r="O41" s="44">
        <f>'[1]BR S I (Vištejnová)'!H77</f>
        <v>0</v>
      </c>
      <c r="P41" s="45">
        <f>'[1]KH (Tonar)'!H77</f>
        <v>0</v>
      </c>
      <c r="Q41" s="46">
        <f>'[1]ChZ (Klein)'!H77</f>
        <v>0</v>
      </c>
      <c r="R41" s="47">
        <f>'[1]PtL (Mareš)'!H77</f>
        <v>0</v>
      </c>
      <c r="S41" s="48">
        <v>4</v>
      </c>
      <c r="T41" s="36">
        <f>SUM(H41:S41)</f>
        <v>4</v>
      </c>
      <c r="U41" s="63">
        <v>0</v>
      </c>
      <c r="V41" s="49">
        <f t="shared" si="5"/>
        <v>0</v>
      </c>
    </row>
    <row r="42" spans="1:22" ht="24" x14ac:dyDescent="0.25">
      <c r="A42" s="32"/>
      <c r="B42" s="32">
        <v>3</v>
      </c>
      <c r="C42" s="50" t="s">
        <v>74</v>
      </c>
      <c r="D42" s="50" t="s">
        <v>75</v>
      </c>
      <c r="E42" s="34" t="s">
        <v>1</v>
      </c>
      <c r="F42" s="35">
        <v>2</v>
      </c>
      <c r="G42" s="36"/>
      <c r="H42" s="37">
        <f>'[1]ExSIM (Matějovič)'!H78</f>
        <v>0</v>
      </c>
      <c r="I42" s="38">
        <f>'[1]AbRE (Hrabák)'!H78</f>
        <v>0</v>
      </c>
      <c r="J42" s="39">
        <f>'[1]VITL (Reischig)'!H78</f>
        <v>0</v>
      </c>
      <c r="K42" s="40">
        <f>'[1]KvSI (Štengl)'!H78</f>
        <v>0</v>
      </c>
      <c r="L42" s="41">
        <f>'[1]CNS SI (Ježek)'!H78</f>
        <v>0</v>
      </c>
      <c r="M42" s="42">
        <f>'[1]CNS SI (Cendelín)'!H78</f>
        <v>0</v>
      </c>
      <c r="N42" s="43">
        <f>'[1]M SI (Kuncová)'!H78</f>
        <v>0</v>
      </c>
      <c r="O42" s="44">
        <f>'[1]BR S I (Vištejnová)'!H78</f>
        <v>0</v>
      </c>
      <c r="P42" s="45">
        <f>'[1]KH (Tonar)'!H78</f>
        <v>0</v>
      </c>
      <c r="Q42" s="46">
        <f>'[1]ChZ (Klein)'!H78</f>
        <v>0</v>
      </c>
      <c r="R42" s="47">
        <v>2</v>
      </c>
      <c r="S42" s="48">
        <v>0</v>
      </c>
      <c r="T42" s="36">
        <v>2</v>
      </c>
      <c r="U42" s="63">
        <v>0</v>
      </c>
      <c r="V42" s="49">
        <f t="shared" si="5"/>
        <v>0</v>
      </c>
    </row>
    <row r="43" spans="1:22" ht="35.25" x14ac:dyDescent="0.25">
      <c r="A43" s="32"/>
      <c r="B43" s="32">
        <v>4</v>
      </c>
      <c r="C43" s="33" t="s">
        <v>143</v>
      </c>
      <c r="D43" s="33" t="s">
        <v>76</v>
      </c>
      <c r="E43" s="34" t="s">
        <v>2</v>
      </c>
      <c r="F43" s="35">
        <v>1</v>
      </c>
      <c r="G43" s="36"/>
      <c r="H43" s="37">
        <f>'[1]ExSIM (Matějovič)'!H79</f>
        <v>0</v>
      </c>
      <c r="I43" s="38">
        <f>'[1]AbRE (Hrabák)'!H79</f>
        <v>0</v>
      </c>
      <c r="J43" s="39">
        <f>'[1]VITL (Reischig)'!H79</f>
        <v>0</v>
      </c>
      <c r="K43" s="40">
        <f>'[1]KvSI (Štengl)'!H79</f>
        <v>0</v>
      </c>
      <c r="L43" s="41">
        <f>'[1]CNS SI (Ježek)'!H79</f>
        <v>0</v>
      </c>
      <c r="M43" s="42">
        <f>'[1]CNS SI (Cendelín)'!H79</f>
        <v>0</v>
      </c>
      <c r="N43" s="43">
        <f>'[1]M SI (Kuncová)'!H79</f>
        <v>0</v>
      </c>
      <c r="O43" s="44">
        <f>'[1]BR S I (Vištejnová)'!H79</f>
        <v>0</v>
      </c>
      <c r="P43" s="45">
        <f>'[1]KH (Tonar)'!H79</f>
        <v>0</v>
      </c>
      <c r="Q43" s="46">
        <f>'[1]ChZ (Klein)'!H79</f>
        <v>0</v>
      </c>
      <c r="R43" s="47">
        <v>1</v>
      </c>
      <c r="S43" s="48">
        <v>0</v>
      </c>
      <c r="T43" s="36">
        <v>1</v>
      </c>
      <c r="U43" s="63">
        <v>0</v>
      </c>
      <c r="V43" s="49">
        <f t="shared" si="5"/>
        <v>0</v>
      </c>
    </row>
    <row r="44" spans="1:22" ht="35.25" x14ac:dyDescent="0.25">
      <c r="A44" s="32"/>
      <c r="B44" s="32">
        <v>5</v>
      </c>
      <c r="C44" s="33" t="s">
        <v>77</v>
      </c>
      <c r="D44" s="33" t="s">
        <v>78</v>
      </c>
      <c r="E44" s="34" t="s">
        <v>2</v>
      </c>
      <c r="F44" s="35">
        <v>1</v>
      </c>
      <c r="G44" s="36"/>
      <c r="H44" s="37">
        <f>'[1]ExSIM (Matějovič)'!H80</f>
        <v>0</v>
      </c>
      <c r="I44" s="38">
        <f>'[1]AbRE (Hrabák)'!H80</f>
        <v>0</v>
      </c>
      <c r="J44" s="39">
        <f>'[1]VITL (Reischig)'!H80</f>
        <v>0</v>
      </c>
      <c r="K44" s="40">
        <f>'[1]KvSI (Štengl)'!H80</f>
        <v>0</v>
      </c>
      <c r="L44" s="41">
        <f>'[1]CNS SI (Ježek)'!H80</f>
        <v>0</v>
      </c>
      <c r="M44" s="42">
        <f>'[1]CNS SI (Cendelín)'!H80</f>
        <v>0</v>
      </c>
      <c r="N44" s="43">
        <f>'[1]M SI (Kuncová)'!H80</f>
        <v>0</v>
      </c>
      <c r="O44" s="44">
        <f>'[1]BR S I (Vištejnová)'!H80</f>
        <v>0</v>
      </c>
      <c r="P44" s="45">
        <f>'[1]KH (Tonar)'!H80</f>
        <v>0</v>
      </c>
      <c r="Q44" s="46">
        <f>'[1]ChZ (Klein)'!H80</f>
        <v>0</v>
      </c>
      <c r="R44" s="47">
        <v>1</v>
      </c>
      <c r="S44" s="48">
        <v>0</v>
      </c>
      <c r="T44" s="36">
        <v>1</v>
      </c>
      <c r="U44" s="63">
        <v>0</v>
      </c>
      <c r="V44" s="49">
        <f t="shared" si="5"/>
        <v>0</v>
      </c>
    </row>
    <row r="45" spans="1:22" ht="24" x14ac:dyDescent="0.25">
      <c r="A45" s="32"/>
      <c r="B45" s="32">
        <v>6</v>
      </c>
      <c r="C45" s="33" t="s">
        <v>71</v>
      </c>
      <c r="D45" s="33" t="s">
        <v>79</v>
      </c>
      <c r="E45" s="34" t="s">
        <v>2</v>
      </c>
      <c r="F45" s="35">
        <v>8</v>
      </c>
      <c r="G45" s="36"/>
      <c r="H45" s="37">
        <f>'[1]ExSIM (Matějovič)'!H81</f>
        <v>0</v>
      </c>
      <c r="I45" s="38">
        <f>'[1]AbRE (Hrabák)'!H81</f>
        <v>0</v>
      </c>
      <c r="J45" s="39">
        <f>'[1]VITL (Reischig)'!H81</f>
        <v>0</v>
      </c>
      <c r="K45" s="40">
        <f>'[1]KvSI (Štengl)'!H81</f>
        <v>0</v>
      </c>
      <c r="L45" s="41">
        <f>'[1]CNS SI (Ježek)'!H81</f>
        <v>0</v>
      </c>
      <c r="M45" s="42">
        <f>'[1]CNS SI (Cendelín)'!H81</f>
        <v>0</v>
      </c>
      <c r="N45" s="43">
        <f>'[1]M SI (Kuncová)'!H81</f>
        <v>0</v>
      </c>
      <c r="O45" s="44">
        <f>'[1]BR S I (Vištejnová)'!H81</f>
        <v>0</v>
      </c>
      <c r="P45" s="45">
        <f>'[1]KH (Tonar)'!H81</f>
        <v>0</v>
      </c>
      <c r="Q45" s="46">
        <f>'[1]ChZ (Klein)'!H81</f>
        <v>0</v>
      </c>
      <c r="R45" s="47">
        <v>8</v>
      </c>
      <c r="S45" s="48">
        <v>0</v>
      </c>
      <c r="T45" s="36">
        <v>8</v>
      </c>
      <c r="U45" s="63">
        <v>0</v>
      </c>
      <c r="V45" s="49">
        <f t="shared" si="5"/>
        <v>0</v>
      </c>
    </row>
    <row r="46" spans="1:22" ht="35.25" x14ac:dyDescent="0.25">
      <c r="A46" s="32"/>
      <c r="B46" s="32">
        <v>7</v>
      </c>
      <c r="C46" s="33" t="s">
        <v>80</v>
      </c>
      <c r="D46" s="33" t="s">
        <v>81</v>
      </c>
      <c r="E46" s="34" t="s">
        <v>2</v>
      </c>
      <c r="F46" s="35">
        <v>1</v>
      </c>
      <c r="G46" s="36"/>
      <c r="H46" s="37">
        <f>'[1]ExSIM (Matějovič)'!H82</f>
        <v>0</v>
      </c>
      <c r="I46" s="38">
        <v>0</v>
      </c>
      <c r="J46" s="39">
        <f>'[1]VITL (Reischig)'!H82</f>
        <v>0</v>
      </c>
      <c r="K46" s="40">
        <f>'[1]KvSI (Štengl)'!H82</f>
        <v>0</v>
      </c>
      <c r="L46" s="41">
        <f>'[1]CNS SI (Ježek)'!H82</f>
        <v>0</v>
      </c>
      <c r="M46" s="42">
        <f>'[1]CNS SI (Cendelín)'!H82</f>
        <v>0</v>
      </c>
      <c r="N46" s="43">
        <f>'[1]M SI (Kuncová)'!H82</f>
        <v>0</v>
      </c>
      <c r="O46" s="44">
        <f>'[1]BR S I (Vištejnová)'!H82</f>
        <v>0</v>
      </c>
      <c r="P46" s="45">
        <f>'[1]KH (Tonar)'!H82</f>
        <v>0</v>
      </c>
      <c r="Q46" s="46">
        <f>'[1]ChZ (Klein)'!H82</f>
        <v>0</v>
      </c>
      <c r="R46" s="47">
        <v>1</v>
      </c>
      <c r="S46" s="48">
        <v>0</v>
      </c>
      <c r="T46" s="36">
        <v>1</v>
      </c>
      <c r="U46" s="63">
        <v>0</v>
      </c>
      <c r="V46" s="49">
        <f t="shared" si="5"/>
        <v>0</v>
      </c>
    </row>
    <row r="47" spans="1:22" ht="35.25" x14ac:dyDescent="0.25">
      <c r="A47" s="32"/>
      <c r="B47" s="32">
        <v>8</v>
      </c>
      <c r="C47" s="33" t="s">
        <v>82</v>
      </c>
      <c r="D47" s="33" t="s">
        <v>83</v>
      </c>
      <c r="E47" s="34" t="s">
        <v>2</v>
      </c>
      <c r="F47" s="35">
        <v>1</v>
      </c>
      <c r="G47" s="36"/>
      <c r="H47" s="37">
        <f>'[1]ExSIM (Matějovič)'!H83</f>
        <v>0</v>
      </c>
      <c r="I47" s="38">
        <f>'[1]AbRE (Hrabák)'!H83</f>
        <v>0</v>
      </c>
      <c r="J47" s="39">
        <f>'[1]VITL (Reischig)'!H83</f>
        <v>0</v>
      </c>
      <c r="K47" s="40">
        <f>'[1]KvSI (Štengl)'!H83</f>
        <v>0</v>
      </c>
      <c r="L47" s="41">
        <f>'[1]CNS SI (Ježek)'!H83</f>
        <v>0</v>
      </c>
      <c r="M47" s="42">
        <f>'[1]CNS SI (Cendelín)'!H83</f>
        <v>0</v>
      </c>
      <c r="N47" s="43">
        <f>'[1]M SI (Kuncová)'!H83</f>
        <v>0</v>
      </c>
      <c r="O47" s="44">
        <f>'[1]BR S I (Vištejnová)'!H83</f>
        <v>0</v>
      </c>
      <c r="P47" s="45">
        <f>'[1]KH (Tonar)'!H83</f>
        <v>0</v>
      </c>
      <c r="Q47" s="46">
        <f>'[1]ChZ (Klein)'!H83</f>
        <v>0</v>
      </c>
      <c r="R47" s="47">
        <v>1</v>
      </c>
      <c r="S47" s="48">
        <v>0</v>
      </c>
      <c r="T47" s="36">
        <v>1</v>
      </c>
      <c r="U47" s="63">
        <v>0</v>
      </c>
      <c r="V47" s="49">
        <f t="shared" si="5"/>
        <v>0</v>
      </c>
    </row>
    <row r="48" spans="1:22" ht="24" x14ac:dyDescent="0.25">
      <c r="A48" s="32"/>
      <c r="B48" s="32">
        <v>9</v>
      </c>
      <c r="C48" s="50" t="s">
        <v>84</v>
      </c>
      <c r="D48" s="50" t="s">
        <v>85</v>
      </c>
      <c r="E48" s="34" t="s">
        <v>2</v>
      </c>
      <c r="F48" s="35">
        <v>1</v>
      </c>
      <c r="G48" s="36"/>
      <c r="H48" s="37">
        <f>'[1]ExSIM (Matějovič)'!H84</f>
        <v>0</v>
      </c>
      <c r="I48" s="38">
        <f>'[1]AbRE (Hrabák)'!H84</f>
        <v>0</v>
      </c>
      <c r="J48" s="39">
        <f>'[1]VITL (Reischig)'!H84</f>
        <v>0</v>
      </c>
      <c r="K48" s="40">
        <f>'[1]KvSI (Štengl)'!H84</f>
        <v>0</v>
      </c>
      <c r="L48" s="41">
        <f>'[1]CNS SI (Ježek)'!H84</f>
        <v>0</v>
      </c>
      <c r="M48" s="42">
        <f>'[1]CNS SI (Cendelín)'!H84</f>
        <v>0</v>
      </c>
      <c r="N48" s="43">
        <f>'[1]M SI (Kuncová)'!H84</f>
        <v>0</v>
      </c>
      <c r="O48" s="44">
        <f>'[1]BR S I (Vištejnová)'!H84</f>
        <v>0</v>
      </c>
      <c r="P48" s="45">
        <f>'[1]KH (Tonar)'!H84</f>
        <v>0</v>
      </c>
      <c r="Q48" s="46">
        <f>'[1]ChZ (Klein)'!H84</f>
        <v>0</v>
      </c>
      <c r="R48" s="47">
        <v>1</v>
      </c>
      <c r="S48" s="48">
        <v>0</v>
      </c>
      <c r="T48" s="36">
        <v>1</v>
      </c>
      <c r="U48" s="63">
        <v>0</v>
      </c>
      <c r="V48" s="49">
        <f t="shared" si="5"/>
        <v>0</v>
      </c>
    </row>
    <row r="49" spans="1:22" ht="15.75" thickBot="1" x14ac:dyDescent="0.3">
      <c r="A49" s="54" t="s">
        <v>159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6"/>
      <c r="V49" s="57">
        <f>SUBTOTAL(9,V40:V48)</f>
        <v>0</v>
      </c>
    </row>
    <row r="50" spans="1:22" ht="19.5" thickBot="1" x14ac:dyDescent="0.35">
      <c r="A50" s="58" t="s">
        <v>66</v>
      </c>
      <c r="B50" s="30"/>
      <c r="C50" s="29" t="s">
        <v>147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/>
    </row>
    <row r="51" spans="1:22" ht="30" x14ac:dyDescent="0.25">
      <c r="A51" s="32"/>
      <c r="B51" s="32">
        <v>1</v>
      </c>
      <c r="C51" s="33" t="s">
        <v>129</v>
      </c>
      <c r="D51" s="33" t="s">
        <v>130</v>
      </c>
      <c r="E51" s="34" t="s">
        <v>39</v>
      </c>
      <c r="F51" s="35">
        <v>1</v>
      </c>
      <c r="G51" s="36" t="s">
        <v>40</v>
      </c>
      <c r="H51" s="37">
        <f>'[1]ExSIM (Matějovič)'!H135</f>
        <v>0</v>
      </c>
      <c r="I51" s="38">
        <f>'[1]AbRE (Hrabák)'!H135</f>
        <v>0</v>
      </c>
      <c r="J51" s="39">
        <v>2</v>
      </c>
      <c r="K51" s="40">
        <f>'[1]KvSI (Štengl)'!H135</f>
        <v>0</v>
      </c>
      <c r="L51" s="41">
        <f>'[1]CNS SI (Ježek)'!H135</f>
        <v>0</v>
      </c>
      <c r="M51" s="42">
        <f>'[1]CNS SI (Cendelín)'!H135</f>
        <v>0</v>
      </c>
      <c r="N51" s="43">
        <f>'[1]M SI (Kuncová)'!H135</f>
        <v>0</v>
      </c>
      <c r="O51" s="44">
        <f>'[1]BR S I (Vištejnová)'!H135</f>
        <v>0</v>
      </c>
      <c r="P51" s="45">
        <f>'[1]KH (Tonar)'!H135</f>
        <v>0</v>
      </c>
      <c r="Q51" s="46">
        <f>'[1]ChZ (Klein)'!H135</f>
        <v>0</v>
      </c>
      <c r="R51" s="47">
        <f>'[1]PtL (Mareš)'!H135</f>
        <v>0</v>
      </c>
      <c r="S51" s="48">
        <f>'[1]BchL (Racek)'!H135</f>
        <v>0</v>
      </c>
      <c r="T51" s="36">
        <f>SUM(H51:S51)</f>
        <v>2</v>
      </c>
      <c r="U51" s="63">
        <v>0</v>
      </c>
      <c r="V51" s="49">
        <f>T51*U51</f>
        <v>0</v>
      </c>
    </row>
    <row r="52" spans="1:22" ht="30" x14ac:dyDescent="0.25">
      <c r="A52" s="32"/>
      <c r="B52" s="32">
        <v>2</v>
      </c>
      <c r="C52" s="33" t="s">
        <v>131</v>
      </c>
      <c r="D52" s="33" t="s">
        <v>132</v>
      </c>
      <c r="E52" s="34" t="s">
        <v>39</v>
      </c>
      <c r="F52" s="35">
        <v>1</v>
      </c>
      <c r="G52" s="36" t="s">
        <v>40</v>
      </c>
      <c r="H52" s="37">
        <f>'[1]ExSIM (Matějovič)'!H137</f>
        <v>0</v>
      </c>
      <c r="I52" s="38">
        <f>'[1]AbRE (Hrabák)'!H137</f>
        <v>0</v>
      </c>
      <c r="J52" s="39">
        <v>2</v>
      </c>
      <c r="K52" s="40">
        <f>'[1]KvSI (Štengl)'!H137</f>
        <v>0</v>
      </c>
      <c r="L52" s="41">
        <f>'[1]CNS SI (Ježek)'!H137</f>
        <v>0</v>
      </c>
      <c r="M52" s="42">
        <f>'[1]CNS SI (Cendelín)'!H137</f>
        <v>0</v>
      </c>
      <c r="N52" s="43">
        <f>'[1]M SI (Kuncová)'!H137</f>
        <v>0</v>
      </c>
      <c r="O52" s="44">
        <f>'[1]BR S I (Vištejnová)'!H137</f>
        <v>0</v>
      </c>
      <c r="P52" s="45">
        <f>'[1]KH (Tonar)'!H137</f>
        <v>0</v>
      </c>
      <c r="Q52" s="46">
        <f>'[1]ChZ (Klein)'!H137</f>
        <v>0</v>
      </c>
      <c r="R52" s="47">
        <f>'[1]PtL (Mareš)'!H137</f>
        <v>0</v>
      </c>
      <c r="S52" s="48">
        <f>'[1]BchL (Racek)'!H137</f>
        <v>0</v>
      </c>
      <c r="T52" s="36">
        <f>SUM(H52:S52)</f>
        <v>2</v>
      </c>
      <c r="U52" s="63">
        <v>0</v>
      </c>
      <c r="V52" s="49">
        <f>T52*U52</f>
        <v>0</v>
      </c>
    </row>
    <row r="53" spans="1:22" ht="30" x14ac:dyDescent="0.25">
      <c r="A53" s="32"/>
      <c r="B53" s="32">
        <v>3</v>
      </c>
      <c r="C53" s="50" t="s">
        <v>133</v>
      </c>
      <c r="D53" s="50" t="s">
        <v>134</v>
      </c>
      <c r="E53" s="34" t="s">
        <v>39</v>
      </c>
      <c r="F53" s="35">
        <v>1</v>
      </c>
      <c r="G53" s="36" t="s">
        <v>40</v>
      </c>
      <c r="H53" s="37">
        <f>'[1]ExSIM (Matějovič)'!H138</f>
        <v>0</v>
      </c>
      <c r="I53" s="38">
        <f>'[1]AbRE (Hrabák)'!H138</f>
        <v>0</v>
      </c>
      <c r="J53" s="39">
        <v>2</v>
      </c>
      <c r="K53" s="40">
        <f>'[1]KvSI (Štengl)'!H138</f>
        <v>0</v>
      </c>
      <c r="L53" s="41">
        <f>'[1]CNS SI (Ježek)'!H138</f>
        <v>0</v>
      </c>
      <c r="M53" s="42">
        <f>'[1]CNS SI (Cendelín)'!H138</f>
        <v>0</v>
      </c>
      <c r="N53" s="43">
        <f>'[1]M SI (Kuncová)'!H138</f>
        <v>0</v>
      </c>
      <c r="O53" s="44">
        <f>'[1]BR S I (Vištejnová)'!H138</f>
        <v>0</v>
      </c>
      <c r="P53" s="45">
        <f>'[1]KH (Tonar)'!H138</f>
        <v>0</v>
      </c>
      <c r="Q53" s="46">
        <f>'[1]ChZ (Klein)'!H138</f>
        <v>0</v>
      </c>
      <c r="R53" s="47">
        <f>'[1]PtL (Mareš)'!H138</f>
        <v>0</v>
      </c>
      <c r="S53" s="48">
        <f>'[1]BchL (Racek)'!H138</f>
        <v>0</v>
      </c>
      <c r="T53" s="36">
        <f>SUM(H53:S53)</f>
        <v>2</v>
      </c>
      <c r="U53" s="63">
        <v>0</v>
      </c>
      <c r="V53" s="49">
        <f>T53*U53</f>
        <v>0</v>
      </c>
    </row>
    <row r="54" spans="1:22" ht="15.75" thickBot="1" x14ac:dyDescent="0.3">
      <c r="A54" s="54" t="s">
        <v>160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57">
        <f>SUBTOTAL(9,V51:V53)</f>
        <v>0</v>
      </c>
    </row>
    <row r="55" spans="1:22" ht="19.5" thickBot="1" x14ac:dyDescent="0.35">
      <c r="A55" s="58" t="s">
        <v>70</v>
      </c>
      <c r="B55" s="30"/>
      <c r="C55" s="29" t="s">
        <v>146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</row>
    <row r="56" spans="1:22" x14ac:dyDescent="0.25">
      <c r="A56" s="32"/>
      <c r="B56" s="32">
        <v>1</v>
      </c>
      <c r="C56" s="33" t="s">
        <v>124</v>
      </c>
      <c r="D56" s="33" t="s">
        <v>125</v>
      </c>
      <c r="E56" s="34" t="s">
        <v>58</v>
      </c>
      <c r="F56" s="35">
        <v>100</v>
      </c>
      <c r="G56" s="36"/>
      <c r="H56" s="37">
        <v>2</v>
      </c>
      <c r="I56" s="38">
        <f>'[1]AbRE (Hrabák)'!H157</f>
        <v>0</v>
      </c>
      <c r="J56" s="39">
        <f>'[1]VITL (Reischig)'!H157</f>
        <v>0</v>
      </c>
      <c r="K56" s="40">
        <f>'[1]KvSI (Štengl)'!H157</f>
        <v>0</v>
      </c>
      <c r="L56" s="41">
        <f>'[1]CNS SI (Ježek)'!H157</f>
        <v>0</v>
      </c>
      <c r="M56" s="42">
        <f>'[1]CNS SI (Cendelín)'!H157</f>
        <v>0</v>
      </c>
      <c r="N56" s="43">
        <f>'[1]M SI (Kuncová)'!H157</f>
        <v>0</v>
      </c>
      <c r="O56" s="44">
        <f>'[1]BR S I (Vištejnová)'!H157</f>
        <v>0</v>
      </c>
      <c r="P56" s="45">
        <f>'[1]KH (Tonar)'!H157</f>
        <v>0</v>
      </c>
      <c r="Q56" s="46">
        <f>'[1]ChZ (Klein)'!H157</f>
        <v>0</v>
      </c>
      <c r="R56" s="47">
        <f>'[1]PtL (Mareš)'!H157</f>
        <v>0</v>
      </c>
      <c r="S56" s="48">
        <f>'[1]BchL (Racek)'!H157</f>
        <v>0</v>
      </c>
      <c r="T56" s="36">
        <f>SUM(H56:S56)</f>
        <v>2</v>
      </c>
      <c r="U56" s="63">
        <v>0</v>
      </c>
      <c r="V56" s="49">
        <f>T56*U56</f>
        <v>0</v>
      </c>
    </row>
    <row r="57" spans="1:22" ht="30" x14ac:dyDescent="0.25">
      <c r="A57" s="32"/>
      <c r="B57" s="32">
        <v>2</v>
      </c>
      <c r="C57" s="33" t="s">
        <v>126</v>
      </c>
      <c r="D57" s="33" t="s">
        <v>127</v>
      </c>
      <c r="E57" s="34" t="s">
        <v>58</v>
      </c>
      <c r="F57" s="35">
        <v>100</v>
      </c>
      <c r="G57" s="36" t="s">
        <v>40</v>
      </c>
      <c r="H57" s="37">
        <v>1</v>
      </c>
      <c r="I57" s="38">
        <f>'[1]AbRE (Hrabák)'!H158</f>
        <v>0</v>
      </c>
      <c r="J57" s="39">
        <f>'[1]VITL (Reischig)'!H158</f>
        <v>0</v>
      </c>
      <c r="K57" s="40">
        <f>'[1]KvSI (Štengl)'!H158</f>
        <v>0</v>
      </c>
      <c r="L57" s="41">
        <f>'[1]CNS SI (Ježek)'!H158</f>
        <v>0</v>
      </c>
      <c r="M57" s="42">
        <f>'[1]CNS SI (Cendelín)'!H158</f>
        <v>0</v>
      </c>
      <c r="N57" s="43">
        <f>'[1]M SI (Kuncová)'!H158</f>
        <v>0</v>
      </c>
      <c r="O57" s="44">
        <f>'[1]BR S I (Vištejnová)'!H158</f>
        <v>0</v>
      </c>
      <c r="P57" s="45">
        <f>'[1]KH (Tonar)'!H158</f>
        <v>0</v>
      </c>
      <c r="Q57" s="46">
        <f>'[1]ChZ (Klein)'!H158</f>
        <v>0</v>
      </c>
      <c r="R57" s="47">
        <f>'[1]PtL (Mareš)'!H158</f>
        <v>0</v>
      </c>
      <c r="S57" s="48">
        <f>'[1]BchL (Racek)'!H158</f>
        <v>0</v>
      </c>
      <c r="T57" s="36">
        <f>SUM(H57:S57)</f>
        <v>1</v>
      </c>
      <c r="U57" s="63">
        <v>0</v>
      </c>
      <c r="V57" s="49">
        <f>T57*U57</f>
        <v>0</v>
      </c>
    </row>
    <row r="58" spans="1:22" x14ac:dyDescent="0.25">
      <c r="A58" s="32"/>
      <c r="B58" s="32">
        <v>3</v>
      </c>
      <c r="C58" s="50" t="s">
        <v>128</v>
      </c>
      <c r="D58" s="50">
        <v>702216522</v>
      </c>
      <c r="E58" s="34" t="s">
        <v>2</v>
      </c>
      <c r="F58" s="35">
        <v>50</v>
      </c>
      <c r="G58" s="36"/>
      <c r="H58" s="37">
        <v>2</v>
      </c>
      <c r="I58" s="38">
        <f>'[1]AbRE (Hrabák)'!H388</f>
        <v>0</v>
      </c>
      <c r="J58" s="39">
        <f>'[1]VITL (Reischig)'!H388</f>
        <v>0</v>
      </c>
      <c r="K58" s="40">
        <f>'[1]KvSI (Štengl)'!H388</f>
        <v>0</v>
      </c>
      <c r="L58" s="41">
        <f>'[1]CNS SI (Ježek)'!H388</f>
        <v>0</v>
      </c>
      <c r="M58" s="42">
        <f>'[1]CNS SI (Cendelín)'!H388</f>
        <v>0</v>
      </c>
      <c r="N58" s="43">
        <f>'[1]M SI (Kuncová)'!H388</f>
        <v>0</v>
      </c>
      <c r="O58" s="44">
        <f>'[1]BR S I (Vištejnová)'!H388</f>
        <v>0</v>
      </c>
      <c r="P58" s="45">
        <f>'[1]KH (Tonar)'!H388</f>
        <v>0</v>
      </c>
      <c r="Q58" s="46">
        <f>'[1]ChZ (Klein)'!H388</f>
        <v>0</v>
      </c>
      <c r="R58" s="47">
        <f>'[1]PtL (Mareš)'!H388</f>
        <v>0</v>
      </c>
      <c r="S58" s="48">
        <f>'[1]BchL (Racek)'!H388</f>
        <v>0</v>
      </c>
      <c r="T58" s="36">
        <f>SUM(H58:S58)</f>
        <v>2</v>
      </c>
      <c r="U58" s="63">
        <v>0</v>
      </c>
      <c r="V58" s="49">
        <f>T58*U58</f>
        <v>0</v>
      </c>
    </row>
    <row r="59" spans="1:22" ht="15.75" thickBot="1" x14ac:dyDescent="0.3">
      <c r="A59" s="54" t="s">
        <v>161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6"/>
      <c r="V59" s="57">
        <f>SUBTOTAL(9,V56:V58)</f>
        <v>0</v>
      </c>
    </row>
    <row r="60" spans="1:22" ht="19.5" thickBot="1" x14ac:dyDescent="0.35">
      <c r="A60" s="58" t="s">
        <v>86</v>
      </c>
      <c r="B60" s="30"/>
      <c r="C60" s="29" t="s">
        <v>87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1"/>
    </row>
    <row r="61" spans="1:22" x14ac:dyDescent="0.25">
      <c r="A61" s="32"/>
      <c r="B61" s="32">
        <v>1</v>
      </c>
      <c r="C61" s="33" t="s">
        <v>170</v>
      </c>
      <c r="D61" s="33"/>
      <c r="E61" s="34" t="s">
        <v>2</v>
      </c>
      <c r="F61" s="35">
        <v>100</v>
      </c>
      <c r="G61" s="36"/>
      <c r="H61" s="37">
        <f>'[1]ExSIM (Matějovič)'!H220</f>
        <v>0</v>
      </c>
      <c r="I61" s="38">
        <f>'[1]AbRE (Hrabák)'!H220</f>
        <v>0</v>
      </c>
      <c r="J61" s="39">
        <f>'[1]VITL (Reischig)'!H220</f>
        <v>0</v>
      </c>
      <c r="K61" s="40">
        <f>'[1]KvSI (Štengl)'!H220</f>
        <v>0</v>
      </c>
      <c r="L61" s="41">
        <f>'[1]CNS SI (Ježek)'!H220</f>
        <v>0</v>
      </c>
      <c r="M61" s="42">
        <f>'[1]CNS SI (Cendelín)'!H220</f>
        <v>0</v>
      </c>
      <c r="N61" s="43">
        <f>'[1]M SI (Kuncová)'!H220</f>
        <v>0</v>
      </c>
      <c r="O61" s="44">
        <f>'[1]BR S I (Vištejnová)'!H220</f>
        <v>0</v>
      </c>
      <c r="P61" s="45">
        <f>'[1]KH (Tonar)'!H220</f>
        <v>0</v>
      </c>
      <c r="Q61" s="46">
        <v>20</v>
      </c>
      <c r="R61" s="47">
        <f>'[1]PtL (Mareš)'!H220</f>
        <v>0</v>
      </c>
      <c r="S61" s="48">
        <f>'[1]BchL (Racek)'!H220</f>
        <v>0</v>
      </c>
      <c r="T61" s="36">
        <f t="shared" ref="T61:T74" si="6">SUM(H61:S61)</f>
        <v>20</v>
      </c>
      <c r="U61" s="64">
        <v>0</v>
      </c>
      <c r="V61" s="49">
        <f t="shared" ref="V61:V74" si="7">T61*U61</f>
        <v>0</v>
      </c>
    </row>
    <row r="62" spans="1:22" ht="24" x14ac:dyDescent="0.25">
      <c r="A62" s="32"/>
      <c r="B62" s="32">
        <v>2</v>
      </c>
      <c r="C62" s="33" t="s">
        <v>88</v>
      </c>
      <c r="D62" s="33"/>
      <c r="E62" s="34" t="s">
        <v>89</v>
      </c>
      <c r="F62" s="35">
        <v>10</v>
      </c>
      <c r="G62" s="36"/>
      <c r="H62" s="37">
        <f>'[1]ExSIM (Matějovič)'!H222</f>
        <v>0</v>
      </c>
      <c r="I62" s="38">
        <f>'[1]AbRE (Hrabák)'!H222</f>
        <v>0</v>
      </c>
      <c r="J62" s="39">
        <f>'[1]VITL (Reischig)'!H222</f>
        <v>0</v>
      </c>
      <c r="K62" s="40">
        <f>'[1]KvSI (Štengl)'!H222</f>
        <v>0</v>
      </c>
      <c r="L62" s="41">
        <f>'[1]CNS SI (Ježek)'!H222</f>
        <v>0</v>
      </c>
      <c r="M62" s="42">
        <f>'[1]CNS SI (Cendelín)'!H222</f>
        <v>0</v>
      </c>
      <c r="N62" s="43">
        <f>'[1]M SI (Kuncová)'!H222</f>
        <v>0</v>
      </c>
      <c r="O62" s="44">
        <f>'[1]BR S I (Vištejnová)'!H222</f>
        <v>0</v>
      </c>
      <c r="P62" s="45">
        <f>'[1]KH (Tonar)'!H222</f>
        <v>0</v>
      </c>
      <c r="Q62" s="46">
        <v>20</v>
      </c>
      <c r="R62" s="47">
        <f>'[1]PtL (Mareš)'!H222</f>
        <v>0</v>
      </c>
      <c r="S62" s="48">
        <f>'[1]BchL (Racek)'!H222</f>
        <v>0</v>
      </c>
      <c r="T62" s="36">
        <f t="shared" si="6"/>
        <v>20</v>
      </c>
      <c r="U62" s="63">
        <v>0</v>
      </c>
      <c r="V62" s="49">
        <f t="shared" si="7"/>
        <v>0</v>
      </c>
    </row>
    <row r="63" spans="1:22" ht="24" x14ac:dyDescent="0.25">
      <c r="A63" s="32"/>
      <c r="B63" s="32">
        <v>3</v>
      </c>
      <c r="C63" s="50" t="s">
        <v>90</v>
      </c>
      <c r="D63" s="50"/>
      <c r="E63" s="34" t="s">
        <v>89</v>
      </c>
      <c r="F63" s="35">
        <v>10</v>
      </c>
      <c r="G63" s="36"/>
      <c r="H63" s="37">
        <f>'[1]ExSIM (Matějovič)'!H223</f>
        <v>0</v>
      </c>
      <c r="I63" s="38">
        <f>'[1]AbRE (Hrabák)'!H223</f>
        <v>0</v>
      </c>
      <c r="J63" s="39">
        <f>'[1]VITL (Reischig)'!H223</f>
        <v>0</v>
      </c>
      <c r="K63" s="40">
        <f>'[1]KvSI (Štengl)'!H223</f>
        <v>0</v>
      </c>
      <c r="L63" s="41">
        <f>'[1]CNS SI (Ježek)'!H223</f>
        <v>0</v>
      </c>
      <c r="M63" s="42">
        <f>'[1]CNS SI (Cendelín)'!H223</f>
        <v>0</v>
      </c>
      <c r="N63" s="43">
        <f>'[1]M SI (Kuncová)'!H223</f>
        <v>0</v>
      </c>
      <c r="O63" s="44">
        <f>'[1]BR S I (Vištejnová)'!H223</f>
        <v>0</v>
      </c>
      <c r="P63" s="45">
        <f>'[1]KH (Tonar)'!H223</f>
        <v>0</v>
      </c>
      <c r="Q63" s="46">
        <v>30</v>
      </c>
      <c r="R63" s="47">
        <f>'[1]PtL (Mareš)'!H223</f>
        <v>0</v>
      </c>
      <c r="S63" s="48">
        <f>'[1]BchL (Racek)'!H223</f>
        <v>0</v>
      </c>
      <c r="T63" s="36">
        <f t="shared" si="6"/>
        <v>30</v>
      </c>
      <c r="U63" s="63">
        <v>0</v>
      </c>
      <c r="V63" s="49">
        <f t="shared" si="7"/>
        <v>0</v>
      </c>
    </row>
    <row r="64" spans="1:22" x14ac:dyDescent="0.25">
      <c r="A64" s="32"/>
      <c r="B64" s="32">
        <v>4</v>
      </c>
      <c r="C64" s="33" t="s">
        <v>91</v>
      </c>
      <c r="D64" s="33"/>
      <c r="E64" s="34" t="s">
        <v>2</v>
      </c>
      <c r="F64" s="35">
        <v>10</v>
      </c>
      <c r="G64" s="36"/>
      <c r="H64" s="37">
        <f>'[1]ExSIM (Matějovič)'!H226</f>
        <v>0</v>
      </c>
      <c r="I64" s="38">
        <f>'[1]AbRE (Hrabák)'!H226</f>
        <v>0</v>
      </c>
      <c r="J64" s="39">
        <f>'[1]VITL (Reischig)'!H226</f>
        <v>0</v>
      </c>
      <c r="K64" s="40">
        <f>'[1]KvSI (Štengl)'!H226</f>
        <v>0</v>
      </c>
      <c r="L64" s="41">
        <f>'[1]CNS SI (Ježek)'!H226</f>
        <v>0</v>
      </c>
      <c r="M64" s="42">
        <f>'[1]CNS SI (Cendelín)'!H226</f>
        <v>0</v>
      </c>
      <c r="N64" s="43">
        <f>'[1]M SI (Kuncová)'!H226</f>
        <v>0</v>
      </c>
      <c r="O64" s="44">
        <f>'[1]BR S I (Vištejnová)'!H226</f>
        <v>0</v>
      </c>
      <c r="P64" s="45">
        <f>'[1]KH (Tonar)'!H226</f>
        <v>0</v>
      </c>
      <c r="Q64" s="46">
        <v>100</v>
      </c>
      <c r="R64" s="47">
        <f>'[1]PtL (Mareš)'!H226</f>
        <v>0</v>
      </c>
      <c r="S64" s="48">
        <f>'[1]BchL (Racek)'!H226</f>
        <v>0</v>
      </c>
      <c r="T64" s="36">
        <f t="shared" si="6"/>
        <v>100</v>
      </c>
      <c r="U64" s="63">
        <v>0</v>
      </c>
      <c r="V64" s="49">
        <f t="shared" si="7"/>
        <v>0</v>
      </c>
    </row>
    <row r="65" spans="1:22" x14ac:dyDescent="0.25">
      <c r="A65" s="32"/>
      <c r="B65" s="32">
        <v>5</v>
      </c>
      <c r="C65" s="33" t="s">
        <v>92</v>
      </c>
      <c r="D65" s="33"/>
      <c r="E65" s="34" t="s">
        <v>2</v>
      </c>
      <c r="F65" s="35">
        <v>10</v>
      </c>
      <c r="G65" s="36"/>
      <c r="H65" s="37">
        <f>'[1]ExSIM (Matějovič)'!H227</f>
        <v>0</v>
      </c>
      <c r="I65" s="38">
        <f>'[1]AbRE (Hrabák)'!H227</f>
        <v>0</v>
      </c>
      <c r="J65" s="39">
        <f>'[1]VITL (Reischig)'!H227</f>
        <v>0</v>
      </c>
      <c r="K65" s="40">
        <f>'[1]KvSI (Štengl)'!H227</f>
        <v>0</v>
      </c>
      <c r="L65" s="41">
        <f>'[1]CNS SI (Ježek)'!H227</f>
        <v>0</v>
      </c>
      <c r="M65" s="42">
        <f>'[1]CNS SI (Cendelín)'!H227</f>
        <v>0</v>
      </c>
      <c r="N65" s="43">
        <f>'[1]M SI (Kuncová)'!H227</f>
        <v>0</v>
      </c>
      <c r="O65" s="44">
        <f>'[1]BR S I (Vištejnová)'!H227</f>
        <v>0</v>
      </c>
      <c r="P65" s="45">
        <f>'[1]KH (Tonar)'!H227</f>
        <v>0</v>
      </c>
      <c r="Q65" s="46">
        <f>'[1]ChZ (Klein)'!H227</f>
        <v>100</v>
      </c>
      <c r="R65" s="47">
        <f>'[1]PtL (Mareš)'!H227</f>
        <v>0</v>
      </c>
      <c r="S65" s="48">
        <f>'[1]BchL (Racek)'!H227</f>
        <v>0</v>
      </c>
      <c r="T65" s="36">
        <f t="shared" si="6"/>
        <v>100</v>
      </c>
      <c r="U65" s="63">
        <v>0</v>
      </c>
      <c r="V65" s="49">
        <f t="shared" si="7"/>
        <v>0</v>
      </c>
    </row>
    <row r="66" spans="1:22" x14ac:dyDescent="0.25">
      <c r="A66" s="32"/>
      <c r="B66" s="32">
        <v>6</v>
      </c>
      <c r="C66" s="33" t="s">
        <v>93</v>
      </c>
      <c r="D66" s="33"/>
      <c r="E66" s="34" t="s">
        <v>2</v>
      </c>
      <c r="F66" s="35">
        <v>100</v>
      </c>
      <c r="G66" s="36"/>
      <c r="H66" s="37">
        <f>'[1]ExSIM (Matějovič)'!H228</f>
        <v>0</v>
      </c>
      <c r="I66" s="38">
        <f>'[1]AbRE (Hrabák)'!H228</f>
        <v>0</v>
      </c>
      <c r="J66" s="39">
        <f>'[1]VITL (Reischig)'!H228</f>
        <v>0</v>
      </c>
      <c r="K66" s="40">
        <f>'[1]KvSI (Štengl)'!H228</f>
        <v>0</v>
      </c>
      <c r="L66" s="41">
        <f>'[1]CNS SI (Ježek)'!H228</f>
        <v>0</v>
      </c>
      <c r="M66" s="42">
        <f>'[1]CNS SI (Cendelín)'!H228</f>
        <v>0</v>
      </c>
      <c r="N66" s="43">
        <f>'[1]M SI (Kuncová)'!H228</f>
        <v>0</v>
      </c>
      <c r="O66" s="44">
        <f>'[1]BR S I (Vištejnová)'!H228</f>
        <v>0</v>
      </c>
      <c r="P66" s="45">
        <f>'[1]KH (Tonar)'!H228</f>
        <v>0</v>
      </c>
      <c r="Q66" s="46">
        <v>100</v>
      </c>
      <c r="R66" s="47">
        <f>'[1]PtL (Mareš)'!H228</f>
        <v>0</v>
      </c>
      <c r="S66" s="48">
        <f>'[1]BchL (Racek)'!H228</f>
        <v>0</v>
      </c>
      <c r="T66" s="36">
        <f t="shared" si="6"/>
        <v>100</v>
      </c>
      <c r="U66" s="63">
        <v>0</v>
      </c>
      <c r="V66" s="49">
        <f t="shared" si="7"/>
        <v>0</v>
      </c>
    </row>
    <row r="67" spans="1:22" x14ac:dyDescent="0.25">
      <c r="A67" s="32"/>
      <c r="B67" s="32">
        <v>7</v>
      </c>
      <c r="C67" s="33" t="s">
        <v>94</v>
      </c>
      <c r="D67" s="33"/>
      <c r="E67" s="34" t="s">
        <v>2</v>
      </c>
      <c r="F67" s="35">
        <v>50</v>
      </c>
      <c r="G67" s="36"/>
      <c r="H67" s="37">
        <f>'[1]ExSIM (Matějovič)'!H229</f>
        <v>0</v>
      </c>
      <c r="I67" s="38">
        <f>'[1]AbRE (Hrabák)'!H229</f>
        <v>0</v>
      </c>
      <c r="J67" s="39">
        <f>'[1]VITL (Reischig)'!H229</f>
        <v>0</v>
      </c>
      <c r="K67" s="40">
        <v>4</v>
      </c>
      <c r="L67" s="41">
        <f>'[1]CNS SI (Ježek)'!H229</f>
        <v>0</v>
      </c>
      <c r="M67" s="42">
        <v>5</v>
      </c>
      <c r="N67" s="43">
        <f>'[1]M SI (Kuncová)'!H229</f>
        <v>0</v>
      </c>
      <c r="O67" s="44">
        <f>'[1]BR S I (Vištejnová)'!H229</f>
        <v>0</v>
      </c>
      <c r="P67" s="45">
        <f>'[1]KH (Tonar)'!H229</f>
        <v>0</v>
      </c>
      <c r="Q67" s="46">
        <v>25</v>
      </c>
      <c r="R67" s="47">
        <f>'[1]PtL (Mareš)'!H229</f>
        <v>0</v>
      </c>
      <c r="S67" s="48">
        <f>'[1]BchL (Racek)'!H229</f>
        <v>0</v>
      </c>
      <c r="T67" s="36">
        <f t="shared" si="6"/>
        <v>34</v>
      </c>
      <c r="U67" s="63">
        <v>0</v>
      </c>
      <c r="V67" s="49">
        <f t="shared" si="7"/>
        <v>0</v>
      </c>
    </row>
    <row r="68" spans="1:22" x14ac:dyDescent="0.25">
      <c r="A68" s="32"/>
      <c r="B68" s="32">
        <v>8</v>
      </c>
      <c r="C68" s="33" t="s">
        <v>95</v>
      </c>
      <c r="D68" s="33" t="s">
        <v>96</v>
      </c>
      <c r="E68" s="34" t="s">
        <v>58</v>
      </c>
      <c r="F68" s="35">
        <v>200</v>
      </c>
      <c r="G68" s="36"/>
      <c r="H68" s="37">
        <f>'[1]ExSIM (Matějovič)'!H420</f>
        <v>0</v>
      </c>
      <c r="I68" s="38">
        <f>'[1]AbRE (Hrabák)'!H420</f>
        <v>0</v>
      </c>
      <c r="J68" s="39">
        <f>'[1]VITL (Reischig)'!H420</f>
        <v>0</v>
      </c>
      <c r="K68" s="40">
        <f>'[1]KvSI (Štengl)'!H420</f>
        <v>0</v>
      </c>
      <c r="L68" s="41">
        <f>'[1]CNS SI (Ježek)'!H420</f>
        <v>0</v>
      </c>
      <c r="M68" s="42">
        <f>'[1]CNS SI (Cendelín)'!H420</f>
        <v>0</v>
      </c>
      <c r="N68" s="43">
        <f>'[1]M SI (Kuncová)'!H420</f>
        <v>0</v>
      </c>
      <c r="O68" s="44">
        <f>'[1]BR S I (Vištejnová)'!H420</f>
        <v>0</v>
      </c>
      <c r="P68" s="45">
        <f>'[1]KH (Tonar)'!H420</f>
        <v>0</v>
      </c>
      <c r="Q68" s="46">
        <f>'[1]ChZ (Klein)'!H420</f>
        <v>10</v>
      </c>
      <c r="R68" s="47">
        <f>'[1]PtL (Mareš)'!H420</f>
        <v>0</v>
      </c>
      <c r="S68" s="48">
        <f>'[1]BchL (Racek)'!H420</f>
        <v>0</v>
      </c>
      <c r="T68" s="36">
        <f t="shared" si="6"/>
        <v>10</v>
      </c>
      <c r="U68" s="63">
        <v>0</v>
      </c>
      <c r="V68" s="49">
        <f t="shared" si="7"/>
        <v>0</v>
      </c>
    </row>
    <row r="69" spans="1:22" ht="30" customHeight="1" x14ac:dyDescent="0.25">
      <c r="A69" s="32"/>
      <c r="B69" s="32">
        <v>9</v>
      </c>
      <c r="C69" s="50" t="s">
        <v>97</v>
      </c>
      <c r="D69" s="50" t="s">
        <v>98</v>
      </c>
      <c r="E69" s="34" t="s">
        <v>58</v>
      </c>
      <c r="F69" s="35" t="s">
        <v>99</v>
      </c>
      <c r="G69" s="36"/>
      <c r="H69" s="37">
        <v>0</v>
      </c>
      <c r="I69" s="38">
        <f>'[1]AbRE (Hrabák)'!H421</f>
        <v>0</v>
      </c>
      <c r="J69" s="39">
        <f>'[1]VITL (Reischig)'!H421</f>
        <v>0</v>
      </c>
      <c r="K69" s="40">
        <f>'[1]KvSI (Štengl)'!H421</f>
        <v>0</v>
      </c>
      <c r="L69" s="41">
        <f>'[1]CNS SI (Ježek)'!H421</f>
        <v>0</v>
      </c>
      <c r="M69" s="42">
        <f>'[1]CNS SI (Cendelín)'!H421</f>
        <v>0</v>
      </c>
      <c r="N69" s="43">
        <f>'[1]M SI (Kuncová)'!H421</f>
        <v>0</v>
      </c>
      <c r="O69" s="44">
        <f>'[1]BR S I (Vištejnová)'!H421</f>
        <v>0</v>
      </c>
      <c r="P69" s="45">
        <f>'[1]KH (Tonar)'!H421</f>
        <v>0</v>
      </c>
      <c r="Q69" s="46">
        <v>2</v>
      </c>
      <c r="R69" s="47">
        <f>'[1]PtL (Mareš)'!H421</f>
        <v>0</v>
      </c>
      <c r="S69" s="48">
        <f>'[1]BchL (Racek)'!H421</f>
        <v>0</v>
      </c>
      <c r="T69" s="36">
        <f t="shared" si="6"/>
        <v>2</v>
      </c>
      <c r="U69" s="63">
        <v>0</v>
      </c>
      <c r="V69" s="49">
        <f t="shared" si="7"/>
        <v>0</v>
      </c>
    </row>
    <row r="70" spans="1:22" ht="30" customHeight="1" x14ac:dyDescent="0.25">
      <c r="A70" s="32"/>
      <c r="B70" s="32">
        <v>10</v>
      </c>
      <c r="C70" s="33" t="s">
        <v>100</v>
      </c>
      <c r="D70" s="33" t="s">
        <v>98</v>
      </c>
      <c r="E70" s="34" t="s">
        <v>58</v>
      </c>
      <c r="F70" s="35" t="s">
        <v>99</v>
      </c>
      <c r="G70" s="36"/>
      <c r="H70" s="37">
        <v>0</v>
      </c>
      <c r="I70" s="38">
        <f>'[1]AbRE (Hrabák)'!H422</f>
        <v>0</v>
      </c>
      <c r="J70" s="39">
        <f>'[1]VITL (Reischig)'!H422</f>
        <v>0</v>
      </c>
      <c r="K70" s="40">
        <f>'[1]KvSI (Štengl)'!H422</f>
        <v>0</v>
      </c>
      <c r="L70" s="41">
        <f>'[1]CNS SI (Ježek)'!H422</f>
        <v>0</v>
      </c>
      <c r="M70" s="42">
        <f>'[1]CNS SI (Cendelín)'!H422</f>
        <v>0</v>
      </c>
      <c r="N70" s="43">
        <f>'[1]M SI (Kuncová)'!H422</f>
        <v>0</v>
      </c>
      <c r="O70" s="44">
        <f>'[1]BR S I (Vištejnová)'!H422</f>
        <v>0</v>
      </c>
      <c r="P70" s="45">
        <f>'[1]KH (Tonar)'!H422</f>
        <v>0</v>
      </c>
      <c r="Q70" s="46">
        <v>2</v>
      </c>
      <c r="R70" s="47">
        <f>'[1]PtL (Mareš)'!H422</f>
        <v>0</v>
      </c>
      <c r="S70" s="48">
        <f>'[1]BchL (Racek)'!H422</f>
        <v>0</v>
      </c>
      <c r="T70" s="36">
        <f t="shared" si="6"/>
        <v>2</v>
      </c>
      <c r="U70" s="63">
        <v>0</v>
      </c>
      <c r="V70" s="49">
        <f t="shared" si="7"/>
        <v>0</v>
      </c>
    </row>
    <row r="71" spans="1:22" x14ac:dyDescent="0.25">
      <c r="A71" s="32"/>
      <c r="B71" s="32">
        <v>11</v>
      </c>
      <c r="C71" s="33" t="s">
        <v>101</v>
      </c>
      <c r="D71" s="33"/>
      <c r="E71" s="34" t="s">
        <v>102</v>
      </c>
      <c r="F71" s="35" t="s">
        <v>103</v>
      </c>
      <c r="G71" s="36"/>
      <c r="H71" s="37">
        <v>0</v>
      </c>
      <c r="I71" s="38">
        <f>'[1]AbRE (Hrabák)'!H423</f>
        <v>0</v>
      </c>
      <c r="J71" s="39">
        <f>'[1]VITL (Reischig)'!H423</f>
        <v>0</v>
      </c>
      <c r="K71" s="40">
        <f>'[1]KvSI (Štengl)'!H423</f>
        <v>0</v>
      </c>
      <c r="L71" s="41">
        <f>'[1]CNS SI (Ježek)'!H423</f>
        <v>0</v>
      </c>
      <c r="M71" s="42">
        <f>'[1]CNS SI (Cendelín)'!H423</f>
        <v>0</v>
      </c>
      <c r="N71" s="43">
        <f>'[1]M SI (Kuncová)'!H423</f>
        <v>0</v>
      </c>
      <c r="O71" s="44">
        <f>'[1]BR S I (Vištejnová)'!H423</f>
        <v>0</v>
      </c>
      <c r="P71" s="45">
        <f>'[1]KH (Tonar)'!H423</f>
        <v>0</v>
      </c>
      <c r="Q71" s="46">
        <v>50</v>
      </c>
      <c r="R71" s="47">
        <f>'[1]PtL (Mareš)'!H423</f>
        <v>0</v>
      </c>
      <c r="S71" s="48">
        <f>'[1]BchL (Racek)'!H423</f>
        <v>0</v>
      </c>
      <c r="T71" s="36">
        <f t="shared" si="6"/>
        <v>50</v>
      </c>
      <c r="U71" s="63">
        <v>0</v>
      </c>
      <c r="V71" s="49">
        <f t="shared" si="7"/>
        <v>0</v>
      </c>
    </row>
    <row r="72" spans="1:22" x14ac:dyDescent="0.25">
      <c r="A72" s="32"/>
      <c r="B72" s="32">
        <v>12</v>
      </c>
      <c r="C72" s="33" t="s">
        <v>104</v>
      </c>
      <c r="D72" s="33"/>
      <c r="E72" s="34" t="s">
        <v>102</v>
      </c>
      <c r="F72" s="35">
        <v>200</v>
      </c>
      <c r="G72" s="36"/>
      <c r="H72" s="37">
        <f>'[1]ExSIM (Matějovič)'!H416</f>
        <v>0</v>
      </c>
      <c r="I72" s="38">
        <f>'[1]AbRE (Hrabák)'!H416</f>
        <v>0</v>
      </c>
      <c r="J72" s="39">
        <f>'[1]VITL (Reischig)'!H416</f>
        <v>0</v>
      </c>
      <c r="K72" s="40">
        <f>'[1]KvSI (Štengl)'!H416</f>
        <v>0</v>
      </c>
      <c r="L72" s="41">
        <f>'[1]CNS SI (Ježek)'!H416</f>
        <v>0</v>
      </c>
      <c r="M72" s="42">
        <f>'[1]CNS SI (Cendelín)'!H416</f>
        <v>0</v>
      </c>
      <c r="N72" s="43">
        <f>'[1]M SI (Kuncová)'!H416</f>
        <v>0</v>
      </c>
      <c r="O72" s="44">
        <f>'[1]BR S I (Vištejnová)'!H416</f>
        <v>0</v>
      </c>
      <c r="P72" s="45">
        <f>'[1]KH (Tonar)'!H416</f>
        <v>0</v>
      </c>
      <c r="Q72" s="46">
        <f>'[1]ChZ (Klein)'!H416</f>
        <v>0</v>
      </c>
      <c r="R72" s="47">
        <f>'[1]PtL (Mareš)'!H416</f>
        <v>0</v>
      </c>
      <c r="S72" s="48">
        <v>2</v>
      </c>
      <c r="T72" s="36">
        <f t="shared" si="6"/>
        <v>2</v>
      </c>
      <c r="U72" s="63">
        <v>0</v>
      </c>
      <c r="V72" s="49">
        <f t="shared" si="7"/>
        <v>0</v>
      </c>
    </row>
    <row r="73" spans="1:22" x14ac:dyDescent="0.25">
      <c r="A73" s="32"/>
      <c r="B73" s="32">
        <v>13</v>
      </c>
      <c r="C73" s="33" t="s">
        <v>105</v>
      </c>
      <c r="D73" s="33"/>
      <c r="E73" s="34" t="s">
        <v>102</v>
      </c>
      <c r="F73" s="35">
        <v>200</v>
      </c>
      <c r="G73" s="36"/>
      <c r="H73" s="37">
        <f>'[1]ExSIM (Matějovič)'!H418</f>
        <v>0</v>
      </c>
      <c r="I73" s="38">
        <f>'[1]AbRE (Hrabák)'!H418</f>
        <v>0</v>
      </c>
      <c r="J73" s="39">
        <f>'[1]VITL (Reischig)'!H418</f>
        <v>0</v>
      </c>
      <c r="K73" s="40">
        <f>'[1]KvSI (Štengl)'!H418</f>
        <v>0</v>
      </c>
      <c r="L73" s="41">
        <f>'[1]CNS SI (Ježek)'!H418</f>
        <v>0</v>
      </c>
      <c r="M73" s="42">
        <f>'[1]CNS SI (Cendelín)'!H418</f>
        <v>0</v>
      </c>
      <c r="N73" s="43">
        <f>'[1]M SI (Kuncová)'!H418</f>
        <v>0</v>
      </c>
      <c r="O73" s="44">
        <f>'[1]BR S I (Vištejnová)'!H418</f>
        <v>0</v>
      </c>
      <c r="P73" s="45">
        <f>'[1]KH (Tonar)'!H418</f>
        <v>0</v>
      </c>
      <c r="Q73" s="46">
        <v>10</v>
      </c>
      <c r="R73" s="47">
        <f>'[1]PtL (Mareš)'!H418</f>
        <v>0</v>
      </c>
      <c r="S73" s="48">
        <f>'[1]BchL (Racek)'!H418</f>
        <v>0</v>
      </c>
      <c r="T73" s="36">
        <f t="shared" si="6"/>
        <v>10</v>
      </c>
      <c r="U73" s="63">
        <v>0</v>
      </c>
      <c r="V73" s="49">
        <f t="shared" si="7"/>
        <v>0</v>
      </c>
    </row>
    <row r="74" spans="1:22" x14ac:dyDescent="0.25">
      <c r="A74" s="32"/>
      <c r="B74" s="32">
        <v>14</v>
      </c>
      <c r="C74" s="33" t="s">
        <v>106</v>
      </c>
      <c r="D74" s="33" t="s">
        <v>107</v>
      </c>
      <c r="E74" s="34" t="s">
        <v>58</v>
      </c>
      <c r="F74" s="35">
        <v>200</v>
      </c>
      <c r="G74" s="36"/>
      <c r="H74" s="37">
        <f>'[1]ExSIM (Matějovič)'!H419</f>
        <v>0</v>
      </c>
      <c r="I74" s="38">
        <f>'[1]AbRE (Hrabák)'!H419</f>
        <v>0</v>
      </c>
      <c r="J74" s="39">
        <f>'[1]VITL (Reischig)'!H419</f>
        <v>0</v>
      </c>
      <c r="K74" s="40">
        <f>'[1]KvSI (Štengl)'!H419</f>
        <v>0</v>
      </c>
      <c r="L74" s="41">
        <f>'[1]CNS SI (Ježek)'!H419</f>
        <v>0</v>
      </c>
      <c r="M74" s="42">
        <f>'[1]CNS SI (Cendelín)'!H419</f>
        <v>0</v>
      </c>
      <c r="N74" s="43">
        <f>'[1]M SI (Kuncová)'!H419</f>
        <v>0</v>
      </c>
      <c r="O74" s="44">
        <f>'[1]BR S I (Vištejnová)'!H419</f>
        <v>0</v>
      </c>
      <c r="P74" s="45">
        <f>'[1]KH (Tonar)'!H419</f>
        <v>0</v>
      </c>
      <c r="Q74" s="46">
        <f>'[1]ChZ (Klein)'!H419</f>
        <v>10</v>
      </c>
      <c r="R74" s="47">
        <f>'[1]PtL (Mareš)'!H419</f>
        <v>0</v>
      </c>
      <c r="S74" s="48">
        <f>'[1]BchL (Racek)'!H419</f>
        <v>0</v>
      </c>
      <c r="T74" s="36">
        <f t="shared" si="6"/>
        <v>10</v>
      </c>
      <c r="U74" s="65">
        <v>0</v>
      </c>
      <c r="V74" s="49">
        <f t="shared" si="7"/>
        <v>0</v>
      </c>
    </row>
    <row r="75" spans="1:22" ht="15.75" thickBot="1" x14ac:dyDescent="0.3">
      <c r="A75" s="54" t="s">
        <v>162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57">
        <f>SUBTOTAL(9,V61:V74)</f>
        <v>0</v>
      </c>
    </row>
    <row r="76" spans="1:22" ht="19.5" thickBot="1" x14ac:dyDescent="0.35">
      <c r="A76" s="58" t="s">
        <v>108</v>
      </c>
      <c r="B76" s="30"/>
      <c r="C76" s="29" t="s">
        <v>109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1"/>
    </row>
    <row r="77" spans="1:22" ht="30" x14ac:dyDescent="0.25">
      <c r="A77" s="32"/>
      <c r="B77" s="32">
        <v>1</v>
      </c>
      <c r="C77" s="33" t="s">
        <v>110</v>
      </c>
      <c r="D77" s="33" t="s">
        <v>110</v>
      </c>
      <c r="E77" s="34" t="s">
        <v>55</v>
      </c>
      <c r="F77" s="35" t="s">
        <v>111</v>
      </c>
      <c r="G77" s="36" t="s">
        <v>112</v>
      </c>
      <c r="H77" s="37">
        <f>'[1]ExSIM (Matějovič)'!H236</f>
        <v>0</v>
      </c>
      <c r="I77" s="38">
        <f>'[1]AbRE (Hrabák)'!H236</f>
        <v>0</v>
      </c>
      <c r="J77" s="39">
        <f>'[1]VITL (Reischig)'!H236</f>
        <v>0</v>
      </c>
      <c r="K77" s="40">
        <f>'[1]KvSI (Štengl)'!H236</f>
        <v>0</v>
      </c>
      <c r="L77" s="41">
        <f>'[1]CNS SI (Ježek)'!H236</f>
        <v>0</v>
      </c>
      <c r="M77" s="42">
        <v>50</v>
      </c>
      <c r="N77" s="43">
        <f>'[1]M SI (Kuncová)'!H236</f>
        <v>0</v>
      </c>
      <c r="O77" s="44">
        <f>'[1]BR S I (Vištejnová)'!H236</f>
        <v>0</v>
      </c>
      <c r="P77" s="45">
        <f>'[1]KH (Tonar)'!H236</f>
        <v>0</v>
      </c>
      <c r="Q77" s="46">
        <f>'[1]ChZ (Klein)'!H236</f>
        <v>0</v>
      </c>
      <c r="R77" s="47">
        <f>'[1]PtL (Mareš)'!H236</f>
        <v>0</v>
      </c>
      <c r="S77" s="48">
        <f>'[1]BchL (Racek)'!H236</f>
        <v>0</v>
      </c>
      <c r="T77" s="36">
        <f>SUM(H77:S77)</f>
        <v>50</v>
      </c>
      <c r="U77" s="63">
        <v>0</v>
      </c>
      <c r="V77" s="49">
        <f>T77*U77</f>
        <v>0</v>
      </c>
    </row>
    <row r="78" spans="1:22" ht="30" x14ac:dyDescent="0.25">
      <c r="A78" s="32"/>
      <c r="B78" s="32">
        <v>2</v>
      </c>
      <c r="C78" s="33" t="s">
        <v>113</v>
      </c>
      <c r="D78" s="33" t="s">
        <v>113</v>
      </c>
      <c r="E78" s="34" t="s">
        <v>55</v>
      </c>
      <c r="F78" s="35" t="s">
        <v>111</v>
      </c>
      <c r="G78" s="36" t="s">
        <v>112</v>
      </c>
      <c r="H78" s="37">
        <f>'[1]ExSIM (Matějovič)'!H237</f>
        <v>0</v>
      </c>
      <c r="I78" s="38">
        <f>'[1]AbRE (Hrabák)'!H237</f>
        <v>0</v>
      </c>
      <c r="J78" s="39">
        <f>'[1]VITL (Reischig)'!H237</f>
        <v>0</v>
      </c>
      <c r="K78" s="40">
        <f>'[1]KvSI (Štengl)'!H237</f>
        <v>0</v>
      </c>
      <c r="L78" s="41">
        <f>'[1]CNS SI (Ježek)'!H237</f>
        <v>0</v>
      </c>
      <c r="M78" s="42">
        <f>'[1]CNS SI (Cendelín)'!H237</f>
        <v>50</v>
      </c>
      <c r="N78" s="43">
        <f>'[1]M SI (Kuncová)'!H237</f>
        <v>0</v>
      </c>
      <c r="O78" s="44">
        <f>'[1]BR S I (Vištejnová)'!H237</f>
        <v>0</v>
      </c>
      <c r="P78" s="45">
        <f>'[1]KH (Tonar)'!H237</f>
        <v>0</v>
      </c>
      <c r="Q78" s="46">
        <f>'[1]ChZ (Klein)'!H237</f>
        <v>0</v>
      </c>
      <c r="R78" s="47">
        <f>'[1]PtL (Mareš)'!H237</f>
        <v>0</v>
      </c>
      <c r="S78" s="48">
        <f>'[1]BchL (Racek)'!H237</f>
        <v>0</v>
      </c>
      <c r="T78" s="36">
        <f>SUM(H78:S78)</f>
        <v>50</v>
      </c>
      <c r="U78" s="63">
        <v>0</v>
      </c>
      <c r="V78" s="49">
        <f>T78*U78</f>
        <v>0</v>
      </c>
    </row>
    <row r="79" spans="1:22" ht="24" x14ac:dyDescent="0.25">
      <c r="A79" s="32"/>
      <c r="B79" s="32">
        <v>3</v>
      </c>
      <c r="C79" s="50" t="s">
        <v>114</v>
      </c>
      <c r="D79" s="50" t="s">
        <v>115</v>
      </c>
      <c r="E79" s="34" t="s">
        <v>55</v>
      </c>
      <c r="F79" s="35">
        <v>10</v>
      </c>
      <c r="G79" s="36"/>
      <c r="H79" s="37">
        <f>'[1]ExSIM (Matějovič)'!H234</f>
        <v>0</v>
      </c>
      <c r="I79" s="38">
        <f>'[1]AbRE (Hrabák)'!H234</f>
        <v>0</v>
      </c>
      <c r="J79" s="39">
        <f>'[1]VITL (Reischig)'!H234</f>
        <v>0</v>
      </c>
      <c r="K79" s="40">
        <f>'[1]KvSI (Štengl)'!H234</f>
        <v>0</v>
      </c>
      <c r="L79" s="41">
        <f>'[1]CNS SI (Ježek)'!H234</f>
        <v>0</v>
      </c>
      <c r="M79" s="42">
        <v>500</v>
      </c>
      <c r="N79" s="43">
        <f>'[1]M SI (Kuncová)'!H234</f>
        <v>0</v>
      </c>
      <c r="O79" s="44">
        <f>'[1]BR S I (Vištejnová)'!H234</f>
        <v>0</v>
      </c>
      <c r="P79" s="45">
        <f>'[1]KH (Tonar)'!H234</f>
        <v>0</v>
      </c>
      <c r="Q79" s="46">
        <v>0</v>
      </c>
      <c r="R79" s="47">
        <f>'[1]PtL (Mareš)'!H234</f>
        <v>0</v>
      </c>
      <c r="S79" s="48">
        <f>'[1]BchL (Racek)'!H234</f>
        <v>0</v>
      </c>
      <c r="T79" s="36">
        <f>SUM(H79:S79)</f>
        <v>500</v>
      </c>
      <c r="U79" s="63">
        <v>0</v>
      </c>
      <c r="V79" s="49">
        <f>T79*U79</f>
        <v>0</v>
      </c>
    </row>
    <row r="80" spans="1:22" x14ac:dyDescent="0.25">
      <c r="A80" s="32"/>
      <c r="B80" s="32">
        <v>4</v>
      </c>
      <c r="C80" s="33" t="s">
        <v>116</v>
      </c>
      <c r="D80" s="33"/>
      <c r="E80" s="34" t="s">
        <v>55</v>
      </c>
      <c r="F80" s="35">
        <v>10</v>
      </c>
      <c r="G80" s="36"/>
      <c r="H80" s="37">
        <f>'[1]ExSIM (Matějovič)'!H233</f>
        <v>0</v>
      </c>
      <c r="I80" s="38">
        <f>'[1]AbRE (Hrabák)'!H233</f>
        <v>0</v>
      </c>
      <c r="J80" s="39">
        <f>'[1]VITL (Reischig)'!H233</f>
        <v>0</v>
      </c>
      <c r="K80" s="40">
        <f>'[1]KvSI (Štengl)'!H233</f>
        <v>0</v>
      </c>
      <c r="L80" s="41">
        <f>'[1]CNS SI (Ježek)'!H233</f>
        <v>0</v>
      </c>
      <c r="M80" s="42">
        <f>'[1]CNS SI (Cendelín)'!H233</f>
        <v>0</v>
      </c>
      <c r="N80" s="43">
        <f>'[1]M SI (Kuncová)'!H233</f>
        <v>0</v>
      </c>
      <c r="O80" s="44">
        <f>'[1]BR S I (Vištejnová)'!H233</f>
        <v>0</v>
      </c>
      <c r="P80" s="45">
        <f>'[1]KH (Tonar)'!H233</f>
        <v>0</v>
      </c>
      <c r="Q80" s="46">
        <v>500</v>
      </c>
      <c r="R80" s="47">
        <f>'[1]PtL (Mareš)'!H233</f>
        <v>0</v>
      </c>
      <c r="S80" s="48">
        <f>'[1]BchL (Racek)'!H233</f>
        <v>0</v>
      </c>
      <c r="T80" s="36">
        <f>SUM(H80:S80)</f>
        <v>500</v>
      </c>
      <c r="U80" s="63">
        <v>0</v>
      </c>
      <c r="V80" s="49">
        <f>T80*U80</f>
        <v>0</v>
      </c>
    </row>
    <row r="81" spans="1:22" ht="15.75" thickBot="1" x14ac:dyDescent="0.3">
      <c r="A81" s="54" t="s">
        <v>163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7">
        <f>SUBTOTAL(9,V77:V80)</f>
        <v>0</v>
      </c>
    </row>
    <row r="82" spans="1:22" ht="19.5" thickBot="1" x14ac:dyDescent="0.35">
      <c r="A82" s="58" t="s">
        <v>117</v>
      </c>
      <c r="B82" s="30"/>
      <c r="C82" s="29" t="s">
        <v>118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1"/>
    </row>
    <row r="83" spans="1:22" x14ac:dyDescent="0.25">
      <c r="A83" s="32"/>
      <c r="B83" s="32">
        <v>1</v>
      </c>
      <c r="C83" s="33" t="s">
        <v>119</v>
      </c>
      <c r="D83" s="33" t="s">
        <v>120</v>
      </c>
      <c r="E83" s="34" t="s">
        <v>121</v>
      </c>
      <c r="F83" s="35">
        <v>50</v>
      </c>
      <c r="G83" s="36"/>
      <c r="H83" s="37"/>
      <c r="I83" s="38"/>
      <c r="J83" s="39"/>
      <c r="K83" s="40"/>
      <c r="L83" s="41"/>
      <c r="M83" s="42"/>
      <c r="N83" s="43"/>
      <c r="O83" s="44"/>
      <c r="P83" s="45">
        <v>1</v>
      </c>
      <c r="Q83" s="46"/>
      <c r="R83" s="47"/>
      <c r="S83" s="48"/>
      <c r="T83" s="36">
        <v>1</v>
      </c>
      <c r="U83" s="63">
        <v>0</v>
      </c>
      <c r="V83" s="49">
        <f>T83*U83</f>
        <v>0</v>
      </c>
    </row>
    <row r="84" spans="1:22" ht="30" x14ac:dyDescent="0.25">
      <c r="A84" s="32"/>
      <c r="B84" s="32">
        <v>2</v>
      </c>
      <c r="C84" s="33" t="s">
        <v>122</v>
      </c>
      <c r="D84" s="33" t="s">
        <v>123</v>
      </c>
      <c r="E84" s="34" t="s">
        <v>2</v>
      </c>
      <c r="F84" s="35">
        <v>1</v>
      </c>
      <c r="G84" s="36" t="s">
        <v>40</v>
      </c>
      <c r="H84" s="37"/>
      <c r="I84" s="38"/>
      <c r="J84" s="39"/>
      <c r="K84" s="40"/>
      <c r="L84" s="41"/>
      <c r="M84" s="42"/>
      <c r="N84" s="43"/>
      <c r="O84" s="44"/>
      <c r="P84" s="45"/>
      <c r="Q84" s="46"/>
      <c r="R84" s="47">
        <v>2</v>
      </c>
      <c r="S84" s="48"/>
      <c r="T84" s="36">
        <f>SUM(H84:S84)</f>
        <v>2</v>
      </c>
      <c r="U84" s="63">
        <v>0</v>
      </c>
      <c r="V84" s="49">
        <f>T84*U84</f>
        <v>0</v>
      </c>
    </row>
    <row r="85" spans="1:22" ht="15.75" thickBot="1" x14ac:dyDescent="0.3">
      <c r="A85" s="54" t="s">
        <v>164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6"/>
      <c r="V85" s="57">
        <f>SUBTOTAL(9,V83:V84)</f>
        <v>0</v>
      </c>
    </row>
    <row r="86" spans="1:22" s="59" customFormat="1" x14ac:dyDescent="0.25">
      <c r="A86" s="60"/>
      <c r="B86" s="4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61"/>
      <c r="T86" s="2"/>
      <c r="U86" s="2"/>
      <c r="V86" s="62"/>
    </row>
  </sheetData>
  <sheetProtection algorithmName="SHA-512" hashValue="LNAgZorXb2U7z0l/zuWMFkd4rBtnnGe69GSsPoBKNuSzZT6KFNP0FHBOiT+jj5geWLI8mheI99/DJD1xPCpIqA==" saltValue="I06idj/H1iR7FaibBKuxZg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9:A16 B10 C9:G14 B16:B17 B12 B14 A7:G8" name="administrátor_1"/>
    <protectedRange algorithmName="SHA-512" hashValue="8KBCBytV+ytb2ZCqNm8ffCwkKTMQdHu0XxiPHJ+XFEtEPWOvNGRfqYwgugyhlgyqlva13PXVgkjdclnPPIEBhQ==" saltValue="MUHEziHVSyDIUjcyjJYYug==" spinCount="100000" sqref="C25 C15:G22 B19:B20 B22:B25 B27 B29 B31 B33:B35 B37:B39 B41:B42 B44:B45 B47:B50 B62:B63 B52:B55 B57 B59:B60 B78 B65:B66 B68:B69 B71:B72 B74:B76 C26:G81 A17:A81 B80:B81" name="administrátor"/>
    <protectedRange algorithmName="SHA-512" hashValue="8KBCBytV+ytb2ZCqNm8ffCwkKTMQdHu0XxiPHJ+XFEtEPWOvNGRfqYwgugyhlgyqlva13PXVgkjdclnPPIEBhQ==" saltValue="MUHEziHVSyDIUjcyjJYYug==" spinCount="100000" sqref="C82:G83 A82:A83 B82" name="administrátor_5"/>
    <protectedRange algorithmName="SHA-512" hashValue="8KBCBytV+ytb2ZCqNm8ffCwkKTMQdHu0XxiPHJ+XFEtEPWOvNGRfqYwgugyhlgyqlva13PXVgkjdclnPPIEBhQ==" saltValue="MUHEziHVSyDIUjcyjJYYug==" spinCount="100000" sqref="A84:G85" name="administrátor_6"/>
    <protectedRange algorithmName="SHA-512" hashValue="OWdnr58WnT2TeJb3SUegcC6bGXnMVAl4hyBmcWJlWvEJlMUmeXBWDDQpNYLRwsKEE7qqBHKy6AIb2RtQq4R22A==" saltValue="3NKSWksSfEHmztVYsWoBGA==" spinCount="100000" sqref="U86 C86:H86" name="Matějovič_2"/>
    <protectedRange algorithmName="SHA-512" hashValue="m5iJozwE9si5SHZQPP5cTHaog5PbIf6J05iC2Jm2DyW1E139ssbBSn88CMTrg6kgBtYU7G5xyuw0wM2WYHM3SQ==" saltValue="X9hoTLnbHx8X2JZrsBuTBQ==" spinCount="100000" sqref="I86" name="Hrabák_2"/>
    <protectedRange algorithmName="SHA-512" hashValue="Jdu7/T9zTdoYar8QBTfDJ1nfyIOBVA47K4JvHbtSb4vmnCwGQfXVcYUG1HfBDVJwhaNCp91Ho4NGD7mjXC3I/g==" saltValue="/bhy+g/yC5yyaY6rLEGwyg==" spinCount="100000" sqref="J86" name="Reischig_2"/>
    <protectedRange algorithmName="SHA-512" hashValue="B44RDrZf8PeehMcR7wgLDsptE6SOVnWyrWVEAuzQaOiuoasP82zXgl66iVn719M60gn91yqrLz1vNUCY8T27pA==" saltValue="9+/lXb5npALN7XE7MuUnnA==" spinCount="100000" sqref="K86" name="Štengl_2"/>
    <protectedRange algorithmName="SHA-512" hashValue="IYmlryiPiSXmxG3fjCFtNY56U9dzPQ9mdvQnWWd5Tcz2UfyqvJmc5VDHbabUpdMUUekUnYEnYCSUsoFxKPIpuA==" saltValue="WOKCfqJZQ1SL50xJJVtb9Q==" spinCount="100000" sqref="L86" name="Ježek_2"/>
    <protectedRange algorithmName="SHA-512" hashValue="2sIQHbrkpxLhxH9npk9/XYv7Nf+SGe9MN5M9TlHiL8syxpe3IpIsHHTwYA2sOiFCJWqXawQupiUgpTjaoZQtOQ==" saltValue="DqRiVeot1yZFaH5IkzIqkA==" spinCount="100000" sqref="M86" name="Cendelín_2"/>
    <protectedRange algorithmName="SHA-512" hashValue="x32S8ZUrPXfyAD+czUSb8cCiRzOjSRAKTg0VcdzOf3aK9uX9x/HzyC+8FDfsouCEr5kk+HPYZWHiKZjz63xieA==" saltValue="PbBmTR+OhCzQ3q1HTUQAZQ==" spinCount="100000" sqref="N86" name="Kuncová_2"/>
    <protectedRange algorithmName="SHA-512" hashValue="jj2QmANDYTRJ7qFgb0qw28l3vUKWmRFy0RU8njd3O2t86V2NRsSVeEikGdvT/GYeGuys0gw9Xy1IdfYMmLKYfw==" saltValue="iqLdBptcHkBOITJYI45jtA==" spinCount="100000" sqref="O86" name="Vištejnová_2"/>
    <protectedRange algorithmName="SHA-512" hashValue="iSrNlvf7H3X4Wr3IinNcivKsNcxznpg0R4bCtrfCpuRiz2HxQWIYBONiaWush7wOse8Rlk7P/k2sSU1AYcbumA==" saltValue="mSaBj9DsLNikYEMoj0Y7Pw==" spinCount="100000" sqref="P86" name="Tonar_2"/>
    <protectedRange algorithmName="SHA-512" hashValue="xBRCQbMhJaN/j2ojnNG1NnvLeADDlMCO/GQMobw90Dhjx8ToowyowNt2f3mjnHnKv0pDv/AwZvwLQEwx3NCvuA==" saltValue="763GAIuEOiQg/j4nD2czdA==" spinCount="100000" sqref="Q86" name="Klein_2"/>
    <protectedRange algorithmName="SHA-512" hashValue="NZoysR8am9A4c8qWrXsGrUQsOaWT9eF8961Ed3+N3kmyA0xVZg67oX4U1wgJAB/oDDtKHT4hw5e12V3bAodEwA==" saltValue="oe4yt3VwZh+HV/7r51L/ow==" spinCount="100000" sqref="R86" name="Mareš_2"/>
    <protectedRange algorithmName="SHA-512" hashValue="F+/Kapg2qf0/80F3W36mpSD9RiIST3W6qEez3i0a0gOX3gJQO7Map3l26ZpJde7zhaF8EtVTcuBuZta0QujrRA==" saltValue="QNMcK5T3Qq6xxN0tq0CI4g==" spinCount="100000" sqref="S86" name="Racek_2"/>
  </protectedRanges>
  <autoFilter ref="A7:V85"/>
  <dataConsolidate/>
  <mergeCells count="15">
    <mergeCell ref="A85:U85"/>
    <mergeCell ref="A1:U1"/>
    <mergeCell ref="A16:U16"/>
    <mergeCell ref="A24:U24"/>
    <mergeCell ref="A34:U34"/>
    <mergeCell ref="A38:U38"/>
    <mergeCell ref="A49:U49"/>
    <mergeCell ref="A3:V3"/>
    <mergeCell ref="A4:V4"/>
    <mergeCell ref="A5:V5"/>
    <mergeCell ref="A6:V6"/>
    <mergeCell ref="A54:U54"/>
    <mergeCell ref="A59:U59"/>
    <mergeCell ref="A75:U75"/>
    <mergeCell ref="A81:U81"/>
  </mergeCells>
  <hyperlinks>
    <hyperlink ref="D41" r:id="rId1"/>
    <hyperlink ref="D4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2020-06-30T06:23:54Z</dcterms:modified>
</cp:coreProperties>
</file>