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285" windowHeight="6975" activeTab="0"/>
  </bookViews>
  <sheets>
    <sheet name="Příloha č. 1" sheetId="1" r:id="rId1"/>
  </sheets>
  <definedNames>
    <definedName name="_xlnm._FilterDatabase" localSheetId="0" hidden="1">'Příloha č. 1'!$A$7:$K$10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<sst xmlns="http://schemas.openxmlformats.org/spreadsheetml/2006/main" count="53" uniqueCount="47">
  <si>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Název položky (specifikace - druh, materiál, barva, určení apod.)</t>
  </si>
  <si>
    <t>Registrační číslo CAS/kód dodavatele či výrobce/hypertextový odkaz</t>
  </si>
  <si>
    <t>jednotka
(kg, l, ks apod.)</t>
  </si>
  <si>
    <t>balení (= počet jednotek v balení).</t>
  </si>
  <si>
    <t>poznámka</t>
  </si>
  <si>
    <t>požadovaný počet balení celkem</t>
  </si>
  <si>
    <t xml:space="preserve">Jednotková cena za balení bez DPH (Kč) </t>
  </si>
  <si>
    <t>Cena bez DPH (Kč) celková</t>
  </si>
  <si>
    <t>bal</t>
  </si>
  <si>
    <t>Název části</t>
  </si>
  <si>
    <t>Číslo položky</t>
  </si>
  <si>
    <t>Specifikace zboží</t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</si>
  <si>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</si>
  <si>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</si>
  <si>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souladu s poznámkou ve sloupci "G"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</si>
  <si>
    <t>V případě, že níže uvedené specifikace obsahují ve sloupci "D" odkaz (přímý nebo nepřímý) na konkrétní výrobek (ve smyslu obchodní značky), výrobce či dodavatele, je tento odkaz uveden s ohledem na přesnost a srozumitelnost. V tomto případě však dodavatel může nabídnout rovnocenné řešení.</t>
  </si>
  <si>
    <t>část 1</t>
  </si>
  <si>
    <t>část 01 celkem</t>
  </si>
  <si>
    <t>ks</t>
  </si>
  <si>
    <t>část 02 celkem</t>
  </si>
  <si>
    <t>část 03 celkem</t>
  </si>
  <si>
    <t>část 03</t>
  </si>
  <si>
    <t>část 02</t>
  </si>
  <si>
    <t>Rukavice</t>
  </si>
  <si>
    <t>Liška</t>
  </si>
  <si>
    <t>Operační oděvy jednorázové</t>
  </si>
  <si>
    <t>kat. č. C44-30400/M/ Medica Filter, nebo kat. č. 21700/ Panep</t>
  </si>
  <si>
    <t>kat. č. C44-30400/L/ Medica Filter, nebo kat. č. 21701/ Panep</t>
  </si>
  <si>
    <t>kat. č. C44-30400/XL/ Medica Filter, nebo kat. č. 21702/ Panep</t>
  </si>
  <si>
    <t>Operační pláště</t>
  </si>
  <si>
    <t>kat. č. 3110100/M/ Medica Filter, nebo kat. č. 21920/ Panep</t>
  </si>
  <si>
    <t>kat. č. 3110100/L/ Medica Filter, nebo kat. č. 21921/ Panep</t>
  </si>
  <si>
    <t>kat. č. 3110100/XL/ Medica Filter, nebo kat. č. 21922/ Panep</t>
  </si>
  <si>
    <t>100 ks</t>
  </si>
  <si>
    <r>
      <rPr>
        <b/>
        <sz val="11"/>
        <color theme="1"/>
        <rFont val="Calibri"/>
        <family val="2"/>
      </rPr>
      <t>Operační plášť jednorázový, standard, vel. M</t>
    </r>
    <r>
      <rPr>
        <sz val="11"/>
        <color theme="1"/>
        <rFont val="Calibri"/>
        <family val="2"/>
      </rPr>
      <t>, vyrobené z prodyšné netkané textilie typu SMS, rukávy zakončenými úplety, zavinovací střih, švy svařeny ultrazvukem, fixováno dvěma páry úvazku a suchým zipem, zajišťuje ochranu proti přenosu mikoorganismů, tělních tekutin a pevných částic, sterilní</t>
    </r>
  </si>
  <si>
    <r>
      <rPr>
        <b/>
        <sz val="11"/>
        <color theme="1"/>
        <rFont val="Calibri"/>
        <family val="2"/>
      </rPr>
      <t>Operační plášť jednorázový, standard, vel. L,</t>
    </r>
    <r>
      <rPr>
        <sz val="11"/>
        <color theme="1"/>
        <rFont val="Calibri"/>
        <family val="2"/>
      </rPr>
      <t xml:space="preserve"> Operační plášť jednorázový, standard, vel. M, vyrobené z prodyšné netkané textilie typu SMS, rukávy zakončenými úplety, zavinovací střih, švy svařeny ultrazvukem, fixováno dvěma páry úvazku a suchým zipem, zajišťuje ochranu proti přenosu mikoorganismů, tělních tekutin a pevných částic, sterilní</t>
    </r>
  </si>
  <si>
    <r>
      <rPr>
        <b/>
        <sz val="11"/>
        <color theme="1"/>
        <rFont val="Calibri"/>
        <family val="2"/>
      </rPr>
      <t xml:space="preserve">Operační plášť jednorázový, standard, vel. XL, </t>
    </r>
    <r>
      <rPr>
        <sz val="11"/>
        <color theme="1"/>
        <rFont val="Calibri"/>
        <family val="2"/>
      </rPr>
      <t>Operační plášť jednorázový, standard, vel. M, vyrobené z prodyšné netkané textilie typu SMS, rukávy zakončenými úplety, zavinovací střih, švy svařeny ultrazvukem, fixováno dvěma páry úvazku a suchým zipem, zajišťuje ochranu proti přenosu mikoorganismů, tělních tekutin a pevných částic, sterilní</t>
    </r>
  </si>
  <si>
    <t>část 04</t>
  </si>
  <si>
    <t>Desinfekce rukou</t>
  </si>
  <si>
    <t>ml</t>
  </si>
  <si>
    <t>Desinfekce osobní hygieny rukou s antibakteriálním a virucidním účinkem (účinné na COVID 19), na bázi alkoholu, nevysušující pokožku</t>
  </si>
  <si>
    <t>část 04 celkem</t>
  </si>
  <si>
    <t>Desinfekce osobní hygieny rukou s antibakteriálním a virucidním účinkem  (účinné na COVID 19), vhodná i pro alergiky, pro časté použití, nevysušující pokožku, příjemná vůně</t>
  </si>
  <si>
    <t>Jednorázové nitrilové rukavice bez talku, nesterilní, vel. L</t>
  </si>
  <si>
    <r>
      <rPr>
        <b/>
        <sz val="11"/>
        <color theme="1"/>
        <rFont val="Calibri"/>
        <family val="2"/>
      </rPr>
      <t>Operační oděv jednorázový vel. M</t>
    </r>
    <r>
      <rPr>
        <sz val="11"/>
        <color theme="1"/>
        <rFont val="Calibri"/>
        <family val="2"/>
      </rPr>
      <t>, vyroben z prodyšné netkané textilie typu SMS, halena střihu T s kapsou a kalhoty s tkanicí v pase, použitelné pro zdravotnický personál, nesterilní</t>
    </r>
  </si>
  <si>
    <r>
      <rPr>
        <b/>
        <sz val="11"/>
        <color theme="1"/>
        <rFont val="Calibri"/>
        <family val="2"/>
      </rPr>
      <t>Operační oděv jednorázový vel. L</t>
    </r>
    <r>
      <rPr>
        <sz val="11"/>
        <color theme="1"/>
        <rFont val="Calibri"/>
        <family val="2"/>
      </rPr>
      <t>, vyroben z prodyšné netkané textilie typu SMS, halena střihu T s kapsou a kalhoty s tkanicí v pase, použitelné pro zdravotnický personál, nesterilní</t>
    </r>
  </si>
  <si>
    <r>
      <rPr>
        <b/>
        <sz val="11"/>
        <color theme="1"/>
        <rFont val="Calibri"/>
        <family val="2"/>
      </rPr>
      <t>Operační oděv jednorázový vel. XL</t>
    </r>
    <r>
      <rPr>
        <sz val="11"/>
        <color theme="1"/>
        <rFont val="Calibri"/>
        <family val="2"/>
      </rPr>
      <t>, vyroben z prodyšné netkané textilie typu SMS, halena střihu T s kapsou a kalhoty s tkanicí v pase, použitelné pro zdravotnický personál, nesterilní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</si>
</sst>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 tint="-0.24993999302387238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2" borderId="1">
      <alignment shrinkToFit="1"/>
      <protection/>
    </xf>
    <xf numFmtId="164" fontId="9" fillId="0" borderId="0" applyBorder="0" applyProtection="0">
      <alignment/>
    </xf>
  </cellStyleXfs>
  <cellXfs count="39">
    <xf numFmtId="0" fontId="0" fillId="0" borderId="0" xfId="0"/>
    <xf numFmtId="0" fontId="0" fillId="0" borderId="0" xfId="0" applyProtection="1">
      <protection/>
    </xf>
    <xf numFmtId="0" fontId="0" fillId="3" borderId="0" xfId="0" applyFill="1" applyProtection="1">
      <protection/>
    </xf>
    <xf numFmtId="0" fontId="0" fillId="4" borderId="0" xfId="0" applyFill="1" applyProtection="1">
      <protection/>
    </xf>
    <xf numFmtId="0" fontId="6" fillId="5" borderId="2" xfId="0" applyFont="1" applyFill="1" applyBorder="1" applyAlignment="1" applyProtection="1">
      <alignment horizontal="center" vertical="center" textRotation="90" wrapText="1"/>
      <protection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0" fontId="6" fillId="6" borderId="2" xfId="0" applyFont="1" applyFill="1" applyBorder="1" applyAlignment="1" applyProtection="1">
      <alignment horizontal="center" vertical="center" wrapText="1"/>
      <protection/>
    </xf>
    <xf numFmtId="0" fontId="5" fillId="7" borderId="2" xfId="0" applyFont="1" applyFill="1" applyBorder="1" applyAlignment="1" applyProtection="1">
      <alignment horizontal="center" vertical="center" textRotation="90"/>
      <protection/>
    </xf>
    <xf numFmtId="0" fontId="3" fillId="8" borderId="2" xfId="0" applyFont="1" applyFill="1" applyBorder="1" applyAlignment="1" applyProtection="1">
      <alignment horizontal="center" vertical="center"/>
      <protection/>
    </xf>
    <xf numFmtId="0" fontId="8" fillId="8" borderId="2" xfId="21" applyFill="1" applyBorder="1" applyAlignment="1" applyProtection="1">
      <alignment shrinkToFit="1"/>
      <protection/>
    </xf>
    <xf numFmtId="0" fontId="6" fillId="8" borderId="2" xfId="21" applyFont="1" applyFill="1" applyBorder="1" applyAlignment="1" applyProtection="1">
      <alignment shrinkToFit="1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shrinkToFit="1"/>
      <protection/>
    </xf>
    <xf numFmtId="0" fontId="7" fillId="0" borderId="2" xfId="0" applyFont="1" applyFill="1" applyBorder="1" applyAlignment="1" applyProtection="1">
      <alignment wrapText="1" shrinkToFit="1"/>
      <protection/>
    </xf>
    <xf numFmtId="0" fontId="7" fillId="0" borderId="2" xfId="0" applyFont="1" applyFill="1" applyBorder="1" applyAlignment="1" applyProtection="1">
      <alignment horizontal="center" shrinkToFit="1"/>
      <protection/>
    </xf>
    <xf numFmtId="0" fontId="7" fillId="0" borderId="2" xfId="0" applyFont="1" applyFill="1" applyBorder="1" applyAlignment="1" applyProtection="1">
      <alignment horizontal="left" shrinkToFi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4" fontId="2" fillId="2" borderId="2" xfId="20" applyNumberFormat="1" applyBorder="1" applyAlignment="1" applyProtection="1">
      <alignment horizontal="right" vertical="center"/>
      <protection/>
    </xf>
    <xf numFmtId="0" fontId="11" fillId="0" borderId="2" xfId="0" applyFont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horizontal="center" vertical="center" shrinkToFit="1"/>
      <protection/>
    </xf>
    <xf numFmtId="0" fontId="7" fillId="0" borderId="2" xfId="0" applyFont="1" applyFill="1" applyBorder="1" applyAlignment="1" applyProtection="1">
      <alignment horizontal="left" vertical="center" shrinkToFit="1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0" fontId="11" fillId="9" borderId="2" xfId="0" applyFont="1" applyFill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Protection="1">
      <protection/>
    </xf>
    <xf numFmtId="4" fontId="0" fillId="0" borderId="0" xfId="0" applyNumberFormat="1" applyProtection="1">
      <protection/>
    </xf>
    <xf numFmtId="4" fontId="7" fillId="4" borderId="2" xfId="0" applyNumberFormat="1" applyFont="1" applyFill="1" applyBorder="1" applyAlignment="1" applyProtection="1">
      <alignment vertical="center"/>
      <protection locked="0"/>
    </xf>
    <xf numFmtId="4" fontId="7" fillId="4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2" fillId="2" borderId="2" xfId="20" applyBorder="1" applyAlignment="1" applyProtection="1">
      <alignment horizontal="right"/>
      <protection/>
    </xf>
    <xf numFmtId="0" fontId="3" fillId="10" borderId="0" xfId="0" applyFont="1" applyFill="1" applyAlignment="1" applyProtection="1">
      <alignment horizontal="left" vertical="center" wrapText="1"/>
      <protection/>
    </xf>
    <xf numFmtId="0" fontId="3" fillId="11" borderId="0" xfId="0" applyFont="1" applyFill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3" fillId="3" borderId="0" xfId="0" applyFont="1" applyFill="1" applyAlignment="1" applyProtection="1">
      <alignment horizontal="left" vertical="center" wrapText="1"/>
      <protection/>
    </xf>
    <xf numFmtId="0" fontId="3" fillId="4" borderId="0" xfId="0" applyFont="1" applyFill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  <cellStyle name="nadpis kategorie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90" zoomScaleNormal="90" workbookViewId="0" topLeftCell="A1">
      <pane ySplit="7" topLeftCell="A8" activePane="bottomLeft" state="frozen"/>
      <selection pane="bottomLeft" activeCell="O7" sqref="O7"/>
    </sheetView>
  </sheetViews>
  <sheetFormatPr defaultColWidth="9.140625" defaultRowHeight="15"/>
  <cols>
    <col min="1" max="1" width="7.7109375" style="1" customWidth="1"/>
    <col min="2" max="2" width="4.421875" style="1" customWidth="1"/>
    <col min="3" max="3" width="74.57421875" style="1" customWidth="1"/>
    <col min="4" max="4" width="66.00390625" style="1" customWidth="1"/>
    <col min="5" max="5" width="7.00390625" style="1" customWidth="1"/>
    <col min="6" max="6" width="9.140625" style="1" customWidth="1"/>
    <col min="7" max="7" width="25.8515625" style="1" customWidth="1"/>
    <col min="8" max="8" width="11.28125" style="1" hidden="1" customWidth="1"/>
    <col min="9" max="9" width="14.7109375" style="1" customWidth="1"/>
    <col min="10" max="11" width="13.7109375" style="1" customWidth="1"/>
    <col min="12" max="12" width="11.28125" style="1" bestFit="1" customWidth="1"/>
    <col min="13" max="16384" width="9.140625" style="1" customWidth="1"/>
  </cols>
  <sheetData>
    <row r="1" spans="1:11" ht="26.2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1.45" customHeight="1"/>
    <row r="3" spans="1:11" ht="33" customHeight="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33" customHeight="1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45" customHeight="1">
      <c r="A5" s="37" t="s">
        <v>12</v>
      </c>
      <c r="B5" s="37"/>
      <c r="C5" s="37"/>
      <c r="D5" s="37"/>
      <c r="E5" s="37"/>
      <c r="F5" s="37"/>
      <c r="G5" s="37"/>
      <c r="H5" s="37"/>
      <c r="I5" s="37"/>
      <c r="J5" s="2"/>
      <c r="K5" s="2"/>
    </row>
    <row r="6" spans="1:11" ht="19.9" customHeight="1" thickBot="1">
      <c r="A6" s="38" t="s">
        <v>13</v>
      </c>
      <c r="B6" s="38"/>
      <c r="C6" s="38"/>
      <c r="D6" s="38"/>
      <c r="E6" s="38"/>
      <c r="F6" s="38"/>
      <c r="G6" s="38"/>
      <c r="H6" s="38"/>
      <c r="I6" s="38"/>
      <c r="J6" s="3"/>
      <c r="K6" s="3"/>
    </row>
    <row r="7" spans="1:11" ht="98.45" customHeight="1" thickBot="1">
      <c r="A7" s="4" t="s">
        <v>9</v>
      </c>
      <c r="B7" s="4" t="s">
        <v>10</v>
      </c>
      <c r="C7" s="5" t="s">
        <v>0</v>
      </c>
      <c r="D7" s="5" t="s">
        <v>1</v>
      </c>
      <c r="E7" s="6" t="s">
        <v>2</v>
      </c>
      <c r="F7" s="6" t="s">
        <v>3</v>
      </c>
      <c r="G7" s="7" t="s">
        <v>4</v>
      </c>
      <c r="H7" s="8" t="s">
        <v>24</v>
      </c>
      <c r="I7" s="5" t="s">
        <v>5</v>
      </c>
      <c r="J7" s="4" t="s">
        <v>6</v>
      </c>
      <c r="K7" s="4" t="s">
        <v>7</v>
      </c>
    </row>
    <row r="8" spans="1:11" ht="19.5" thickBot="1">
      <c r="A8" s="9" t="s">
        <v>16</v>
      </c>
      <c r="B8" s="10"/>
      <c r="C8" s="11" t="s">
        <v>23</v>
      </c>
      <c r="D8" s="10"/>
      <c r="E8" s="10"/>
      <c r="F8" s="10"/>
      <c r="G8" s="10"/>
      <c r="H8" s="10"/>
      <c r="I8" s="10"/>
      <c r="J8" s="10"/>
      <c r="K8" s="10"/>
    </row>
    <row r="9" spans="1:11" ht="15.75" thickBot="1">
      <c r="A9" s="9"/>
      <c r="B9" s="12">
        <v>1</v>
      </c>
      <c r="C9" s="13" t="s">
        <v>43</v>
      </c>
      <c r="D9" s="14"/>
      <c r="E9" s="15" t="s">
        <v>8</v>
      </c>
      <c r="F9" s="15" t="s">
        <v>33</v>
      </c>
      <c r="G9" s="16"/>
      <c r="H9" s="17">
        <v>20</v>
      </c>
      <c r="I9" s="17">
        <f>SUM(H9)</f>
        <v>20</v>
      </c>
      <c r="J9" s="30"/>
      <c r="K9" s="32">
        <f>I9*J9</f>
        <v>0</v>
      </c>
    </row>
    <row r="10" spans="1:11" ht="15.75" thickBot="1">
      <c r="A10" s="33" t="s">
        <v>17</v>
      </c>
      <c r="B10" s="33"/>
      <c r="C10" s="33"/>
      <c r="D10" s="33"/>
      <c r="E10" s="33"/>
      <c r="F10" s="33"/>
      <c r="G10" s="33"/>
      <c r="H10" s="33"/>
      <c r="I10" s="33"/>
      <c r="J10" s="33"/>
      <c r="K10" s="18">
        <f>SUBTOTAL(9,K9:K9)</f>
        <v>0</v>
      </c>
    </row>
    <row r="11" spans="1:11" ht="19.5" thickBot="1">
      <c r="A11" s="9" t="s">
        <v>22</v>
      </c>
      <c r="B11" s="10"/>
      <c r="C11" s="11" t="s">
        <v>25</v>
      </c>
      <c r="D11" s="10"/>
      <c r="E11" s="10"/>
      <c r="F11" s="10"/>
      <c r="G11" s="10"/>
      <c r="H11" s="10"/>
      <c r="I11" s="10"/>
      <c r="J11" s="10"/>
      <c r="K11" s="10"/>
    </row>
    <row r="12" spans="1:11" ht="45.75" thickBot="1">
      <c r="A12" s="9"/>
      <c r="B12" s="17">
        <v>1</v>
      </c>
      <c r="C12" s="19" t="s">
        <v>44</v>
      </c>
      <c r="D12" s="19" t="s">
        <v>26</v>
      </c>
      <c r="E12" s="20" t="s">
        <v>18</v>
      </c>
      <c r="F12" s="20">
        <v>1</v>
      </c>
      <c r="G12" s="21"/>
      <c r="H12" s="22">
        <v>1500</v>
      </c>
      <c r="I12" s="22">
        <f>SUM(H12:H12)</f>
        <v>1500</v>
      </c>
      <c r="J12" s="30"/>
      <c r="K12" s="32">
        <f>I12*J12</f>
        <v>0</v>
      </c>
    </row>
    <row r="13" spans="1:11" ht="49.15" customHeight="1" thickBot="1">
      <c r="A13" s="9"/>
      <c r="B13" s="17">
        <v>2</v>
      </c>
      <c r="C13" s="19" t="s">
        <v>45</v>
      </c>
      <c r="D13" s="19" t="s">
        <v>27</v>
      </c>
      <c r="E13" s="20" t="s">
        <v>18</v>
      </c>
      <c r="F13" s="20">
        <v>1</v>
      </c>
      <c r="G13" s="21"/>
      <c r="H13" s="22">
        <v>1500</v>
      </c>
      <c r="I13" s="22">
        <f>SUM(H13:H13)</f>
        <v>1500</v>
      </c>
      <c r="J13" s="30"/>
      <c r="K13" s="32">
        <f>I13*J13</f>
        <v>0</v>
      </c>
    </row>
    <row r="14" spans="1:11" ht="45.75" thickBot="1">
      <c r="A14" s="9"/>
      <c r="B14" s="17">
        <v>3</v>
      </c>
      <c r="C14" s="19" t="s">
        <v>46</v>
      </c>
      <c r="D14" s="19" t="s">
        <v>28</v>
      </c>
      <c r="E14" s="17" t="s">
        <v>18</v>
      </c>
      <c r="F14" s="17">
        <v>1</v>
      </c>
      <c r="G14" s="21"/>
      <c r="H14" s="22">
        <v>1500</v>
      </c>
      <c r="I14" s="22">
        <f>SUM(H14:H14)</f>
        <v>1500</v>
      </c>
      <c r="J14" s="30"/>
      <c r="K14" s="32">
        <f>I14*J14</f>
        <v>0</v>
      </c>
    </row>
    <row r="15" spans="1:11" ht="15.75" thickBot="1">
      <c r="A15" s="33" t="s">
        <v>19</v>
      </c>
      <c r="B15" s="33"/>
      <c r="C15" s="33"/>
      <c r="D15" s="33"/>
      <c r="E15" s="33"/>
      <c r="F15" s="33"/>
      <c r="G15" s="33"/>
      <c r="H15" s="33" t="e">
        <f>SUMPRODUCT(H12:H14,$K$53:$K$56)</f>
        <v>#VALUE!</v>
      </c>
      <c r="I15" s="33"/>
      <c r="J15" s="33"/>
      <c r="K15" s="18">
        <f>SUBTOTAL(9,K12:K14)</f>
        <v>0</v>
      </c>
    </row>
    <row r="16" spans="1:11" ht="19.5" thickBot="1">
      <c r="A16" s="9" t="s">
        <v>21</v>
      </c>
      <c r="B16" s="10"/>
      <c r="C16" s="11" t="s">
        <v>29</v>
      </c>
      <c r="D16" s="10"/>
      <c r="E16" s="10"/>
      <c r="F16" s="10"/>
      <c r="G16" s="10"/>
      <c r="H16" s="10"/>
      <c r="I16" s="10"/>
      <c r="J16" s="10"/>
      <c r="K16" s="10"/>
    </row>
    <row r="17" spans="1:11" ht="60.75" thickBot="1">
      <c r="A17" s="9"/>
      <c r="B17" s="17">
        <v>1</v>
      </c>
      <c r="C17" s="19" t="s">
        <v>34</v>
      </c>
      <c r="D17" s="19" t="s">
        <v>30</v>
      </c>
      <c r="E17" s="23" t="s">
        <v>18</v>
      </c>
      <c r="F17" s="23">
        <v>1</v>
      </c>
      <c r="G17" s="23"/>
      <c r="H17" s="24">
        <v>450</v>
      </c>
      <c r="I17" s="24">
        <f>SUM(H17:H17)</f>
        <v>450</v>
      </c>
      <c r="J17" s="31"/>
      <c r="K17" s="32">
        <f>I17*J17</f>
        <v>0</v>
      </c>
    </row>
    <row r="18" spans="1:11" ht="76.15" customHeight="1" thickBot="1">
      <c r="A18" s="9"/>
      <c r="B18" s="17">
        <v>2</v>
      </c>
      <c r="C18" s="19" t="s">
        <v>35</v>
      </c>
      <c r="D18" s="19" t="s">
        <v>31</v>
      </c>
      <c r="E18" s="23" t="s">
        <v>18</v>
      </c>
      <c r="F18" s="23">
        <v>1</v>
      </c>
      <c r="G18" s="23"/>
      <c r="H18" s="24">
        <v>1125</v>
      </c>
      <c r="I18" s="24">
        <f>SUM(H18:H18)</f>
        <v>1125</v>
      </c>
      <c r="J18" s="31"/>
      <c r="K18" s="32">
        <f>I18*J18</f>
        <v>0</v>
      </c>
    </row>
    <row r="19" spans="1:11" ht="84" customHeight="1" thickBot="1">
      <c r="A19" s="9"/>
      <c r="B19" s="17">
        <v>3</v>
      </c>
      <c r="C19" s="19" t="s">
        <v>36</v>
      </c>
      <c r="D19" s="25" t="s">
        <v>32</v>
      </c>
      <c r="E19" s="23" t="s">
        <v>18</v>
      </c>
      <c r="F19" s="23">
        <v>1</v>
      </c>
      <c r="G19" s="23"/>
      <c r="H19" s="24">
        <v>1125</v>
      </c>
      <c r="I19" s="24">
        <f>SUM(H19:H19)</f>
        <v>1125</v>
      </c>
      <c r="J19" s="31"/>
      <c r="K19" s="32">
        <f>I19*J19</f>
        <v>0</v>
      </c>
    </row>
    <row r="20" spans="1:11" ht="15.75" thickBot="1">
      <c r="A20" s="33" t="s">
        <v>20</v>
      </c>
      <c r="B20" s="33"/>
      <c r="C20" s="33"/>
      <c r="D20" s="33"/>
      <c r="E20" s="33"/>
      <c r="F20" s="33"/>
      <c r="G20" s="33"/>
      <c r="H20" s="33" t="e">
        <f>SUMPRODUCT(H15:H19,$K$53:$K$56)</f>
        <v>#VALUE!</v>
      </c>
      <c r="I20" s="33"/>
      <c r="J20" s="33"/>
      <c r="K20" s="18">
        <f>SUBTOTAL(9,K17:K19)</f>
        <v>0</v>
      </c>
    </row>
    <row r="21" spans="1:11" ht="19.5" thickBot="1">
      <c r="A21" s="9" t="s">
        <v>37</v>
      </c>
      <c r="B21" s="10"/>
      <c r="C21" s="11" t="s">
        <v>38</v>
      </c>
      <c r="D21" s="10"/>
      <c r="E21" s="10"/>
      <c r="F21" s="10"/>
      <c r="G21" s="10"/>
      <c r="H21" s="10"/>
      <c r="I21" s="10"/>
      <c r="J21" s="10"/>
      <c r="K21" s="10"/>
    </row>
    <row r="22" spans="1:12" ht="48" customHeight="1" thickBot="1">
      <c r="A22" s="9"/>
      <c r="B22" s="26">
        <v>1</v>
      </c>
      <c r="C22" s="19" t="s">
        <v>42</v>
      </c>
      <c r="D22" s="14"/>
      <c r="E22" s="20" t="s">
        <v>39</v>
      </c>
      <c r="F22" s="20">
        <v>100</v>
      </c>
      <c r="G22" s="21"/>
      <c r="H22" s="27"/>
      <c r="I22" s="17">
        <v>100</v>
      </c>
      <c r="J22" s="30"/>
      <c r="K22" s="32">
        <f>I22*J22</f>
        <v>0</v>
      </c>
      <c r="L22" s="28"/>
    </row>
    <row r="23" spans="1:11" ht="45" customHeight="1" thickBot="1">
      <c r="A23" s="9"/>
      <c r="B23" s="26">
        <v>2</v>
      </c>
      <c r="C23" s="19" t="s">
        <v>40</v>
      </c>
      <c r="D23" s="14"/>
      <c r="E23" s="20" t="s">
        <v>39</v>
      </c>
      <c r="F23" s="20">
        <v>1000</v>
      </c>
      <c r="G23" s="21"/>
      <c r="H23" s="27"/>
      <c r="I23" s="17">
        <v>90</v>
      </c>
      <c r="J23" s="30"/>
      <c r="K23" s="32">
        <f>I23*J23</f>
        <v>0</v>
      </c>
    </row>
    <row r="24" spans="1:11" ht="15.75" thickBot="1">
      <c r="A24" s="33" t="s">
        <v>41</v>
      </c>
      <c r="B24" s="33"/>
      <c r="C24" s="33"/>
      <c r="D24" s="33"/>
      <c r="E24" s="33"/>
      <c r="F24" s="33"/>
      <c r="G24" s="33"/>
      <c r="H24" s="33" t="e">
        <f>SUMPRODUCT(H19:H23,$K$53:$K$56)</f>
        <v>#VALUE!</v>
      </c>
      <c r="I24" s="33"/>
      <c r="J24" s="33"/>
      <c r="K24" s="18">
        <f>SUBTOTAL(9,K22:K23)</f>
        <v>0</v>
      </c>
    </row>
    <row r="25" ht="15">
      <c r="K25" s="29"/>
    </row>
  </sheetData>
  <sheetProtection algorithmName="SHA-512" hashValue="lEfUxsGF1QxKJrxEn41CjCK2pdk8ZSnvjxxS3PnRWK5pw/GR33myghQ/F8QSWIlSsmbefUnHjZuruHvJb13T7w==" saltValue="chlX1FrAMjXR2tYyaDAJOw==" spinCount="100000" sheet="1" objects="1" scenarios="1"/>
  <autoFilter ref="A7:K10"/>
  <mergeCells count="9">
    <mergeCell ref="A24:J24"/>
    <mergeCell ref="A20:J20"/>
    <mergeCell ref="A4:K4"/>
    <mergeCell ref="A3:K3"/>
    <mergeCell ref="A1:K1"/>
    <mergeCell ref="A5:I5"/>
    <mergeCell ref="A6:I6"/>
    <mergeCell ref="A15:J15"/>
    <mergeCell ref="A10:J1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I9 K9:K20 A15:J19 K22:K24 I12:I13 A14:B14 D14:I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Rajdlová Tereza</dc:creator>
  <cp:keywords/>
  <dc:description/>
  <cp:lastModifiedBy>Kvasničková Hana</cp:lastModifiedBy>
  <dcterms:created xsi:type="dcterms:W3CDTF">2020-02-18T11:04:55Z</dcterms:created>
  <dcterms:modified xsi:type="dcterms:W3CDTF">2020-10-02T13:08:22Z</dcterms:modified>
  <cp:category/>
  <cp:version/>
  <cp:contentType/>
  <cp:contentStatus/>
</cp:coreProperties>
</file>