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2"/>
  <workbookPr/>
  <mc:AlternateContent xmlns:mc="http://schemas.openxmlformats.org/markup-compatibility/2006">
    <mc:Choice Requires="x15">
      <x15ac:absPath xmlns:x15ac="http://schemas.microsoft.com/office/spreadsheetml/2010/11/ac" url="/Users/matejvik/Desktop/"/>
    </mc:Choice>
  </mc:AlternateContent>
  <xr:revisionPtr revIDLastSave="0" documentId="13_ncr:1_{A772A664-A33C-8A49-A557-03705AA2288F}" xr6:coauthVersionLast="45" xr6:coauthVersionMax="45" xr10:uidLastSave="{00000000-0000-0000-0000-000000000000}"/>
  <workbookProtection workbookAlgorithmName="SHA-512" workbookHashValue="4/1RS/LFUccVzw+kbu63yNfZM+6g2W6BLId7e6cgQ4JnSvFnpY0McymJJCJ2lEpB5rTTARHG8QT+pT0af1exWg==" workbookSaltValue="e+50AAvFkoUymi6fsBI63w==" workbookSpinCount="100000" lockStructure="1"/>
  <bookViews>
    <workbookView xWindow="0" yWindow="460" windowWidth="33600" windowHeight="20540" tabRatio="682" activeTab="1" xr2:uid="{00000000-000D-0000-FFFF-FFFF00000000}"/>
  </bookViews>
  <sheets>
    <sheet name="Celkem" sheetId="4" r:id="rId1"/>
    <sheet name="Seminární místnost EC 1" sheetId="2" r:id="rId2"/>
    <sheet name="Seminární místnost EC 2" sheetId="5" r:id="rId3"/>
    <sheet name="Seminární místnost EC 3" sheetId="8" r:id="rId4"/>
    <sheet name="Seminární místnost EC 4" sheetId="7" r:id="rId5"/>
    <sheet name="Posluchárna EC" sheetId="1" r:id="rId6"/>
    <sheet name="Velká posluchárna LF" sheetId="3" r:id="rId7"/>
    <sheet name="Mobilní aparatura" sheetId="9" r:id="rId8"/>
  </sheets>
  <definedNames>
    <definedName name="_xlnm.Print_Area" localSheetId="0">Celkem!$A$1:$D$17</definedName>
    <definedName name="_xlnm.Print_Area" localSheetId="7">'Mobilní aparatura'!$A$1:$K$43</definedName>
    <definedName name="_xlnm.Print_Area" localSheetId="5">'Posluchárna EC'!$A$1:$K$173</definedName>
    <definedName name="_xlnm.Print_Area" localSheetId="1">'Seminární místnost EC 1'!$A$1:$K$45</definedName>
    <definedName name="_xlnm.Print_Area" localSheetId="2">'Seminární místnost EC 2'!$A$1:$K$46</definedName>
    <definedName name="_xlnm.Print_Area" localSheetId="3">'Seminární místnost EC 3'!$A$1:$K$45</definedName>
    <definedName name="_xlnm.Print_Area" localSheetId="4">'Seminární místnost EC 4'!$A$1:$K$45</definedName>
    <definedName name="_xlnm.Print_Area" localSheetId="6">'Velká posluchárna LF'!$A$1:$K$127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J34" i="2"/>
  <c r="J43" i="2"/>
  <c r="J42" i="2"/>
  <c r="J41" i="2"/>
  <c r="J40" i="2"/>
  <c r="J38" i="2"/>
  <c r="J37" i="2"/>
  <c r="J36" i="2"/>
  <c r="J33" i="2"/>
  <c r="J32" i="2"/>
  <c r="J31" i="2"/>
  <c r="J30" i="2"/>
  <c r="J28" i="2"/>
  <c r="J27" i="2"/>
  <c r="J26" i="2"/>
  <c r="J25" i="2"/>
  <c r="J24" i="2"/>
  <c r="J23" i="2"/>
  <c r="J22" i="2"/>
  <c r="J20" i="2"/>
  <c r="J19" i="2"/>
  <c r="J18" i="2"/>
  <c r="J16" i="2"/>
  <c r="J15" i="2"/>
  <c r="J14" i="2"/>
  <c r="J13" i="2"/>
  <c r="J12" i="2"/>
  <c r="J11" i="2"/>
  <c r="J10" i="2"/>
  <c r="J9" i="2"/>
  <c r="J8" i="2"/>
  <c r="F8" i="2"/>
  <c r="J33" i="3" l="1"/>
  <c r="J34" i="3"/>
  <c r="J43" i="7"/>
  <c r="J42" i="7"/>
  <c r="J41" i="7"/>
  <c r="J40" i="7"/>
  <c r="J43" i="8"/>
  <c r="J42" i="8"/>
  <c r="J41" i="8"/>
  <c r="J40" i="8"/>
  <c r="F120" i="3"/>
  <c r="F119" i="3"/>
  <c r="F118" i="3"/>
  <c r="F117" i="3"/>
  <c r="F116" i="3"/>
  <c r="F115" i="3"/>
  <c r="F114" i="3"/>
  <c r="F113" i="3"/>
  <c r="F112" i="3"/>
  <c r="F110" i="3"/>
  <c r="F109" i="3"/>
  <c r="F108" i="3"/>
  <c r="F106" i="3"/>
  <c r="F104" i="3"/>
  <c r="F103" i="3"/>
  <c r="F102" i="3"/>
  <c r="F101" i="3"/>
  <c r="F100" i="3"/>
  <c r="F99" i="3"/>
  <c r="F98" i="3"/>
  <c r="F97" i="3"/>
  <c r="F96" i="3"/>
  <c r="F95" i="3"/>
  <c r="F94" i="3"/>
  <c r="F93" i="3"/>
  <c r="F92" i="3"/>
  <c r="F91" i="3"/>
  <c r="F90" i="3"/>
  <c r="F89" i="3"/>
  <c r="F88" i="3"/>
  <c r="F87" i="3"/>
  <c r="F86" i="3"/>
  <c r="F85" i="3"/>
  <c r="F84" i="3"/>
  <c r="F83" i="3"/>
  <c r="F82" i="3"/>
  <c r="F81" i="3"/>
  <c r="F80" i="3"/>
  <c r="F79" i="3"/>
  <c r="F77" i="3"/>
  <c r="F76" i="3"/>
  <c r="F75" i="3"/>
  <c r="F74" i="3"/>
  <c r="F73" i="3"/>
  <c r="F72" i="3"/>
  <c r="F71" i="3"/>
  <c r="F70" i="3"/>
  <c r="F69" i="3"/>
  <c r="F68" i="3"/>
  <c r="F67" i="3"/>
  <c r="F66" i="3"/>
  <c r="F65" i="3"/>
  <c r="F64" i="3"/>
  <c r="F62" i="3"/>
  <c r="F61" i="3"/>
  <c r="F59" i="3"/>
  <c r="F58"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5" i="3"/>
  <c r="F24" i="3"/>
  <c r="F23" i="3"/>
  <c r="F22" i="3"/>
  <c r="F21" i="3"/>
  <c r="F20" i="3"/>
  <c r="F19" i="3"/>
  <c r="F18" i="3"/>
  <c r="F17" i="3"/>
  <c r="F16" i="3"/>
  <c r="F15" i="3"/>
  <c r="F14" i="3"/>
  <c r="F13" i="3"/>
  <c r="F12" i="3"/>
  <c r="F11" i="3"/>
  <c r="F10" i="3"/>
  <c r="F9" i="3"/>
  <c r="F8" i="3"/>
  <c r="F166" i="1"/>
  <c r="F165" i="1"/>
  <c r="F164" i="1"/>
  <c r="F163" i="1"/>
  <c r="F162" i="1"/>
  <c r="F161" i="1"/>
  <c r="F160" i="1"/>
  <c r="F159" i="1"/>
  <c r="F158" i="1"/>
  <c r="F157" i="1"/>
  <c r="F156" i="1"/>
  <c r="F154" i="1"/>
  <c r="F153" i="1"/>
  <c r="F152" i="1"/>
  <c r="F151" i="1"/>
  <c r="F149" i="1"/>
  <c r="F148" i="1"/>
  <c r="F146" i="1"/>
  <c r="F145" i="1"/>
  <c r="F144" i="1"/>
  <c r="F143" i="1"/>
  <c r="F142" i="1"/>
  <c r="F141" i="1"/>
  <c r="F140" i="1"/>
  <c r="F138" i="1"/>
  <c r="F137" i="1"/>
  <c r="F136" i="1"/>
  <c r="F135" i="1"/>
  <c r="F134" i="1"/>
  <c r="F133" i="1"/>
  <c r="F132" i="1"/>
  <c r="F131" i="1"/>
  <c r="F130" i="1"/>
  <c r="F129" i="1"/>
  <c r="F128" i="1"/>
  <c r="F127" i="1"/>
  <c r="F126" i="1"/>
  <c r="F125" i="1"/>
  <c r="F124" i="1"/>
  <c r="F123" i="1"/>
  <c r="F121" i="1"/>
  <c r="F120" i="1"/>
  <c r="F119" i="1"/>
  <c r="F117" i="1"/>
  <c r="F116" i="1"/>
  <c r="F114" i="1"/>
  <c r="F113" i="1"/>
  <c r="F112" i="1"/>
  <c r="F111" i="1"/>
  <c r="F110" i="1"/>
  <c r="F109" i="1"/>
  <c r="F108" i="1"/>
  <c r="F107" i="1"/>
  <c r="F106" i="1"/>
  <c r="F105" i="1"/>
  <c r="F104" i="1"/>
  <c r="F103" i="1"/>
  <c r="F102" i="1"/>
  <c r="F101" i="1"/>
  <c r="F100" i="1"/>
  <c r="F99" i="1"/>
  <c r="F98" i="1"/>
  <c r="F97" i="1"/>
  <c r="F96" i="1"/>
  <c r="F95" i="1"/>
  <c r="F94" i="1"/>
  <c r="F93" i="1"/>
  <c r="F92" i="1"/>
  <c r="F91" i="1"/>
  <c r="F90"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6" i="1"/>
  <c r="F55" i="1"/>
  <c r="F54" i="1"/>
  <c r="F53" i="1"/>
  <c r="F52" i="1"/>
  <c r="F51" i="1"/>
  <c r="F50" i="1"/>
  <c r="F49" i="1"/>
  <c r="F48" i="1"/>
  <c r="F47" i="1"/>
  <c r="F46" i="1"/>
  <c r="F45" i="1"/>
  <c r="F44" i="1"/>
  <c r="F43" i="1"/>
  <c r="F42" i="1"/>
  <c r="F41"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38" i="7"/>
  <c r="F37" i="7"/>
  <c r="F36" i="7"/>
  <c r="F34" i="7"/>
  <c r="F33" i="7"/>
  <c r="F32" i="7"/>
  <c r="F31" i="7"/>
  <c r="F30" i="7"/>
  <c r="F28" i="7"/>
  <c r="F27" i="7"/>
  <c r="F26" i="7"/>
  <c r="F25" i="7"/>
  <c r="F24" i="7"/>
  <c r="F23" i="7"/>
  <c r="F22" i="7"/>
  <c r="F20" i="7"/>
  <c r="F19" i="7"/>
  <c r="F18" i="7"/>
  <c r="F16" i="7"/>
  <c r="F15" i="7"/>
  <c r="F14" i="7"/>
  <c r="F13" i="7"/>
  <c r="F12" i="7"/>
  <c r="F11" i="7"/>
  <c r="F10" i="7"/>
  <c r="F9" i="7"/>
  <c r="F8" i="7"/>
  <c r="F38" i="8"/>
  <c r="F37" i="8"/>
  <c r="F36" i="8"/>
  <c r="F34" i="8"/>
  <c r="F33" i="8"/>
  <c r="F32" i="8"/>
  <c r="F31" i="8"/>
  <c r="F30" i="8"/>
  <c r="F28" i="8"/>
  <c r="F27" i="8"/>
  <c r="F26" i="8"/>
  <c r="F25" i="8"/>
  <c r="F24" i="8"/>
  <c r="F23" i="8"/>
  <c r="F22" i="8"/>
  <c r="F20" i="8"/>
  <c r="F19" i="8"/>
  <c r="F18" i="8"/>
  <c r="F16" i="8"/>
  <c r="F15" i="8"/>
  <c r="F14" i="8"/>
  <c r="F13" i="8"/>
  <c r="F12" i="8"/>
  <c r="F11" i="8"/>
  <c r="F10" i="8"/>
  <c r="F9" i="8"/>
  <c r="F8" i="8"/>
  <c r="F39" i="5"/>
  <c r="F38" i="5"/>
  <c r="F37" i="5"/>
  <c r="F35" i="5"/>
  <c r="F34" i="5"/>
  <c r="F33" i="5"/>
  <c r="F32" i="5"/>
  <c r="F31" i="5"/>
  <c r="F29" i="5"/>
  <c r="F28" i="5"/>
  <c r="F27" i="5"/>
  <c r="F26" i="5"/>
  <c r="F25" i="5"/>
  <c r="F24" i="5"/>
  <c r="F23" i="5"/>
  <c r="F21" i="5"/>
  <c r="F20" i="5"/>
  <c r="F19" i="5"/>
  <c r="F17" i="5"/>
  <c r="F16" i="5"/>
  <c r="F15" i="5"/>
  <c r="F14" i="5"/>
  <c r="F13" i="5"/>
  <c r="F12" i="5"/>
  <c r="F11" i="5"/>
  <c r="F10" i="5"/>
  <c r="F9" i="5"/>
  <c r="F8" i="5"/>
  <c r="F38" i="2"/>
  <c r="F37" i="2"/>
  <c r="F36" i="2"/>
  <c r="F34" i="2"/>
  <c r="F33" i="2"/>
  <c r="F32" i="2"/>
  <c r="F31" i="2"/>
  <c r="F30" i="2"/>
  <c r="F28" i="2"/>
  <c r="F27" i="2"/>
  <c r="F26" i="2"/>
  <c r="F25" i="2"/>
  <c r="F24" i="2"/>
  <c r="F23" i="2"/>
  <c r="F22" i="2"/>
  <c r="F20" i="2"/>
  <c r="F19" i="2"/>
  <c r="F18" i="2"/>
  <c r="F16" i="2"/>
  <c r="F15" i="2"/>
  <c r="F14" i="2"/>
  <c r="F13" i="2"/>
  <c r="F12" i="2"/>
  <c r="F11" i="2"/>
  <c r="F10" i="2"/>
  <c r="F41"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8" i="9"/>
  <c r="J31" i="9" l="1"/>
  <c r="J54" i="1" l="1"/>
  <c r="J170" i="1" l="1"/>
  <c r="J171" i="1"/>
  <c r="J168" i="1"/>
  <c r="J169" i="1"/>
  <c r="J138" i="1"/>
  <c r="J21" i="3"/>
  <c r="J69" i="1"/>
  <c r="J119" i="3"/>
  <c r="J118" i="3"/>
  <c r="J117" i="3"/>
  <c r="J116" i="3"/>
  <c r="J115" i="3"/>
  <c r="J114" i="3"/>
  <c r="J113" i="3"/>
  <c r="J112" i="3"/>
  <c r="J165" i="1"/>
  <c r="J164" i="1"/>
  <c r="J163" i="1"/>
  <c r="J162" i="1"/>
  <c r="J161" i="1"/>
  <c r="J160" i="1"/>
  <c r="J159" i="1"/>
  <c r="J158" i="1"/>
  <c r="J157" i="1"/>
  <c r="J156" i="1"/>
  <c r="J42" i="1" l="1"/>
  <c r="J91" i="1"/>
  <c r="J14" i="7" l="1"/>
  <c r="J14" i="8"/>
  <c r="J14" i="5"/>
  <c r="J41" i="9" l="1"/>
  <c r="J18" i="1" l="1"/>
  <c r="J17" i="1" l="1"/>
  <c r="J22" i="1" l="1"/>
  <c r="J21" i="1"/>
  <c r="J130" i="1"/>
  <c r="J129" i="1"/>
  <c r="J128" i="1"/>
  <c r="J127" i="1"/>
  <c r="J54" i="3" l="1"/>
  <c r="J149" i="1" l="1"/>
  <c r="J148" i="1"/>
  <c r="J67" i="1"/>
  <c r="J38" i="3"/>
  <c r="J25" i="3"/>
  <c r="J28" i="7" l="1"/>
  <c r="J27" i="7"/>
  <c r="J26" i="7"/>
  <c r="J25" i="7"/>
  <c r="J24" i="7"/>
  <c r="J23" i="7"/>
  <c r="J22" i="7"/>
  <c r="J16" i="7"/>
  <c r="J15" i="7"/>
  <c r="J13" i="7"/>
  <c r="J12" i="7"/>
  <c r="J11" i="7"/>
  <c r="J10" i="7"/>
  <c r="J9" i="7"/>
  <c r="J8" i="7"/>
  <c r="J28" i="8"/>
  <c r="J27" i="8"/>
  <c r="J26" i="8"/>
  <c r="J25" i="8"/>
  <c r="J24" i="8"/>
  <c r="J23" i="8"/>
  <c r="J22" i="8"/>
  <c r="J16" i="8"/>
  <c r="J15" i="8"/>
  <c r="J13" i="8"/>
  <c r="J12" i="8"/>
  <c r="J11" i="8"/>
  <c r="J94" i="1"/>
  <c r="J55" i="1"/>
  <c r="J29" i="5"/>
  <c r="J28" i="5"/>
  <c r="J27" i="5"/>
  <c r="J26" i="5"/>
  <c r="J25" i="5"/>
  <c r="J24" i="5"/>
  <c r="J23" i="5"/>
  <c r="J16" i="5"/>
  <c r="J15" i="5"/>
  <c r="J13" i="5"/>
  <c r="J12" i="5"/>
  <c r="J11" i="5"/>
  <c r="J10" i="5"/>
  <c r="J9" i="5"/>
  <c r="J8" i="5"/>
  <c r="J43" i="3"/>
  <c r="J166" i="1" l="1"/>
  <c r="J120" i="3"/>
  <c r="J44" i="5"/>
  <c r="J43" i="5"/>
  <c r="J42" i="5"/>
  <c r="J41" i="5"/>
  <c r="J38" i="7"/>
  <c r="J37" i="7"/>
  <c r="J36" i="7"/>
  <c r="J38" i="8"/>
  <c r="J37" i="8"/>
  <c r="J36" i="8"/>
  <c r="J39" i="5"/>
  <c r="J38" i="5"/>
  <c r="J37" i="5"/>
  <c r="J20" i="9" l="1"/>
  <c r="J125" i="3"/>
  <c r="J124" i="3"/>
  <c r="J122" i="3"/>
  <c r="J123" i="3"/>
  <c r="J31" i="7"/>
  <c r="J31" i="8"/>
  <c r="J32" i="5"/>
  <c r="J144" i="1"/>
  <c r="J141" i="1"/>
  <c r="J146" i="1"/>
  <c r="J145" i="1"/>
  <c r="J143" i="1"/>
  <c r="J142" i="1"/>
  <c r="J140" i="1"/>
  <c r="J117" i="1"/>
  <c r="J116" i="1"/>
  <c r="J56" i="3"/>
  <c r="J55" i="3"/>
  <c r="J53" i="3"/>
  <c r="J52" i="3"/>
  <c r="J51" i="3"/>
  <c r="J15" i="3"/>
  <c r="J50" i="3"/>
  <c r="J49" i="3"/>
  <c r="J48" i="3"/>
  <c r="J44" i="3"/>
  <c r="J42" i="3"/>
  <c r="J47" i="3"/>
  <c r="J46" i="3"/>
  <c r="J45" i="3"/>
  <c r="J41" i="3"/>
  <c r="J71" i="3"/>
  <c r="J61" i="3"/>
  <c r="J40" i="3"/>
  <c r="J39" i="3"/>
  <c r="J37" i="3"/>
  <c r="J36" i="3"/>
  <c r="J104" i="3"/>
  <c r="J103" i="3"/>
  <c r="J102" i="3"/>
  <c r="J101" i="3"/>
  <c r="J100" i="3"/>
  <c r="J99" i="3"/>
  <c r="J88" i="3"/>
  <c r="J20" i="3"/>
  <c r="J85" i="3"/>
  <c r="J84" i="3"/>
  <c r="J83" i="3"/>
  <c r="J82" i="3"/>
  <c r="J81" i="3"/>
  <c r="J80" i="3"/>
  <c r="J79" i="3"/>
  <c r="J123" i="1" l="1"/>
  <c r="J58" i="1"/>
  <c r="J137" i="1"/>
  <c r="J136" i="1"/>
  <c r="J135" i="1"/>
  <c r="J132" i="1"/>
  <c r="J134" i="1"/>
  <c r="J133" i="1"/>
  <c r="J131" i="1"/>
  <c r="J111" i="1"/>
  <c r="J114" i="1"/>
  <c r="J113" i="1"/>
  <c r="J112" i="1"/>
  <c r="J107" i="1"/>
  <c r="J74" i="1"/>
  <c r="J110" i="1"/>
  <c r="J109" i="1"/>
  <c r="J108" i="1"/>
  <c r="J37" i="1"/>
  <c r="J36" i="1"/>
  <c r="J35" i="1"/>
  <c r="J93" i="1"/>
  <c r="J77" i="1"/>
  <c r="J76" i="1"/>
  <c r="J75" i="1"/>
  <c r="J73" i="1"/>
  <c r="J72" i="1"/>
  <c r="J83" i="1"/>
  <c r="J63" i="1"/>
  <c r="J61" i="1"/>
  <c r="J62" i="1"/>
  <c r="J68" i="1"/>
  <c r="J64" i="1"/>
  <c r="J65" i="1"/>
  <c r="J66" i="1"/>
  <c r="J34" i="1"/>
  <c r="J33" i="1"/>
  <c r="J32" i="1"/>
  <c r="J31" i="1"/>
  <c r="J92" i="1"/>
  <c r="J106" i="1" l="1"/>
  <c r="J105" i="1"/>
  <c r="J104" i="1"/>
  <c r="J103" i="1"/>
  <c r="J88" i="1"/>
  <c r="J87" i="1"/>
  <c r="J86" i="1"/>
  <c r="J40" i="9"/>
  <c r="J39" i="9"/>
  <c r="J38" i="9"/>
  <c r="J37" i="9"/>
  <c r="J36" i="9"/>
  <c r="J35" i="9"/>
  <c r="J33" i="9"/>
  <c r="J34" i="9"/>
  <c r="J32" i="9"/>
  <c r="J30" i="9"/>
  <c r="J22" i="9"/>
  <c r="J29" i="9"/>
  <c r="J26" i="9"/>
  <c r="J27" i="9"/>
  <c r="J28" i="9"/>
  <c r="J24" i="9"/>
  <c r="J25" i="9"/>
  <c r="J23" i="9"/>
  <c r="J21" i="9" l="1"/>
  <c r="J19" i="9" l="1"/>
  <c r="J18" i="9"/>
  <c r="J17" i="9"/>
  <c r="J16" i="9"/>
  <c r="J15" i="9"/>
  <c r="J8" i="9"/>
  <c r="J9" i="9"/>
  <c r="J10" i="9"/>
  <c r="J11" i="9"/>
  <c r="J14" i="9"/>
  <c r="J13" i="9"/>
  <c r="J12" i="9"/>
  <c r="J43" i="9" l="1"/>
  <c r="C14" i="4" s="1"/>
  <c r="J106" i="3"/>
  <c r="J86" i="3" l="1"/>
  <c r="J75" i="3" l="1"/>
  <c r="J98" i="3" l="1"/>
  <c r="J74" i="3"/>
  <c r="J73" i="3"/>
  <c r="J72" i="3"/>
  <c r="J70" i="3"/>
  <c r="J69" i="3"/>
  <c r="J68" i="3"/>
  <c r="J67" i="3"/>
  <c r="J110" i="3"/>
  <c r="J109" i="3"/>
  <c r="J108" i="3"/>
  <c r="J58" i="3" l="1"/>
  <c r="J59" i="3" l="1"/>
  <c r="J35" i="3" l="1"/>
  <c r="J32" i="3"/>
  <c r="J31" i="3"/>
  <c r="J30" i="3"/>
  <c r="J29" i="3"/>
  <c r="J28" i="3"/>
  <c r="J27" i="3"/>
  <c r="J47" i="1"/>
  <c r="J46" i="1"/>
  <c r="J9" i="3"/>
  <c r="J97" i="3" l="1"/>
  <c r="J96" i="3"/>
  <c r="J95" i="3"/>
  <c r="J94" i="3"/>
  <c r="J93" i="3"/>
  <c r="J92" i="3"/>
  <c r="J91" i="3"/>
  <c r="J90" i="3"/>
  <c r="J89" i="3"/>
  <c r="J87" i="3"/>
  <c r="J62" i="3"/>
  <c r="J77" i="3"/>
  <c r="J76" i="3"/>
  <c r="J24" i="3"/>
  <c r="J23" i="3"/>
  <c r="J22" i="3"/>
  <c r="J19" i="3"/>
  <c r="J18" i="3"/>
  <c r="J17" i="3"/>
  <c r="J16" i="3"/>
  <c r="J14" i="3"/>
  <c r="J13" i="3"/>
  <c r="J12" i="3"/>
  <c r="J11" i="3"/>
  <c r="J10" i="3"/>
  <c r="J8" i="3"/>
  <c r="J64" i="3"/>
  <c r="J65" i="3"/>
  <c r="J66" i="3"/>
  <c r="J80" i="1"/>
  <c r="J45" i="1"/>
  <c r="J48" i="1"/>
  <c r="J127" i="3" l="1"/>
  <c r="C13" i="4" s="1"/>
  <c r="J50" i="1"/>
  <c r="J100" i="1"/>
  <c r="J119" i="1"/>
  <c r="J120" i="1"/>
  <c r="J121" i="1"/>
  <c r="J154" i="1"/>
  <c r="J39" i="1" l="1"/>
  <c r="J38" i="1"/>
  <c r="J28" i="1"/>
  <c r="J30" i="1"/>
  <c r="J29" i="1"/>
  <c r="J60" i="1" l="1"/>
  <c r="J27" i="1"/>
  <c r="J25" i="1"/>
  <c r="J23" i="1"/>
  <c r="J16" i="1"/>
  <c r="J8" i="1"/>
  <c r="J34" i="8"/>
  <c r="J33" i="8"/>
  <c r="J32" i="8"/>
  <c r="J30" i="8"/>
  <c r="J20" i="8"/>
  <c r="J19" i="8"/>
  <c r="J18" i="8"/>
  <c r="J10" i="8"/>
  <c r="J9" i="8"/>
  <c r="J8" i="8"/>
  <c r="J34" i="7"/>
  <c r="J33" i="7"/>
  <c r="J32" i="7"/>
  <c r="J30" i="7"/>
  <c r="J20" i="7"/>
  <c r="J19" i="7"/>
  <c r="J18" i="7"/>
  <c r="J17" i="5"/>
  <c r="J35" i="5"/>
  <c r="J34" i="5"/>
  <c r="J33" i="5"/>
  <c r="J31" i="5"/>
  <c r="J21" i="5"/>
  <c r="J20" i="5"/>
  <c r="J19" i="5"/>
  <c r="J46" i="5" l="1"/>
  <c r="C9" i="4" s="1"/>
  <c r="J45" i="8"/>
  <c r="C10" i="4" s="1"/>
  <c r="J45" i="7"/>
  <c r="C11" i="4" s="1"/>
  <c r="J71" i="1" l="1"/>
  <c r="J102" i="1"/>
  <c r="J98" i="1"/>
  <c r="J56" i="1"/>
  <c r="J101" i="1"/>
  <c r="J53" i="1"/>
  <c r="J97" i="1"/>
  <c r="J96" i="1"/>
  <c r="J152" i="1" l="1"/>
  <c r="J43" i="1" l="1"/>
  <c r="J85" i="1"/>
  <c r="J95" i="1"/>
  <c r="J82" i="1"/>
  <c r="J81" i="1"/>
  <c r="J11" i="1"/>
  <c r="J19" i="1" l="1"/>
  <c r="J14" i="1"/>
  <c r="J13" i="1"/>
  <c r="J12" i="1"/>
  <c r="J10" i="1"/>
  <c r="J99" i="1"/>
  <c r="J15" i="1"/>
  <c r="J20" i="1"/>
  <c r="J90" i="1" l="1"/>
  <c r="J70" i="1" l="1"/>
  <c r="J126" i="1" l="1"/>
  <c r="J125" i="1"/>
  <c r="J26" i="1"/>
  <c r="J24" i="1"/>
  <c r="J78" i="1" l="1"/>
  <c r="J79" i="1"/>
  <c r="J9" i="1" l="1"/>
  <c r="J49" i="1" l="1"/>
  <c r="J59" i="1"/>
  <c r="J51" i="1"/>
  <c r="J44" i="1" l="1"/>
  <c r="J41" i="1"/>
  <c r="J124" i="1"/>
  <c r="J52" i="1"/>
  <c r="J45" i="2" l="1"/>
  <c r="C8" i="4" s="1"/>
  <c r="J84" i="1"/>
  <c r="J153" i="1"/>
  <c r="J151" i="1"/>
  <c r="J173" i="1" l="1"/>
  <c r="C12" i="4" s="1"/>
  <c r="C16" i="4" s="1"/>
  <c r="C17" i="4" l="1"/>
</calcChain>
</file>

<file path=xl/sharedStrings.xml><?xml version="1.0" encoding="utf-8"?>
<sst xmlns="http://schemas.openxmlformats.org/spreadsheetml/2006/main" count="2001" uniqueCount="739">
  <si>
    <t>Projektor</t>
  </si>
  <si>
    <t>ks</t>
  </si>
  <si>
    <t>Projekční plátno</t>
  </si>
  <si>
    <t>Náhledové LCD</t>
  </si>
  <si>
    <t>Dotykové LCD</t>
  </si>
  <si>
    <t>Basový modul</t>
  </si>
  <si>
    <t>Vykrývací reprosoustava</t>
  </si>
  <si>
    <t>Dvoukanálový mikrofonní bezdrátový přijímač</t>
  </si>
  <si>
    <t>Zesilovač</t>
  </si>
  <si>
    <t>Držák vykrývací reprosoustavy</t>
  </si>
  <si>
    <t>Čtyřkanálový mikrofonní bezdrátový přijímač</t>
  </si>
  <si>
    <t>Digitální čtyřkanálový mikrofonní bezdrátový přijímač, diverzitní příjem v pásmu UKV, digitální predikativní přepínání diverzity, šifrování AES 256bit, Dante rozhraní, šířka pásma min. 64MHz, kaskádní VF výstup pro antény, Ethernet rozhraní, 19" rack montáž</t>
  </si>
  <si>
    <t>Stolní bezdrátový mikrofon - základna</t>
  </si>
  <si>
    <t>Mikrofon na husím krku</t>
  </si>
  <si>
    <t>Mikrofon na husím krku, délka min. 25cm, mikrofonní kapsle s kardioidní charkteristikou, dvoubarevná signalizace s LED</t>
  </si>
  <si>
    <t>Nabíjecí baterie</t>
  </si>
  <si>
    <t>Náhlavní mikrofon</t>
  </si>
  <si>
    <t>Nabíjecí baterie, Li-Ion, kompatibilní s vysílači bezdrátových mikrofonů</t>
  </si>
  <si>
    <t>Anténa</t>
  </si>
  <si>
    <t>Tlačítkový ovládací panel</t>
  </si>
  <si>
    <t>Odrušovací jednotka</t>
  </si>
  <si>
    <t>Rozhraní pro řídící systém, převodník z RS232 na RS485, automatický poloduplexní provoz, montáž na DIN lištu</t>
  </si>
  <si>
    <t>Releová jednotka, 6x přepínací relé 230V/10A, sběrnice RS485, externí tlačítka pro ovládání relé</t>
  </si>
  <si>
    <t>Tlačítkový ovládací panel, min 10x podsvícené tlačítko, min. 1x otočný regulátor, LED indikace, sběrnice pro napojení k řídícímu procesoru</t>
  </si>
  <si>
    <t>Řídící jednotka</t>
  </si>
  <si>
    <t>PTZ kamera</t>
  </si>
  <si>
    <t>Scénické osvětlení</t>
  </si>
  <si>
    <t>DMX pult</t>
  </si>
  <si>
    <t>12G SDI matice, min. 40x SDI/HDSDI/12G SDI vstup, min. 40x SDI/HDSDI/12G SDI výstup, SDI reclocking, ovládání po Ethernetu, RS422, 19" rack montáž</t>
  </si>
  <si>
    <t>LCD</t>
  </si>
  <si>
    <t>LCD monitor s LED podsvětlením, úhlopříčka min. 60cm, jas 250cd/m2, kontrastní poměr min. 1000:1, doba odezvy max 5ms, nativní rozlišení min. 1920x1080px, konektivita min. 1x HDMI, 1x DisplayPort, VESA montáž</t>
  </si>
  <si>
    <r>
      <t>LCD monitor s LED podsvícením, kapacitní dotyková vrstva, min. 10 dotykových bodů, skleněný povrch odolný vůči poškrávání, jas min. 200cd/m</t>
    </r>
    <r>
      <rPr>
        <vertAlign val="superscript"/>
        <sz val="11"/>
        <color theme="1"/>
        <rFont val="Calibri"/>
        <family val="2"/>
        <charset val="238"/>
        <scheme val="minor"/>
      </rPr>
      <t xml:space="preserve">2, </t>
    </r>
    <r>
      <rPr>
        <sz val="11"/>
        <color theme="1"/>
        <rFont val="Calibri"/>
        <family val="2"/>
        <charset val="238"/>
        <scheme val="minor"/>
      </rPr>
      <t>kontrast min. 3000:1, čas odezvy min 6ms, konektivita min. 1x HDMI, 1x DisplayPort, USB rozhraní, VESA montáž, držák pro instalaci na stůl</t>
    </r>
  </si>
  <si>
    <t>kpl</t>
  </si>
  <si>
    <t>Motorové promítací plátno, 3m</t>
  </si>
  <si>
    <t>Motorové promítací plátno, šířka 3m, poměr stran 1:1, hliníkový čtvercový tubus lakovaný RAL 9003, pohon plochy pomocí trubkového motoru, univerzální držáky pro instalaci na stěnu nebo stop, trapézový zatěžovací profil, koncové mikrospínače, zisk plátna min. 1.1, pozorovací úhel min. +/- 60°</t>
  </si>
  <si>
    <t>Přípojné místo pro prezentaci v katedře</t>
  </si>
  <si>
    <t>Držák reprosoustavy</t>
  </si>
  <si>
    <t>AV rack</t>
  </si>
  <si>
    <t>Ovládací panel</t>
  </si>
  <si>
    <t>Twisted Pair převodník, přijímací část, přenos HDMI 2.0b signálu po Catx kabeláži, podpora rozlišení 4k/60 @ 4:4:4, stereo audio de-embedding, podpora HDCP 2.2, možnost napájení po TP</t>
  </si>
  <si>
    <t>Tlačítkový ovládací panel, min 10x podsvícené tlačítko, min. 1x otočný regulátor, LED indikace, min. 2x RS232, min. 2x Relé 12VDC/1A , Ethernet, PoE, tvorba make, možnost ovládání zařízení po Ethernetu, RS232</t>
  </si>
  <si>
    <t>Kabeláž</t>
  </si>
  <si>
    <t xml:space="preserve">Kompletní výbava pro instalaci AV techniky v katedře včetně napájecího managementu a aktivního větrání s důrazem na nízký hluk. Rozměry dle dispozic katedry, předpoklad 12RU, bez bočnic. Min. výbava: potřebné rozvody elektro.
</t>
  </si>
  <si>
    <t>Montážní  a instalační práce</t>
  </si>
  <si>
    <t>Vestavbový rám</t>
  </si>
  <si>
    <t>Název projektu:</t>
  </si>
  <si>
    <t>Budova:</t>
  </si>
  <si>
    <t>Dokument:</t>
  </si>
  <si>
    <t>Prostor:</t>
  </si>
  <si>
    <t>LF HK UK</t>
  </si>
  <si>
    <t>EC</t>
  </si>
  <si>
    <t>Sloupová reprosoustava</t>
  </si>
  <si>
    <t xml:space="preserve">Sloupová dvoupásmová pasivní reprosoustava, min. 6x 5" MF měnič, min. 3x 1,75" HF kompresní měnič, šířka pásma min 90Hz - 20kHz (-10dB), horizontální pokrytí min. 140°, vertikální pokrytí min. 26°, max SPL min. 135dB (peak level pink noise crest factor 4), hmotnost max 25kg, </t>
  </si>
  <si>
    <t>Systémový držák pro uchycení sloupové reprosoustavy</t>
  </si>
  <si>
    <t>Držák sloupové reprosoustavy</t>
  </si>
  <si>
    <t>4 kanálový zesilovač, třída D, integrované DSP 4x4 matice, integrované IIR, FIR filtry, presety pro ekvalizaci reprosoustav, výkon min. 4x 1000 RMS (8/4Ohm), 4x analogový vstup, 2x AES EBU vstup (4 kanály), 19" rack montáž, výška 2RU, Ethernet monitoring</t>
  </si>
  <si>
    <t>Bassová reprosoustava</t>
  </si>
  <si>
    <t>Basová reprosoustava, min. 2x 12" LF měnič, dolní frekvenční mez max. 40Hz (-10dB), max SPL min. 137dB (peak level pink noise crest factor 4), hmotnost max 30kg</t>
  </si>
  <si>
    <t>Nízký mobilní stojan</t>
  </si>
  <si>
    <t>Pojízdný stojan, nastavitelná výška stojanu, výška max 65cm, náklon displeje min. 10° - 60°, VESA kompatibilní, skryté vedení kabeláže</t>
  </si>
  <si>
    <t>Kapesní vysílač</t>
  </si>
  <si>
    <t>Převodník SDI-HDMI</t>
  </si>
  <si>
    <t>Prezentační přepínač</t>
  </si>
  <si>
    <t>HDMI distributor</t>
  </si>
  <si>
    <t>HDMI distributor, HDMI vstup, min. 4x HDMI výstup, podpora HDCP 2.2, EDID, podpora 4k60@ 4:4:4, datové toky 18Gbps, podpora CEC, podpora korekce formátu HDMI - DVI</t>
  </si>
  <si>
    <t>PTZ Kamera</t>
  </si>
  <si>
    <t>Switch</t>
  </si>
  <si>
    <t xml:space="preserve">Přípojné místo zápustné. Materiál kov, barva černá. Integrovaná výsuvná AV kabeláž s konektivitou HDMI, DP,USB-C vč. zásuvky 230VAC. 
</t>
  </si>
  <si>
    <t>Vestavbový rám pro motorové promítací plátno o šíři 3m</t>
  </si>
  <si>
    <t>Převodník 12G SDI/HDMI</t>
  </si>
  <si>
    <t>Rack</t>
  </si>
  <si>
    <t>Rozvaděč silnoproudu</t>
  </si>
  <si>
    <t>Prezentační technika</t>
  </si>
  <si>
    <t>PC</t>
  </si>
  <si>
    <t>Aktivní směrová anténa, zisk antény 7,5dBi (v ose), přepínatelný výkon zesilovače +6/+12dB, kmitočtový rozsah min. 470-694MHz</t>
  </si>
  <si>
    <t>Nabíjecí stanice pro baterie vysílačů, soubežné nabíjení 8ks Li-Ion baterií, 19" rack montáž</t>
  </si>
  <si>
    <t>Nabíjecí stanice pro baterie</t>
  </si>
  <si>
    <t>Nabíjecí stanice pro stolní bezdrátový mikrofon</t>
  </si>
  <si>
    <t>Nabíjecí stanice pro stolní mikrofonní stanice, souběžné nabíjení až 8ks</t>
  </si>
  <si>
    <t>Laserový projektor, 3x LCD technologie, podpora rozlišení 4k, kontrast min. 2000:1, světelný tok min. 25000 lm, životnost laser zdroje min. 20000 hodin, konektivita: HDBaseT vstup, HDMI vstup, SDI 3G vstup, RS232, Ethernet</t>
  </si>
  <si>
    <t>Rack AV techniky</t>
  </si>
  <si>
    <t>RK_230</t>
  </si>
  <si>
    <t>235a</t>
  </si>
  <si>
    <t>Držák LCD</t>
  </si>
  <si>
    <t>Katedra</t>
  </si>
  <si>
    <t>ANT_234.1, ANT_234.2</t>
  </si>
  <si>
    <t>PL_234</t>
  </si>
  <si>
    <t>LCD_234.1</t>
  </si>
  <si>
    <t>Přípojné místo SDI</t>
  </si>
  <si>
    <t>Expanzní karta digitálního audioprocesoru, min. 8 vstupních kanálů AES/EBU, min. 8 výstupních kanálů AES/EBU, rozlišení 24bit, konvertor vzorkovacích frekvencí na vstupu, podpora vzorkovacích frekvencí  až 96kHz</t>
  </si>
  <si>
    <t>Ruchový mikrofon</t>
  </si>
  <si>
    <t>12G SDI rekordér</t>
  </si>
  <si>
    <t>Převodník 12G SDI HDMI</t>
  </si>
  <si>
    <t>Převodník HDMI 12G SDI</t>
  </si>
  <si>
    <t>Rekordér Stream procesor</t>
  </si>
  <si>
    <t>TP HDMI matice</t>
  </si>
  <si>
    <t>Převodník SDI audio</t>
  </si>
  <si>
    <t>Převodník audio SDI</t>
  </si>
  <si>
    <t>Přípojné místo</t>
  </si>
  <si>
    <t>Kamerový ovladač</t>
  </si>
  <si>
    <t>Audio audioprocesor</t>
  </si>
  <si>
    <t>Dotykový panel</t>
  </si>
  <si>
    <t>Mixážní konzole</t>
  </si>
  <si>
    <t>PM_234.3, PM_234.4, PM_234.5</t>
  </si>
  <si>
    <t>Releová jednotka</t>
  </si>
  <si>
    <t>Převodník rozhraní</t>
  </si>
  <si>
    <t>DALI jednotka</t>
  </si>
  <si>
    <t>Rozvaděč silnoproud</t>
  </si>
  <si>
    <t>Stykač</t>
  </si>
  <si>
    <t>Rigging line-array modulu</t>
  </si>
  <si>
    <t>LCD_234.2,LCD_234.3, LCD_234.4</t>
  </si>
  <si>
    <t>Audio Dante převodník</t>
  </si>
  <si>
    <t>Řídící jednotka, min. 512MB RAM, min. 4GB Flash, min. 2x RS422, min. 6x RS232, min 1x IR/Serial, min. 4x Digitální vstup/výstup, min. 8x relé, rozhraní pro připojení ovládácího panelu, Ethernet</t>
  </si>
  <si>
    <t>12G SDI matice</t>
  </si>
  <si>
    <t>SSD</t>
  </si>
  <si>
    <t>Bezdrátový prezentační systém</t>
  </si>
  <si>
    <t>12G SDI rekordér, záznam videa a audio na SSD, podpora Ultra HD (2160p25/30/50/60), min. 2 sloty pro SSD, Konektivita: 1x SDI vstup, min. 2x SDI výstup, 1x monitor výstup, HDMI vstup/výstup, RS422 a Ethernet pro řízení, podpora SMPTE 259M, 292M, 296M, 425M Level B, 19" rack montáž</t>
  </si>
  <si>
    <t>SSD disk, SATA III, formát 2.5", kapacita min. 1TB, rychlost čtení/zápisu min. 500MB/sec, kompatibilní s 12G SDI rekordérem</t>
  </si>
  <si>
    <t>12G SDI audio emebedder, možnost volby SDI audio kanálu, konektivita: 1x 12G-SDI/HD/2K/4K s automatickým přepínáním, 1x 12G-SDI výstup, min. 2x  analogový symetrický audio vstup, podpora SMPTE 259M, 292M, 296M, 372M, 424M, 425M Level B, SMPTE 2081-1, 2081-10, 2082-1, 2082-10, Ethernet rozhraní</t>
  </si>
  <si>
    <t>12G SDI audio deembedder, možnost volby SDI audio kanálu, konektivita: 1x 12G-SDI/HD/2K/4K s automatickým přepínáním, 1x 12G-SDI výstup, min. 2x  AES-EBU audio výstup, podpora SMPTE 259M, 292M, 296M, 372M, 424M, 425M Level B, SMPTE 2081-1, 2081-10, 2082-1, 2082-10, Ethernet rozhraní</t>
  </si>
  <si>
    <t>Video scaler z SDI do HDMI, min. 1x 12G-SDI/HD/SDI vstup, min. 1x HDMI 2.0 výstup, min. 2x XLR audio výstup,  Ethernet rozhraní, podpora rozlišení až 2160p60, podpora SMPTE 259M, 292M, 296M, 372M, 424M, 425M, 2081-1, 2081-10, 2082-1, 2082-10, úprava výstupního rzlišení dle připojeného zařízení</t>
  </si>
  <si>
    <t>Audio signálový procesor, otevřená konfigurace,  min. 8x mikrofonní/linkový vstup , min. 2x stereo linkový vstup, min. 8x analogový výstup, redundantní Dante rozhraní (64 kanálů), Dugan Automixer, digitální sběrnice pro min. 16 audio kanálů rozšiřujících jednotek, Echo Canceller, slot pro rozšiřující karty, Ethernet rozhraní, RS232, 19" rack montáž</t>
  </si>
  <si>
    <t>Video scaler z SDI do HDMI, min. 1x 12G-SDI/HD/SDI vstup, min. 1x HDMI 2.0 výstup, min. 2x XLR audio výstup,  Ethernet rozhraní, podpora rozlišení až 2160p60, podpora SMPTE 259M, 292M, 296M, 372M, 424M, 425M, 2081-1, 2081-10, 2082-1, 2082-10, úprava výstupního rolišení dle připojeného zařízení</t>
  </si>
  <si>
    <t>Video scaler z HDMI do SDI , min. 1x 12G-SDI/HD/SDI výstup, min. 1x HDMI vstup, min. 2x XLR audio vstup,  Ethernet rozhraní, podpora rozlišení až 2160p60, podpora SMPTE 259M, 292M, 296M, 372M, 424M, 425M, 2081-1, 2081-10, 2082-1, 2082-10</t>
  </si>
  <si>
    <t>Audio dante převodník, min 4x mic/line audio vstup s nastavitelným gainem a +48V Fantomem, vzorkovací frekvence 48kHz/24bit, PoE</t>
  </si>
  <si>
    <t>Switch,  min.  10portů Gigabit Ethernet, přepínací kapacita 20Gb/s, podpora VLAN, Qos min. 4 fronty, IGMP snooping, min. 8x portů s PoE+</t>
  </si>
  <si>
    <t>Stykač, rozpínací a zapínací kontakt, spínaný proud 20A, ovládací napětí AC 230V,</t>
  </si>
  <si>
    <t>Bezdrátový prezentační systém, bezdrátové sdílení obsahu z mobilních zařízení, podpora rozlišení 4k, HDCP kompatibilní, 128bit šifrování, Gigabit Ethernet, PoE</t>
  </si>
  <si>
    <t>LCD monitor s LED podsvětlením, úhlopříčka min. 55", jas 500cd/m2, kontrastní poměr min. 1000:1, doba odezvy max 8ms, nativní rozlišení min. 3840x2160px, konektivita min. 2x HDMI, 1x DisplayPort, VESA montáž</t>
  </si>
  <si>
    <t>Nástěnný držák, nastavitelný náklon až 15°, VESA kompatibilní</t>
  </si>
  <si>
    <r>
      <t>Dotykový ovládací panel, kapacitivní dotyková vrstva, úhlopříčka min. 12", rozlišení min. 1280x800px, jas min. 350cd/m</t>
    </r>
    <r>
      <rPr>
        <vertAlign val="superscript"/>
        <sz val="11"/>
        <color theme="1"/>
        <rFont val="Calibri"/>
        <family val="2"/>
        <charset val="238"/>
        <scheme val="minor"/>
      </rPr>
      <t>2</t>
    </r>
    <r>
      <rPr>
        <sz val="11"/>
        <color theme="1"/>
        <rFont val="Calibri"/>
        <family val="2"/>
        <charset val="238"/>
        <scheme val="minor"/>
      </rPr>
      <t xml:space="preserve">, min. RAM 512MB, min. 512MB flash, </t>
    </r>
  </si>
  <si>
    <t>Video scaler z SDI do HDMI, min. 1x 12G-SDI/HD/SDI vstup, min. 1x HDMI 2.0 výstup, min. 2x XLR audio výstup,  Ethernet rozhraní, podpora rozlišení až 2160p60, podpora SMPTE 259M, 292M, 296M, 372M, 424M, 425M, 2081-1, 2081-10, 2082-1, 2082-10, úprava výstupního rozlišení dle připojeného zařízení</t>
  </si>
  <si>
    <t>Prezentační přepínač, min. 1x DisplayPort vstup, min. 5x HDMI vstup, min. 1x HDMI loop out výstup, min. 2x TP vstup, 1x TP výstup, 1x HDMI výstup, video scaler podpora rozlišení 4k/60, HDCP kompatibilní, podpora HDMI 2.0, stereo audio embedding a de-embedding, 19" rack montáž</t>
  </si>
  <si>
    <t>Objektiv</t>
  </si>
  <si>
    <t>Vyměnitelný objektiv, projekční poměr min. 2,28:1</t>
  </si>
  <si>
    <t>Držák kamery</t>
  </si>
  <si>
    <t>Monitor</t>
  </si>
  <si>
    <t>LCD monitor s LED podsvětlením, úhlopříčka min. 27", jas 350cd/m2, kontrastní poměr min. 1000:1, doba odezvy max 5ms, nativní rozlišení min. 3840x2160px, konektivita min. 2x HDMI, 1x DisplayPort, stojan</t>
  </si>
  <si>
    <t>Výsuvný, otočný 19" rack pro montáž do nábytku, aretace polohy 0°, 60°, 90°, hloubka min. 590mm, výška min. 590mm, nosnost min. 50kg</t>
  </si>
  <si>
    <t>Pasivní koaxiální reprosoustava</t>
  </si>
  <si>
    <t>Dvoupásmová pasivní koaxiální reprosoustava, 1x LF měnič min. 5" + koaxiální 1x HF měnič min. 1,5", šířka pásma min. 95Hz - 20kHz (-10dB), max SPL min. 120dB (peak level pink noise, crest factor 4), nominální směrovost 110° osově symetrická, provedení RAL 9010, hmotnost max. 4kg</t>
  </si>
  <si>
    <t>Systémový U držák reprosoustavy pro montáž na stěnu, provedení RAL 9010</t>
  </si>
  <si>
    <t>bez DPH</t>
  </si>
  <si>
    <t>Reléová jednotka, 6x přepínací relé 230V/10A, sběrnice RS485, externí tlačítka pro ovládání relé, montáž na DIN lištu</t>
  </si>
  <si>
    <t>Řídicí modul pro stmívatelné předřadníky zářivek (DALI), externí tlačítka pro ovládání, sběrnice RS485, montáž na DIN lištu</t>
  </si>
  <si>
    <t>Tříkanálová odrušovací jednotka k potlačení EM rušení při spínání motorů, montáž na DIN lištu</t>
  </si>
  <si>
    <t xml:space="preserve">Stávající projektor </t>
  </si>
  <si>
    <t>Stávající PC</t>
  </si>
  <si>
    <t>Datový přepínač, min. 8x Gigabit Ethernet PoE, min. 2x Combo RJ45/mini-GBIP port,  přepínací kapacita 20Gbps, L2 a L3 management, QoS min. 4 fronty,  DSCP, podpora VLAN, IGM snooping, web a cli management</t>
  </si>
  <si>
    <t>Převodník TP/HDMI</t>
  </si>
  <si>
    <t>Demontáž stávajícího vybavení</t>
  </si>
  <si>
    <t>AV technika</t>
  </si>
  <si>
    <t>Práce a montážní materiál</t>
  </si>
  <si>
    <t>I</t>
  </si>
  <si>
    <t>V</t>
  </si>
  <si>
    <t>I.1</t>
  </si>
  <si>
    <t>I.2</t>
  </si>
  <si>
    <t>I.3</t>
  </si>
  <si>
    <t>I.4</t>
  </si>
  <si>
    <t>I.5</t>
  </si>
  <si>
    <t>I.6</t>
  </si>
  <si>
    <t>I.7</t>
  </si>
  <si>
    <t>I.8</t>
  </si>
  <si>
    <t>I.9</t>
  </si>
  <si>
    <t>I.10</t>
  </si>
  <si>
    <t>I.11</t>
  </si>
  <si>
    <t>I.12</t>
  </si>
  <si>
    <t>II</t>
  </si>
  <si>
    <t>II.1</t>
  </si>
  <si>
    <t>II.2</t>
  </si>
  <si>
    <t>II.3</t>
  </si>
  <si>
    <t>AV Rack</t>
  </si>
  <si>
    <t>III</t>
  </si>
  <si>
    <t>III.1</t>
  </si>
  <si>
    <t>III.2</t>
  </si>
  <si>
    <t>III.3</t>
  </si>
  <si>
    <t>III.4</t>
  </si>
  <si>
    <t>III.5</t>
  </si>
  <si>
    <t>III.6</t>
  </si>
  <si>
    <t>III.7</t>
  </si>
  <si>
    <t>IV</t>
  </si>
  <si>
    <t>IV.1</t>
  </si>
  <si>
    <t>IV.2</t>
  </si>
  <si>
    <t>IV.3</t>
  </si>
  <si>
    <t>IV.4</t>
  </si>
  <si>
    <t>V.1</t>
  </si>
  <si>
    <t>V.2</t>
  </si>
  <si>
    <t>V.3</t>
  </si>
  <si>
    <t>VI</t>
  </si>
  <si>
    <t>VI.1</t>
  </si>
  <si>
    <t>VI.2</t>
  </si>
  <si>
    <t>VI.3</t>
  </si>
  <si>
    <t>VI.4</t>
  </si>
  <si>
    <t>Seminární mísnost EC1</t>
  </si>
  <si>
    <t>REKAPITULACE</t>
  </si>
  <si>
    <t>PROSTOR</t>
  </si>
  <si>
    <t>POPIS</t>
  </si>
  <si>
    <t xml:space="preserve">CENA </t>
  </si>
  <si>
    <t>Pozn.</t>
  </si>
  <si>
    <t>Dodávky, instalační materiál a práce</t>
  </si>
  <si>
    <t>Posluchárna EC</t>
  </si>
  <si>
    <t>Posluchárna Šimkova</t>
  </si>
  <si>
    <t>CELKEM bez DPH</t>
  </si>
  <si>
    <t>Výkaz výměr</t>
  </si>
  <si>
    <t>Seminární místnost EC1</t>
  </si>
  <si>
    <t>Seminární místnost EC2</t>
  </si>
  <si>
    <t>Seminární místnost EC3</t>
  </si>
  <si>
    <t>Seminární místnost EC4</t>
  </si>
  <si>
    <t>Přípojné místo pro prezentaci</t>
  </si>
  <si>
    <t>Programování a konfigurace</t>
  </si>
  <si>
    <t>Montážní a spotřební materiál</t>
  </si>
  <si>
    <t>POLOŽKA</t>
  </si>
  <si>
    <t>POPIS POLOŽKY</t>
  </si>
  <si>
    <t>POČET MĚRNÝCH JEDNOTEK</t>
  </si>
  <si>
    <t>MĚRNÁ JEDNOTKA</t>
  </si>
  <si>
    <t>TECHNICKÉ SPECIFIKACE</t>
  </si>
  <si>
    <t>I.13</t>
  </si>
  <si>
    <t>Kontakt pro detekci otevření příčky</t>
  </si>
  <si>
    <t>Seminární mísnost EC2</t>
  </si>
  <si>
    <t>Seminární mísnost EC3</t>
  </si>
  <si>
    <t>Seminární mísnost EC4</t>
  </si>
  <si>
    <t>ZAŘAZENÍ</t>
  </si>
  <si>
    <t>PL_122A</t>
  </si>
  <si>
    <t>PTZ_122A</t>
  </si>
  <si>
    <t>PL_231A</t>
  </si>
  <si>
    <t>Rack AV techniky, šířka 19", výška min 37RU</t>
  </si>
  <si>
    <t>Přípojné místo, 2x XLR-M, 2x XLR-F, montáž do racku, výška 1RU</t>
  </si>
  <si>
    <t>DMX Ethergate</t>
  </si>
  <si>
    <t>DMX Distributor</t>
  </si>
  <si>
    <t>Přepojovač RJ45</t>
  </si>
  <si>
    <t>Přepojovač Opto</t>
  </si>
  <si>
    <t>Foyer 119</t>
  </si>
  <si>
    <t>USB Extender TX</t>
  </si>
  <si>
    <t>12G SDI HDMI převodník</t>
  </si>
  <si>
    <t>USB extender RX</t>
  </si>
  <si>
    <t>USB extender - přijímací část, prodloužení USB po strukturované kabeláži Catx na vzdálenost min. 70m,  podpora xHCI, EHCI, OHCI/UHCI</t>
  </si>
  <si>
    <t>Digitální expanzní karta audio procesoru</t>
  </si>
  <si>
    <t>Expanzní karta digitálního audioprocesoru, min. 8 analogových výstupních linek, rozlišení 24bit, podpora vzorkovacích frekvencí  až 96kHz</t>
  </si>
  <si>
    <t>Ethernet rozhraní pro distribuci DMX signálu, DMX vstup, DMX výstup,  podpora Art-Net 1/2/3, Streaming ACN- sACN, ESP, podpora LTP/HTP Merging, RDM over Art-Net, 19"  rack montáž</t>
  </si>
  <si>
    <t>Patch panel, 24x RJ45, Cat. 6A, stíněné provedení, výška 1U, černé provedení</t>
  </si>
  <si>
    <t>19" FO vana kompletní, 24xSC, 50/125µm OM4, pigtaily a kazeta, výška 1U</t>
  </si>
  <si>
    <t>DMX distributor, 1x DMX vstup, min 2x DMX výstup</t>
  </si>
  <si>
    <t>Výkonný přepínač vhodný do firemní sféry s 48x (10/100/1000 Mbps) RJ-45, 4x SFP a 4x kombo mini-GBIC porty (každý z portů obsahuje 1x 10/100/1000 Ethernet a 1x mini-GBIC/SFP Gigabit Ethernet slot, aktivní může být v danou chvíli pouze jeden), USB slot. Četné bezpečnostní funkce - SSL, ACL, VLAN (podpora pro souběžných 4096 VLAN), IEEE 802.1X, ARP, IP Source Guard, DHCP, IPMB, IPv6, SCT, PVE, RADIUS, TACACS +, SSH, SNMPv3 spolu s ochranou proti DoS útokům a spoofingem IP adres. Pokročilá technologie (BDPU Guard) pro detekci nesprávně nekonfigurovaných zařízení, min. 4 QoS fronty</t>
  </si>
  <si>
    <t>Výkonný přepínač vhodný do firemní sféry s 26x (10/100/1000 Mbps) RJ-45, 2x SFP a 2x kombo mini-GBIC porty (každý z portů obsahuje 1x 10/100/1000 Ethernet a 1x mini-GBIC/SFP Gigabit Ethernet slot, aktivní může být v danou chvíli pouze jeden), USB slot. Četné bezpečnostní funkce - SSL, ACL, VLAN (podpora pro souběžných 4096 VLAN), IEEE 802.1X, ARP, IP Source Guard, DHCP, IPMB, IPv6, SCT, PVE, RADIUS, TACACS +, SSH, SNMPv3 spolu s ochranou proti DoS útokům a spoofingem IP adres. Pokročilá technologie (BDPU Guard) pro detekci nesprávně nekonfigurovaných zařízení, min. 4 QoS fronty</t>
  </si>
  <si>
    <t>I.14</t>
  </si>
  <si>
    <t>I.15</t>
  </si>
  <si>
    <t>I.16</t>
  </si>
  <si>
    <t>I.17</t>
  </si>
  <si>
    <t>I.18</t>
  </si>
  <si>
    <t>I.20</t>
  </si>
  <si>
    <t>I.21</t>
  </si>
  <si>
    <t>I.22</t>
  </si>
  <si>
    <t>I.23</t>
  </si>
  <si>
    <t>I.24</t>
  </si>
  <si>
    <t>I.25</t>
  </si>
  <si>
    <t>I.26</t>
  </si>
  <si>
    <t>II.4</t>
  </si>
  <si>
    <t>II.5</t>
  </si>
  <si>
    <t>II.6</t>
  </si>
  <si>
    <t>II.7</t>
  </si>
  <si>
    <t>II.8</t>
  </si>
  <si>
    <t>II.9</t>
  </si>
  <si>
    <t>II.10</t>
  </si>
  <si>
    <t>II.11</t>
  </si>
  <si>
    <t>II.12</t>
  </si>
  <si>
    <t>II.13</t>
  </si>
  <si>
    <t>II.14</t>
  </si>
  <si>
    <t>II.15</t>
  </si>
  <si>
    <t>II.16</t>
  </si>
  <si>
    <t>IV.5</t>
  </si>
  <si>
    <t>IV.6</t>
  </si>
  <si>
    <t>IV.7</t>
  </si>
  <si>
    <t>IV.8</t>
  </si>
  <si>
    <t>IV.9</t>
  </si>
  <si>
    <t>IV.10</t>
  </si>
  <si>
    <t>IV.11</t>
  </si>
  <si>
    <t>IV.12</t>
  </si>
  <si>
    <t>VII</t>
  </si>
  <si>
    <t>VIII</t>
  </si>
  <si>
    <t>IX</t>
  </si>
  <si>
    <t>IX.3</t>
  </si>
  <si>
    <t>IX.2</t>
  </si>
  <si>
    <t>IX.1</t>
  </si>
  <si>
    <t>VI.5</t>
  </si>
  <si>
    <t>VI.6</t>
  </si>
  <si>
    <t>VI.7</t>
  </si>
  <si>
    <t>VI.8</t>
  </si>
  <si>
    <t>VI.11</t>
  </si>
  <si>
    <t>VI.12</t>
  </si>
  <si>
    <t>VI.13</t>
  </si>
  <si>
    <t>VI.14</t>
  </si>
  <si>
    <t>VII.1</t>
  </si>
  <si>
    <t>Bezdrátový bodypack vysílač k digitálnímu čtyřkanálovému příjímači , AES 256bit, kompatibilní se stávajícím digitálním systémem na frekvenci 470-534MHz</t>
  </si>
  <si>
    <t>Stolní bezdrátový mikrofon, kompatibilní s 2/4 kanálovým mikrofonním bezdrátovým přijímačem, konektor pro připojení husího krku s mikrofonem, kompatibilní se stávajícím digitálním systémem na frekvenci 470-534MHz</t>
  </si>
  <si>
    <t>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na frekvenci 470-534MHz</t>
  </si>
  <si>
    <t>DMX pult, dotyková obrazovka 9,7", min. 20 faderů fixture, min. 2x master fader, min. 1x cue Stack,  Ethernet rozhraní, podpora síťových protokolů sACN, ArtNet, PathPort, možnost připojení externího monitoru, audio vstup/výstup, podpora LED a Dimmer svítidel, věstavěný WiFi modul, USB porty, dálkové připojení pomocí aplikace</t>
  </si>
  <si>
    <t>Motorické projekční plátno s bočním vypínáním, šířka min. 7m, délka min. 5m</t>
  </si>
  <si>
    <t xml:space="preserve">Ruchový kondenzátorový mikrofon, vhodný pro zavěšení ze stropu, kardioidní charakteristika, frekvenční odezva min. 30Hz  - 20kHz, citlivost min. 10mV při 1 Pa </t>
  </si>
  <si>
    <t>USB extender - vysílací část, prodloužení USB po strukturované kabeláži Catx na vzdálenost min. 70m,  podpora xHCI, EHCI, OHCI/UHCI</t>
  </si>
  <si>
    <t>Konzole pro scénické osvětlení</t>
  </si>
  <si>
    <t>VI.15</t>
  </si>
  <si>
    <t>Mobilní rekordér, dotykový displej min 7" o rozlišení min. 1920x1200, Konektivita vstup: min. 1x HDMI 2.0, Quad link 4 x 3G SDI, Single link 12G SDI,  Výstup: min. 1x HDMI 2.0, min. 1x 4k-SDI 12G/6G, podporované loop out až 2160p24/25/30/50/60, Raw Record, ProRes, Kodeky: Apple ProRes HQ. 422, LT, AVID DNxHR, Audio HDMI 2/8ch 24bit, SDI 12ch 48kHz/24bit, podporovaná media SSD 2,5", HDD, master caddy</t>
  </si>
  <si>
    <t>VI.17</t>
  </si>
  <si>
    <t>Převodník 12G SDI Optika</t>
  </si>
  <si>
    <t>Tlačítkový ovládací panel, min 10x podsvícené tlačítko, min. 1x otočný regulátor, LED indikace, Ethernet rozhraní, PoE</t>
  </si>
  <si>
    <t>Obousměrný převodník, 12GSDI - Optical Fiber, Konektivita: 1x 12G SDI vstup, 1x 12G SDI výstup, 12G SDI Optický vstupně/výstupní modul, podpora rozlišení až 2160p24/25/30/50/60</t>
  </si>
  <si>
    <t>Audio jednotka DSP, signál procesing min. 128 vstupů, min. 48 mix sběrnic, min. 128x48 processing kanálů (4 pásmový EQ, Gate, Ducker, Compressor, Graphic EQ), min. 16x FX processing (reverb, chorus, pitch shifter, 4 band EQ), Konektivita: Ethernet rozhraní, 24x mic/line vstup, 8x line výstup, min. 4x slot pro rozšiřující digitální vícekanálové sběrnice,  min. 4x RJ45 rozhraní pro napojení vzdálených I/O nodulů, WordClock I/O, 19" rack montáž, výška max 6RU</t>
  </si>
  <si>
    <t>Dante rozhraní</t>
  </si>
  <si>
    <t>AES/EBU rozhraní</t>
  </si>
  <si>
    <t>Audioprocesor</t>
  </si>
  <si>
    <t>Rozšiřující karta audioprocesoru, AES/EBU rozhraní, min. 8 párů AES/EBU vstup, min. 8 párů AES/EBU výstup</t>
  </si>
  <si>
    <t xml:space="preserve">Rozšiřující karta audioprocesoru, redundantní Dante rozhraní, 64 kanálů vstup/výstup při 48kHz </t>
  </si>
  <si>
    <t>Konzole pro uchycení scénické osvětlení</t>
  </si>
  <si>
    <t>RK_E.103</t>
  </si>
  <si>
    <t>Režie E103</t>
  </si>
  <si>
    <t>Tlumočníci</t>
  </si>
  <si>
    <t>Ovládací panel pro audio jednotku, min. 8x 100m motorizovaný fader, min. 6 vrstev, min. 22 tlačítek, min. 8 tft displejů, PoE</t>
  </si>
  <si>
    <t>Místnost E101</t>
  </si>
  <si>
    <t>V.4</t>
  </si>
  <si>
    <t>V.5</t>
  </si>
  <si>
    <t>V.6</t>
  </si>
  <si>
    <t>V.7</t>
  </si>
  <si>
    <t>Dvoupásmová pasivní koaxiální reprosoustava, 1x LF měnič min. 8" + koaxiální 1x HF měnič min. 1,5", šířka pásma min. 65Hz - 20kHz (-10dB), max SPL min. 127dB (peak level pink noise, crest factor 4), nominální směrovost 100° osově symetrická, hmotnost max. 12kg</t>
  </si>
  <si>
    <t>Systémový U držák reprosoustavy pro montáž na stěnu</t>
  </si>
  <si>
    <t>Držák reprosoustavy katedra</t>
  </si>
  <si>
    <t>Reprosoustava katedra</t>
  </si>
  <si>
    <t>Dvoupásmová pasivní koaxiální reprosoustava, 1x LF měnič min. 5" + koaxiální 1x HF měnič min. 1,5", šířka pásma min. 95Hz - 20kHz (-10dB), max SPL min. 120dB (peak level pink noise, crest factor 4), nominální směrovost 110° osově symetrická, hmotnost max. 4kg</t>
  </si>
  <si>
    <t>RP_E.101.1, RP_E.101.2</t>
  </si>
  <si>
    <t>RP_E.101.3, RP_E.101.4</t>
  </si>
  <si>
    <t>RP_E.101.5, RP_E.101.6, RP_E.101.7</t>
  </si>
  <si>
    <t>V.9</t>
  </si>
  <si>
    <t>V.10</t>
  </si>
  <si>
    <t>V.11</t>
  </si>
  <si>
    <t>V.12</t>
  </si>
  <si>
    <t>ANT_E.101.1, ANT_E.101.2</t>
  </si>
  <si>
    <t>V.13</t>
  </si>
  <si>
    <t>V.14</t>
  </si>
  <si>
    <t>Kuchyňka C.115</t>
  </si>
  <si>
    <t>X</t>
  </si>
  <si>
    <t>XI</t>
  </si>
  <si>
    <t>XI.1</t>
  </si>
  <si>
    <t xml:space="preserve">Přípojné místo </t>
  </si>
  <si>
    <t>VIII.1</t>
  </si>
  <si>
    <t>PM_C.115</t>
  </si>
  <si>
    <t>Převodník 12G SDI Opto</t>
  </si>
  <si>
    <t>Stojan pod projektor</t>
  </si>
  <si>
    <t>IV.13</t>
  </si>
  <si>
    <t>Stojan pod projektor, atypické provedení</t>
  </si>
  <si>
    <t>Katedra dle přiložené výkresové dokumentace</t>
  </si>
  <si>
    <t>LCD_235.1, LCD_235.2</t>
  </si>
  <si>
    <t>Montáž a instalační práce</t>
  </si>
  <si>
    <t>Přípojné místo, konektivita: 6x RJ45</t>
  </si>
  <si>
    <t>X.1</t>
  </si>
  <si>
    <t>m</t>
  </si>
  <si>
    <t>12G SDI kabel</t>
  </si>
  <si>
    <t>Cat6A kabel</t>
  </si>
  <si>
    <t xml:space="preserve">Koaxiální kabel, vhodný pro přenos 12G SDI signálu, SMPTE 2082-1 12Gb/s UHDTV, SMPTE 2081-1 6Gb/s UHDTV, SMPTE 424M 3Gb/s HD-SDI 1080p, LS0H obal, </t>
  </si>
  <si>
    <t>Strukturovaná kabeláž, kategorie Cat6A, LS0H obal</t>
  </si>
  <si>
    <t>1-CXKH-R</t>
  </si>
  <si>
    <r>
      <t>Silový kabel 4x1,5mm</t>
    </r>
    <r>
      <rPr>
        <vertAlign val="superscript"/>
        <sz val="11"/>
        <color theme="1"/>
        <rFont val="Calibri"/>
        <family val="2"/>
        <charset val="238"/>
        <scheme val="minor"/>
      </rPr>
      <t>2</t>
    </r>
    <r>
      <rPr>
        <sz val="11"/>
        <color theme="1"/>
        <rFont val="Calibri"/>
        <family val="2"/>
        <charset val="238"/>
        <scheme val="minor"/>
      </rPr>
      <t>, bezhalogenový</t>
    </r>
  </si>
  <si>
    <t>Karta dante pro konzoli</t>
  </si>
  <si>
    <t>Karta pro stagebox 32/32</t>
  </si>
  <si>
    <t>Kompaktní stagebox 16/8</t>
  </si>
  <si>
    <t>Balíček pluginů</t>
  </si>
  <si>
    <t>Dante - Soundgrid interface</t>
  </si>
  <si>
    <t>Server pro Soundgrid</t>
  </si>
  <si>
    <t>64 kanálová vstupně výstupní karta pro protokol MADI přes Cat5e, sloužící především pro propojení se stageboxy, 2xEthercon</t>
  </si>
  <si>
    <t>64 kanálová vstupně výstupní karta pro protokol Dante přes Cat5e, sloužící především pro propojení se stageboxy, 2xEthercon</t>
  </si>
  <si>
    <t>Stagebox vybavený 16 mic/line vstupý a 8 linkovými výstupy, protokol vhodný pro digitální mixážní konzoli, možnost spojení až 2 ks stageboxů, nebo možnost redundatního zapojení 2 kabely, 2xEthercon</t>
  </si>
  <si>
    <t>Server pro realtime plugin processing, latence až 0.8 ms @ 44.1,48,88.2,96kHz, min. hw požadavky : Intel Skylake i5-6200u, 4 GB RAM, konektivita : 1 LAN, 1 HDMI, 1 USB, 12V externí adaptér</t>
  </si>
  <si>
    <t xml:space="preserve">Switch pro přemostění proprietárního protokolu plug-in serveru do prostředí DANTE, zpracování až 64I/O @44.1/48kHz, až 32 I/O @ 88.2/96kHz, 4 sloty pro rozšiřující karty, WC, USB, možnost kaskadování přes sběrnici,  2x 48V externí napáječ. </t>
  </si>
  <si>
    <t>Vhodný balíček SW pluginů pro server, podporované formáty : VST2/VST3/AU/AAXnative, Mastering Tools, Audio Units, Reverb, Special FX, Restauration, Modulation Effects, QE, Guitar amp, Dynamic, Delay. VST2, VST3</t>
  </si>
  <si>
    <t>Základová deska pro sloupovou repro</t>
  </si>
  <si>
    <t>Adaptér pro zavěšení na truss kci</t>
  </si>
  <si>
    <t>Konvertor HDMI/SDI na NDI</t>
  </si>
  <si>
    <t>Konvertor HDMI/SDI na NDI, HDMI IN/Out, SDI IN/OUT, TALLY-2 barvy, PoE, Web správa</t>
  </si>
  <si>
    <t>3U šuplík 19"</t>
  </si>
  <si>
    <t>3U šuplík 19", 1,5mm ocelový plech, nosnost 20kg</t>
  </si>
  <si>
    <t>6U case černý plastový</t>
  </si>
  <si>
    <t>Rack, černý plastový 19", 6U, stohovatelný, rukojeti, lišty pro uchycení vpředu i vzadu, v balení kameny i šrouby, vnější rozměry: 535 X 620 X 375 mm, hmotnost: 7 kg</t>
  </si>
  <si>
    <t>Ruční bezdrátový mikrofon s dyn. vložkou</t>
  </si>
  <si>
    <t>Ruční vysílač k digitálnímu čytřkanálovému příjímači , AES 256bit, dynamická mikrofonní kardioidní hlava, kompatibilní se stávajícím digitálním systémem na frekvenci 470-534MHz</t>
  </si>
  <si>
    <t>Konektorový panel 19"</t>
  </si>
  <si>
    <t>Konektorový panel 19", osazení 6xXLR/M, 2xEthercon, 1xPowercon, v.č propojovací kabeláže</t>
  </si>
  <si>
    <t>Náhlavní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</si>
  <si>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Dvoupásmová pasivní koaxiální reprosoustava, 1x LF měnič min. 4" + koaxiální 1x HF měnič min. 1,4", šířka pásma min. 120Hz - 20kHz (-10dB), max SPL min. 116dB (peak level pink noise, crest factor 4), impedance 16Ohm,  nominální směrovost 110° osově symetrická, provedení RAL 9010, hmotnost max. 1kg</t>
  </si>
  <si>
    <t>4 kanálový zesilovač, třída D, integrované DSP 4x4 matice, integrované IIR, FIR filtry, presety pro ekvalizaci reprosoustav, výkon min. 4x 640 RMS (4Ohm), možnost sdílení výkonu např. všech kanálů do 1 výstupu, 4x analogový vstup, 2x AES EBU vstup (4 kanály), 19" rack montáž, výška 1RU, 4xGPIO, Ethernet monitoring, Váha max 5kg</t>
  </si>
  <si>
    <t>Kompaktní reprobox 8"</t>
  </si>
  <si>
    <t xml:space="preserve">Kompaktní reprobox 4" </t>
  </si>
  <si>
    <t>Držák reproboxu 8"</t>
  </si>
  <si>
    <t xml:space="preserve">Mikrofonní stojan, teleskopické rameno 460-770 m, výška stojanu 900-1600 mm, váha min. 3kg, </t>
  </si>
  <si>
    <t>Mikrofonní stojany</t>
  </si>
  <si>
    <t>Kamera mobilní 4K</t>
  </si>
  <si>
    <t>Lehký hliníkový stativ pro kameru, hlava + stativ, protiváha 2,4kg při 55mm C.O.G., zatížení až 5kg, 3/8" easy link konektor, nastavitelné nožičky tripodu, 2 x quick lock na každé noze.</t>
  </si>
  <si>
    <t>Kamerový stativ</t>
  </si>
  <si>
    <t>4K HDR XDCAM kamera, 3x1/3" Exmor R CMOS senzor, 4K@60p, MS a SDXC, 8,8cm LCD, OLED view finder, 25x zoom, f = 3.7-92.5 mm, f = 28.8-720 mm (35 mm), WiFi and NFC, SDI výstup, XLR vstup, 3,5" jack pro sluchátka, USB</t>
  </si>
  <si>
    <t>Převodník 12G HDMI/SDI</t>
  </si>
  <si>
    <t>Plastový přenosný kufr pro kabely</t>
  </si>
  <si>
    <t>Kabelový set</t>
  </si>
  <si>
    <t>set</t>
  </si>
  <si>
    <t>Vodotěný přepravní kufr, Vnější rozměry: 604 x 473 x 283 mm, 4 spony, 3 madla, 2x kolečka.</t>
  </si>
  <si>
    <t>Video scaler z HDMI do SDI, min. 1x 12G-SDI/HD/SDI výstup, min. 1x HDMI 2.0 vstup, min. 2x XLR audio výstup,  Ethernet rozhraní, podpora rozlišení až 2160p60, podpora SMPTE 259M, 292M, 296M, 372M, 424M, 425M, 2081-1, 2081-10, 2082-1, 2082-10, úprava výstupního rzlišení dle připojeného zařízení.</t>
  </si>
  <si>
    <t>Set kabelů pro jednotlivé komponenty mobilní aparatury</t>
  </si>
  <si>
    <t>Mobilní aparatura</t>
  </si>
  <si>
    <t>Odposlechový reprobox katedra</t>
  </si>
  <si>
    <t>Odposlechový reprobox pult</t>
  </si>
  <si>
    <t>Atypický držák pro instlaci repro na ř.pult</t>
  </si>
  <si>
    <t>Atypický držák pro instlaci repro na ř.pult, demontovatelný</t>
  </si>
  <si>
    <t>Stěnový držák repro "U"</t>
  </si>
  <si>
    <t>Pult Mix konzole</t>
  </si>
  <si>
    <t xml:space="preserve">Ovládací panel pro audio jednotku, min. 4x potenciometr, min. 4 tlačítka, </t>
  </si>
  <si>
    <t>Ovladač pro DSP audio procesor</t>
  </si>
  <si>
    <t>Dodávky</t>
  </si>
  <si>
    <t>Produkční kufr pro střižnu</t>
  </si>
  <si>
    <t>IV.14</t>
  </si>
  <si>
    <t>IV.15</t>
  </si>
  <si>
    <t>I.27</t>
  </si>
  <si>
    <t>I.28</t>
  </si>
  <si>
    <t>Řečnický pult</t>
  </si>
  <si>
    <r>
      <t>LCD monitor 24" s LED podsvícením, kapacitní dotyková vrstva, min. 10 dotykových bodů, skleněný povrch odolný vůči poškrávání, jas min. 200cd/m</t>
    </r>
    <r>
      <rPr>
        <vertAlign val="superscript"/>
        <sz val="11"/>
        <color theme="1"/>
        <rFont val="Calibri"/>
        <family val="2"/>
        <charset val="238"/>
        <scheme val="minor"/>
      </rPr>
      <t xml:space="preserve">2, </t>
    </r>
    <r>
      <rPr>
        <sz val="11"/>
        <color theme="1"/>
        <rFont val="Calibri"/>
        <family val="2"/>
        <charset val="238"/>
        <scheme val="minor"/>
      </rPr>
      <t>kontrast min. 3000:1, čas odezvy min 6ms, konektivita min. 1x HDMI, 1x DisplayPort, USB rozhraní, VESA montáž, držák pro instalaci na stůl</t>
    </r>
  </si>
  <si>
    <t>Dotykový LCD řečnický pult</t>
  </si>
  <si>
    <t>Přípojný box audio/Dante</t>
  </si>
  <si>
    <t>Nástěnný přípojný box 16xMIC/LINE in, 4x Line out, 1xPSU, TFT popisky nad jednotlivými vstupy, montáží rám, protokol : Dante na konektorech 2xEthercon</t>
  </si>
  <si>
    <t>Instalační základna pro mikrofon</t>
  </si>
  <si>
    <t xml:space="preserve">Instalační základna pro permanentní instalaci mikrofonu na husím krku. </t>
  </si>
  <si>
    <t>Mikrofon na husím krku, šířka krku 7mm, chrakteristika : hypercardioid, uniformí frekvenční odezva @ 0°, 45° &amp; 90°. SPL MAX 139dB, odezva vysokých frekvencí 40kHz, odolný proti RFI rušení. Délka cca 48cm.</t>
  </si>
  <si>
    <t>Držák monitoru</t>
  </si>
  <si>
    <t>Držák monitoru s možností nízké instalace, pusuvký, s náklonem</t>
  </si>
  <si>
    <t>Prezentační PC</t>
  </si>
  <si>
    <t>Pracovní stanice Intel Core i7 9700 Coffee Lake 4.7 GHz, NVIDIA Quadro P620 2GB, RAM 16GB DDR4, SSD 512 GB, DVD, 2xDisplayPort, 5× USB 3.2, 4× USB 2.0, myš a klávesnice, Windows 10 Pro, (NBD)</t>
  </si>
  <si>
    <t>Licence pro DANTE WDM</t>
  </si>
  <si>
    <t>Softwarová licence pro Dante virtuální zvukové rozhraní, buď 64×64 ASIO nebo 8 x 8 WDM mode, 44.1kHZ,48kHz v WDM módu</t>
  </si>
  <si>
    <t>Síťová karta</t>
  </si>
  <si>
    <t>Síťová karta - redukce z USB na RJ45, 10/100/1000 Mbps</t>
  </si>
  <si>
    <t>Software pro zachytávání pracovní plochy</t>
  </si>
  <si>
    <t>Celoživostní SW licence pro aplikaci pro tvorbu výukových videí a prezentací. Pomocí nástroje pro nahrávaní videa z pracovní plochy,lze jednoduše vytvářet výuková videa, která pak lze pomocí ostatních funkcí upravovat a přidávat k nim text. Funkce :Automatické vyrovnávání zvuku, vyhlazení pohybu kurzoru, upravitelné zkratky,pPřidání rámečku v podobě zařízení, vytváření vlastních témat, apod.</t>
  </si>
  <si>
    <t>SDI rozbočovač pro připojení několika zařízení k jednomu zdroji SDI signálu. Podpora SD, HD a 3G SDI s automatickou detekcí na vstupu a disponuje 8 re-clockovanými výstupy.  ASI signál, podpora embedovaného audia a externích dat v SDI signálu</t>
  </si>
  <si>
    <t>SDI kompakrní distributor</t>
  </si>
  <si>
    <t>4U case černý plastový</t>
  </si>
  <si>
    <t>Rack, černý plastový 19", 4U, stohovatelný, rukojeti, lišty pro uchycení vpředu i vzadu, v balení kameny i šrouby, vnější rozměry: 535 X 620 X 375 mm, hmotnost: 7 kg</t>
  </si>
  <si>
    <t>Konektorový panel 19", osazení 4xXLR/M, 2xEthercon, 1xPowercon, v.č propojovací kabeláže</t>
  </si>
  <si>
    <t xml:space="preserve">LCD_1, LCD_2, LCD_3, </t>
  </si>
  <si>
    <r>
      <t>LCD monitor s LED podsvětlením, úhlopříčka min. 65", jas min. 400cd/m</t>
    </r>
    <r>
      <rPr>
        <vertAlign val="superscript"/>
        <sz val="11"/>
        <color theme="1"/>
        <rFont val="Calibri"/>
        <family val="2"/>
        <charset val="238"/>
        <scheme val="minor"/>
      </rPr>
      <t>2</t>
    </r>
    <r>
      <rPr>
        <sz val="11"/>
        <color theme="1"/>
        <rFont val="Calibri"/>
        <family val="2"/>
        <charset val="238"/>
        <scheme val="minor"/>
      </rPr>
      <t>, kontratní poměr min. 4000:1, doba odezvy max. 8ms, nativní rozlišení min. 1920x1080p, konektivita min. 2x HDMI, 1x DisplayPort, VESA montáž, provoz 24/7, hmotnost max 41kg</t>
    </r>
  </si>
  <si>
    <t xml:space="preserve">Ultra HD monitor, Vstupy 12G SDI, Rozlišení 3840x2160, Tally, instalce do 19" rackového systému, velikost obrazovky 15,6"procesor pro automatické odstranění půlsnímků, a převzorkování SD a HD videa do HD, ovládání pomocí čelních tlačítek, </t>
  </si>
  <si>
    <t xml:space="preserve">Náhledový monitor do 19" </t>
  </si>
  <si>
    <t>LCD náhledový</t>
  </si>
  <si>
    <t>Rozšiřující karta audioprocesoru, konektivita pro akcelerační plug in server</t>
  </si>
  <si>
    <t>WSG rozhraní</t>
  </si>
  <si>
    <t>Rozšiřující karta audioprocesoru, 8x MIC/LINE vstup, 20dB to +60dB of gain, +48V phantom power, 2x LED indikátor na kanál, dynamický rozsah 115dBA</t>
  </si>
  <si>
    <t>Rozšiřující karta audioprocesoru, 8x LINE výstup, dynamický rozsah 133dBA</t>
  </si>
  <si>
    <t>8ch vstupní karta mic/line</t>
  </si>
  <si>
    <t>8ch výstupní karta</t>
  </si>
  <si>
    <t>I.29</t>
  </si>
  <si>
    <t>I.30</t>
  </si>
  <si>
    <t>Klopový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</si>
  <si>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Náhlavní mikrofon, kondenzátorová kapsle, směrová charakteristika: všesměrová, frekvenční rozsah: 20 Hz - 20 kHz
Možnost úpravy frekvenční charakteristiky (potlačení basů pod 80Hz), Phantomové napájení: + 5 V DC ,  Konektor: T4AF , Délka kabelu: 140 cm, Hmotnost: 35 g
Příslušenství: pěnové windscreeny, nástavce pro úpravu frekvenční charakteristiky, Barva: tělová</t>
  </si>
  <si>
    <t>Ostatní</t>
  </si>
  <si>
    <t xml:space="preserve">Klopový mikrofon, černý </t>
  </si>
  <si>
    <t>Klopový mikrofon, tělová barva</t>
  </si>
  <si>
    <t>Klopový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černá</t>
  </si>
  <si>
    <t>Solid state audio recorder</t>
  </si>
  <si>
    <t>2 kanálový solid state rekordér, dual SD card slot (SDHC/SDXC), USB, WAV/MP3, FTP přes LAN, slot pro DANTE card, 2x xLR/F IN, 2xXLR/M OUT, AES EBU I/O 2ch, Control port paralel, RS232C</t>
  </si>
  <si>
    <t>Přepravní kufr video recorder</t>
  </si>
  <si>
    <t>Přepravní kufr video</t>
  </si>
  <si>
    <t>Přepravní kufr audio</t>
  </si>
  <si>
    <t>1U šuplík do 19"</t>
  </si>
  <si>
    <t>Rack, černý plastový 19", 2U, stohovatelný, rukojeti, lišty pro uchycení vpředu i vzadu, v balení kameny i šrouby, vnější rozměry: 620 x 200 x 535 mm, hmotnost: 5,1kg</t>
  </si>
  <si>
    <t xml:space="preserve">SSD disk 1TB </t>
  </si>
  <si>
    <t>SDXC karta 128GB</t>
  </si>
  <si>
    <t>SDXC karta je vhodná také pro video záběry (8K, 4K XAVC S, AVCHD, 3D HFR a FULL HD). Maximální rychlost čtení 300 MB/s, zápisu 290 MB/s</t>
  </si>
  <si>
    <t>1U šuplík ocelové konstrukcel, pro instalaci do 19" racku</t>
  </si>
  <si>
    <t>Měřící software audio</t>
  </si>
  <si>
    <t>Profesionální měřící software, dual channel -FFT, Real time mód, RTA, Spectrograf, Live IR, Realtime Tranfer funkce, MTW okno, multi monitoring hladin akustického tlaku, impulse response, signal generátor, datová akvizice, multikanálové měření. Elektronická licence</t>
  </si>
  <si>
    <t>Měřící mikrofon</t>
  </si>
  <si>
    <t>Profesionální měřící mikrofon, kondenzátorová kapsle, až 30kHz odezva na horním frekvenčním spektru. Phantom +48V, mas SPL 140dB, citlivost 34mV/Pa (-29dBV/Pa) kalibrační prokotol musí být součástí mikrofonu.</t>
  </si>
  <si>
    <t xml:space="preserve">Časomíra </t>
  </si>
  <si>
    <t>Jednoduchá časomíra pro instalaci do řečnického pultu, ovládání řeší přednášející. 4-digits 7 segment displej, R-Y-G LED indikační diody, denní čas</t>
  </si>
  <si>
    <t>IV.16</t>
  </si>
  <si>
    <t>IV.17</t>
  </si>
  <si>
    <t>IV.18</t>
  </si>
  <si>
    <t>IV.19</t>
  </si>
  <si>
    <t>IV.20</t>
  </si>
  <si>
    <t>IV.21</t>
  </si>
  <si>
    <t>IV.22</t>
  </si>
  <si>
    <t>IV.23</t>
  </si>
  <si>
    <t>IV.24</t>
  </si>
  <si>
    <t>IV.25</t>
  </si>
  <si>
    <t>VIII.2</t>
  </si>
  <si>
    <t>VIII.3</t>
  </si>
  <si>
    <t>X.2</t>
  </si>
  <si>
    <t>X.3</t>
  </si>
  <si>
    <t>X.4</t>
  </si>
  <si>
    <t>SW licence pro AV produkční software</t>
  </si>
  <si>
    <t>Pracovní stanice Intel Xeon E 2146G 6C Coffee Lake 4.5 GHz, NVIDIA Quadro P2000 5GB, RAM 16GB DDR4, HDD + SSD , HDMI a DisplayPort, 5× USB 3.2, 4× USB 2.0, typ skříně: Mini Tower, myš a klávesnice, Windows 10 Pro, (NBD)</t>
  </si>
  <si>
    <t>Střihová karta</t>
  </si>
  <si>
    <t>Rack e104</t>
  </si>
  <si>
    <t>Přepravní RACK 2u</t>
  </si>
  <si>
    <t>Přípojné místo podium</t>
  </si>
  <si>
    <t>Přípojné místo, konektivita: 2x RJ45</t>
  </si>
  <si>
    <t>PM_E.101.1</t>
  </si>
  <si>
    <t>PM_E.101.2, PM_E.101.3</t>
  </si>
  <si>
    <t>LCD_E_E.101.1</t>
  </si>
  <si>
    <t>LCD_E101.2</t>
  </si>
  <si>
    <t xml:space="preserve">Propojovací multikabel </t>
  </si>
  <si>
    <t>Multikabel 2m, 4xXLR/M 4xXLR/F, split 0,4m</t>
  </si>
  <si>
    <t>Dante karta pro DD recorder</t>
  </si>
  <si>
    <t>Rozšiřující karta Dante pro solid state recorder, 1xRJ45, 2IN/2OUT</t>
  </si>
  <si>
    <t>Zesilovače pro seminární místnosti</t>
  </si>
  <si>
    <t>Mísnost 230</t>
  </si>
  <si>
    <t>Bezdrátový mikrofonní set pro seminární místnosti</t>
  </si>
  <si>
    <t>Streaming software</t>
  </si>
  <si>
    <t>III.8</t>
  </si>
  <si>
    <t>III.9</t>
  </si>
  <si>
    <t>Streamovací software, široká podpora vstupních formátů (AVI, MP4, H264, MPEG-2, WMV, MOV, MXF, MP3, WAV, simultální stremování, nahrávání  a live výstup, 13 přechodových efektů, PC, MAC</t>
  </si>
  <si>
    <t>USB-C kabel 2m</t>
  </si>
  <si>
    <t>kabel propojovací USB-C pro monitor (4K UHD) 2m černý - Verze USB (ma. rychlost přenosu dat): USB 3.0 / USB 3.1 Gen. 1 (5 Gbit/s), podpora 4K 60Hz, TPE kabelový plášť, pevné polykarbonátové provedení</t>
  </si>
  <si>
    <t>III.10</t>
  </si>
  <si>
    <t>Relé pro Všeobecné Použití, 22 Série, Výkonové, DPST-NO, 230 VAC, 20 A</t>
  </si>
  <si>
    <t>Výkonové relé</t>
  </si>
  <si>
    <t>Streamer</t>
  </si>
  <si>
    <t>SDI - Konvertor HDMI na NDI, streamer, HDMI vystup a loop výstup, audio vstup/výstup, ethernet, záznam na Micro SD/TF kartu, Podporuje RTP/RTSP/RTMP/HLS/TS streamovací media protokoly pro live broadcast vysílání na Facebook, YouTube, Ustream, Twitch, Wowza atd. Se zabudovaným streaming media serverem podporuje současně 20 až 50 přístupů. Podporuje Onvif 1.1/2.0 pro použití v security protection systémech /NVR systémy. Podpora dualního streamovacího výstup ve dvou rozlišeních (main stream encoding až do 1080p60Hz, sub stream encoding podpora 540p 60Hz).</t>
  </si>
  <si>
    <t>I.19</t>
  </si>
  <si>
    <t>I.31</t>
  </si>
  <si>
    <t>I.32</t>
  </si>
  <si>
    <t>I.33</t>
  </si>
  <si>
    <t>IX.4</t>
  </si>
  <si>
    <t>IX.5</t>
  </si>
  <si>
    <t>IX.6</t>
  </si>
  <si>
    <t>IX.7</t>
  </si>
  <si>
    <t>XII</t>
  </si>
  <si>
    <t>XII.1</t>
  </si>
  <si>
    <t>XII.2</t>
  </si>
  <si>
    <t>VI.19</t>
  </si>
  <si>
    <t>VI.20</t>
  </si>
  <si>
    <t>VI.21</t>
  </si>
  <si>
    <t>VI.23</t>
  </si>
  <si>
    <t>VI.25</t>
  </si>
  <si>
    <t>VI.26</t>
  </si>
  <si>
    <t>VI.27</t>
  </si>
  <si>
    <t>VI.28</t>
  </si>
  <si>
    <t>VI.29</t>
  </si>
  <si>
    <t>VI.30</t>
  </si>
  <si>
    <t>VI.31</t>
  </si>
  <si>
    <t>VI.32</t>
  </si>
  <si>
    <t>ANT_122A.1, ANT_122A.2</t>
  </si>
  <si>
    <t>Ruční vysílač</t>
  </si>
  <si>
    <t>Mobilní stojan</t>
  </si>
  <si>
    <t>PTZ Kamera, 4k CMOS čip, 30x optický zoom, 12x digitální zoom, IP streaming, HDMI výstup, 3G-SDI výstup, LAN, RS422, NDI, PoE</t>
  </si>
  <si>
    <t>Úchyt na strop pro PTZ kamery</t>
  </si>
  <si>
    <t>Video scaler z HDMI do SDI, min. 1x 12G-SDI/HD/SDI vstup, min. 1x HDMI 2.0 výstup, min. 2x XLR audio výstup,  Ethernet rozhraní, podpora rozlišení až 2160p60, podpora SMPTE 259M, 292M, 296M, 372M, 424M, 425M, 2081-1, 2081-10, 2082-1, 2082-10, úprava výstupního rzlišení dle připojeného zařízení</t>
  </si>
  <si>
    <t>Náhlavní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</si>
  <si>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Převodník , konvertor 12G SDI na 4x3G SDI</t>
  </si>
  <si>
    <t>Převodník 12G na 4x3G</t>
  </si>
  <si>
    <t>CENA CELKEM</t>
  </si>
  <si>
    <t>II.17</t>
  </si>
  <si>
    <t>II.18</t>
  </si>
  <si>
    <t>II.19</t>
  </si>
  <si>
    <t>II.20</t>
  </si>
  <si>
    <t>II.21</t>
  </si>
  <si>
    <t>II.22</t>
  </si>
  <si>
    <t>II.23</t>
  </si>
  <si>
    <t>II.24</t>
  </si>
  <si>
    <t>II.25</t>
  </si>
  <si>
    <t>II.26</t>
  </si>
  <si>
    <t>II.27</t>
  </si>
  <si>
    <t>Mobilní 12G SDI rekordér-monitor</t>
  </si>
  <si>
    <t>CELKEM včetně DPH</t>
  </si>
  <si>
    <t>Kabelové trasy</t>
  </si>
  <si>
    <t>Převodník 12G HDMI to SDI</t>
  </si>
  <si>
    <t>Převodník 12G SDI to HDMI</t>
  </si>
  <si>
    <t>Převodník 12G OPTO SDI to HDMI</t>
  </si>
  <si>
    <t>RP_E.101.8, RP_E.101.9, RP_E.101.10, RP_E.101.11</t>
  </si>
  <si>
    <t>Kompaktní digitální mixážní konzole, 96kHz, 48 flexi vstupních kanálů, 16 flexi sběrnic, 2xMaster, Solo, MTX 10x8, Konektivita : 24 MIC/LINE vstupních kanálů,  12x výstupů, 2x AES I/O, 2 rozšiřující sloty pro karty, , 8 efektových jednotek. 2x multidotykové monitory, 21 motorizovaných faderů, 4 vrstvy, každá 2 banky po 10 faderech, Snapshoty, Integrované USB2 Audio I/O rozhraní pro nahrávání a přehrávání až 48 kanálů, 10 VCA Control Groups, 1 kompresor na kanál a sběrnici, 1 gate na kanál a sběrnici (přepínatelný na ducker nebo kompresor), 16x 32-pásmových grafických ekvalizérů, Uživatelsky definovatelná makra</t>
  </si>
  <si>
    <t>RP_122A.1, RP_122A.2, RP_122A.3, RP_122A.4</t>
  </si>
  <si>
    <t>Výkonný přepínač vhodný do firemní sféry s 26x (10/100/1000 Mbps) RJ-45, 2x SFP a 2x kombo mini-GBIC porty (každý z portů obsahuje 1x 10/100/1000 Ethernet a 1x mini-GBIC/SFP Gigabit Ethernet slot, aktivní může být v danou chvíli pouze jeden), USB slot. Četné bezpečnostní funkce - SSL, ACL, VLAN (podpora pro souběžných 4096 VLAN), IEEE 802.1X, ARP, IP Source Guard, DHCP, IPMB, IPv6, SCT, PVE, RADIUS, TACACS +, SSH, SNMPv3 spolu s ochranou proti DoS útokům a spoofingem IP adres. Pokročilá technologie (BDPU Guard) pro detekci nesprávně nekonfigurovaných zařízení, min. 4 QoS fronty. PoE</t>
  </si>
  <si>
    <t xml:space="preserve">PCI Express x4 karta pro nabírání a přehrávání videa se čtyřmi kanály-12G-SDI rozhraními s podporou SD i HD formátů až do rozlišení 2160p60, 8x SDI IN nebo 8xSDI OUT, 2xAES/EBU, </t>
  </si>
  <si>
    <t>II.28</t>
  </si>
  <si>
    <t>II.29</t>
  </si>
  <si>
    <t>Monitor LCD</t>
  </si>
  <si>
    <t>LCD monitor s LED podsvětlením, úhlopříčka min. 27", jas 500cd/m2, kontrastní poměr min. 1000:1, doba odezvy max 8ms, nativní rozlišení min. 3840x2160px, konektivita min. 2x HDMI, 1x DisplayPort, VESA montáž</t>
  </si>
  <si>
    <t>Zdvihací zařízení</t>
  </si>
  <si>
    <t>Motor</t>
  </si>
  <si>
    <t>Ovladač</t>
  </si>
  <si>
    <t>sada příslušenství pro 7" Atomos rekordéry a monitory, HPRC HARD FLIGHT CASE standardní kufr pro Atomos rekordéry vč. výplně, Ovládací kabel, 2x NP-F 5200 mAh baterie, Rychlá 2A nabíječka pro baterie, USB 3.0 dokovací stanice, Kroucený D-Tap na DC napájecí kabel, 4x Master Caddy II, AC napájecí adaptér, HDR sluneční clona</t>
  </si>
  <si>
    <t>Příslušenství pro mobilní rekordér</t>
  </si>
  <si>
    <t>Přepravní kufr pro video recorder</t>
  </si>
  <si>
    <t>SSD 2.5'' disk 1TB SATA/600, 550/500 MB/s, 7,5mm, 3D NAND</t>
  </si>
  <si>
    <t>II.30</t>
  </si>
  <si>
    <t>Ruční vysílač k digitálnímu čytřkanálovímu příjímači , AES 256bit, dynamická mikrofonní kardioidní hlava</t>
  </si>
  <si>
    <t>Dvoupásmová pasivní koaxiální reprosoustava, 1x LF měnič min. 4" + koaxiální 1x HF měnič min. 1,4", šířka pásma min. 120Hz - 20kHz (-10dB), max SPL min. 116dB (peak level pink noise, crest factor 4), impedance 16Ohm,  nominální směrovost 110° osově symetrická, provedení RAL 9010, hmotnost max. 1kg, barva hnědá</t>
  </si>
  <si>
    <t>Dvoupásmová pasivní koaxiální reprosoustava, 1x LF měnič min. 4" + koaxiální 1x HF měnič min. 1,4", šířka pásma min. 120Hz - 20kHz (-10dB), max SPL min. 116dB (peak level pink noise, crest factor 4), impedance 16Ohm,  nominální směrovost 110° osově symetrická, provedení RAL 9010, hmotnost max. 1kg, barva červená dle barvy katedry</t>
  </si>
  <si>
    <t>Speciální produkční kufr pro 12G střižnu, režii</t>
  </si>
  <si>
    <t>12G střižna, režie</t>
  </si>
  <si>
    <t>XI.2</t>
  </si>
  <si>
    <t>XI.3</t>
  </si>
  <si>
    <t>XI.4</t>
  </si>
  <si>
    <t>I.34</t>
  </si>
  <si>
    <t>Převodník HDMI na TP, 4K/60, HDMI Loop Thru, RS232</t>
  </si>
  <si>
    <t>Převodník HDMI na DTP</t>
  </si>
  <si>
    <t>HDMI 12G SDI převodník scaler</t>
  </si>
  <si>
    <t>Převodník HDMI na SDI</t>
  </si>
  <si>
    <t>Převopdník-scaler, Input: 1x VGA, 1x HDMI, 1x 3G/HD/SD-SDI (support Level A and Level B). Ouput: 2x 3G/HD/SD-SDI with embedded Audio (support Level A and Level B), 1x HDMI. Audio Iput: 2x RCA (Stereo Pair), 2x SDI/HDMI Audio embedded. Audio Output: SDI embedded audio up to 8CH, 48KHz, PCM audio, HDMI embedded audio up to 8CH, 48KHz, PCM audio</t>
  </si>
  <si>
    <t>Prezentační přepínač, min. 3x HDMI 2.0 vstup, min. 1x DisplayPort 1.2 vstup , HDMI výstup, HDBase-T výstup, integrovaný video scaler, podpora rozlišení až 4k60, min. 1x stereo analog vstup, min. 1x stereo audio výstup,integrovaný deembedder, RS232, Ethernet, 19" rack montáž</t>
  </si>
  <si>
    <t>PL_122B</t>
  </si>
  <si>
    <t>PTZ_122B</t>
  </si>
  <si>
    <t>ANT_122B.1, ANT_122B.2</t>
  </si>
  <si>
    <t>PTZ_231A</t>
  </si>
  <si>
    <t>ANT_231A.1, ANT_231A.2</t>
  </si>
  <si>
    <t>RP_231A.1, RP_231A.2, RP_231A.3, RP_231A.4</t>
  </si>
  <si>
    <t>PL_231B</t>
  </si>
  <si>
    <t>PTZ_231B</t>
  </si>
  <si>
    <t>ANT_231B.1, ANT_231B.2</t>
  </si>
  <si>
    <t>TP převodník</t>
  </si>
  <si>
    <t>Analogová expanzní karta audio procesoru</t>
  </si>
  <si>
    <t>Aktivní směrová anténa s montáží na zeď/strop, zisk antény 2,5dBi (v ose), šířka laloku min. 100° (3dB), přepínatelný výkon zesilovače +10/0/-10/-20dB, kmitočtový rozsah min. 470-694MHz</t>
  </si>
  <si>
    <t>Elektický řetězový zdvihací motor, dvojitá brzda, sklopná ergonomická držadla, elektronický koncový spínač, krytí IP55, hladina hluku max. 65dB, pytel na řetěz, nosnost min. 250kg, rychlost min. 4m/min, velikost řetězu 4x11</t>
  </si>
  <si>
    <t>Ovladač pro motor, max. výkon 1,8kW, tlačítka nahoru/dolu, tlačítko pro okamžité zastavení, CE konektory M/FM na kabelu o délce min. 0,5m</t>
  </si>
  <si>
    <t>Náhlavní mikrofon, kondenzátorová kapsle, směrová charakteristika: všesměrová, frekvenční rozsah: 20 Hz - 20 kHz, Možnost úpravy frekvenční charakteristiky (potlačení vyšších frekvencí), Phantomové napájení: + 5 V DC , Max SPL: 150,5 dB, Konektor: T4AF , Délka kabelu: 150 cm, Hmotnost: 35 g
Příslušenství: pěnové windscreeny, nástavce pro úpravu frekvenční charakteristiky, Barva: tělová</t>
  </si>
  <si>
    <t>4k maticový přepínač , kapacita min. 8x2, min. 6 x HDMI vstup, min. 2x TP vstup (přenos HDMI signálu po CatX kabeláži), 2x HDMI/TP výstup s integrovaným video scalerem, podpora rozlišení scaleru až 2160p30, 6x stereo line vstup, 4x stereo line výstup, 4x mic/line vstup, integrované audio DSP, audio embedder/deembedder, Ethernet rozhraní, RS232, 19" rack montáž</t>
  </si>
  <si>
    <t>Převodník TP na HDMI  (přenos audio, video RS232 po TP kabelu), podpora 4k, konektivita:  HDMI, RS232, DTP</t>
  </si>
  <si>
    <t>RK_234.1</t>
  </si>
  <si>
    <t>RK_234.2</t>
  </si>
  <si>
    <t>Live režie pro HD, UHD produkce, LCD displej, min. 20x 12G SDI vstup, min. 13x  12G SDI výstup, min. 6x Aux výstup, min. 2x XLR Audio vstup, mon. 2x XLR Audio výstup, min. 1x Mic vstup, min. 1x Sluchátkový výstup, min. 1x SDI Multiviewer výstup, min. 1x HDMI Multiviewer výstup, embedování zvuku do SDI, SDI Programový výstup, podpora SMPTE 292M, 424M, ST 2081, ST 2082, min. 1x Upstream Keyer (Chroma/Linear/Luma key) , min. 2x Downstream key, Stinger, DVE, min. 5 vrstev, 2 generátory vzorů, integrovaný media player, Ethernet rozhraní</t>
  </si>
  <si>
    <t>Ovladač pro střižnu</t>
  </si>
  <si>
    <t>Externí ovladač pro live režii. Konektivita : 2xRJ45, USB-C, T bar, ovládání  až 4 nezávislýcjh M/E efektových jednotek, 5" LCD, Přímé crosspointy 10x, rozšířené crosspointy 20x, typ tlačítka - 3 barevený LED s popiskem , on air indicator, DSK přechody , Auto, Cut, Tie, Preview, Ovládání menu 20 tlačítek, 3 osý joystick, sběrnice pro výběr zdroje, cílová sběrnice, macro tlačítka 10x, 4x enkodery pro nastavení parametrů.</t>
  </si>
  <si>
    <t>RK_230_2</t>
  </si>
  <si>
    <t>RK_235A</t>
  </si>
  <si>
    <t>RK_230_3, RK_230_4</t>
  </si>
  <si>
    <t>Line-array modul 10°vert</t>
  </si>
  <si>
    <t>Line-array modul 30°vert</t>
  </si>
  <si>
    <t>Pasivní reprosoustava,1x10" LF 1x2,5" HF měnič, frekvenční rozsah 66 Hz - 20 kHz , horizontální vyzařovací úhel 70°/110°, nebo asymetricky např. 35°/55°,vertikální vyzařovací úhel 10°, max peak SPL 140 dB, impedance 8Ω, váha max. 26kg, integrovaný rigging hw</t>
  </si>
  <si>
    <t>Pasivní reprosoustava,1x10" LF 1x2,5" HF měnič, frekvenční rozsah 66 Hz - 20 kHz , horizontální vyzařovací úhel 70°/110°, nebo asymetricky např. 35°/55°,vertikální vyzařovací úhel 30°, max peak SPL 140 dB, impedance 8Ω, váha max. 26kg, integrovaný rigging hw</t>
  </si>
  <si>
    <t>Rigging pro  závěsnou instalaci jednolivých repro segmentů</t>
  </si>
  <si>
    <t xml:space="preserve">Pasivní subwoofer osazený 21" reprodukotrem, váha max. 50kg, operační frekvenční pásmo 30-100Hz, ozvučenice bass-reflex, max SPL 138dB, madla pro jednoduchý transport, </t>
  </si>
  <si>
    <t>Kabel 1x2x0,22</t>
  </si>
  <si>
    <t>Kabel 2x2,5</t>
  </si>
  <si>
    <t>Kabel 2x4</t>
  </si>
  <si>
    <t>Kabel 4x4</t>
  </si>
  <si>
    <t>Kabel 4x MM OM4</t>
  </si>
  <si>
    <t>Kabel Cat6A</t>
  </si>
  <si>
    <t>Kabel CXKH-R 4x1,5</t>
  </si>
  <si>
    <t>Kabel DMX</t>
  </si>
  <si>
    <t>Kabel SDI</t>
  </si>
  <si>
    <t>Kabel Koax 50</t>
  </si>
  <si>
    <r>
      <t>Mikrofonní kabel, 2x0,22mm</t>
    </r>
    <r>
      <rPr>
        <vertAlign val="superscript"/>
        <sz val="11"/>
        <color theme="1"/>
        <rFont val="Calibri"/>
        <family val="2"/>
        <charset val="238"/>
        <scheme val="minor"/>
      </rPr>
      <t>2</t>
    </r>
  </si>
  <si>
    <r>
      <t>Reproduktorový kabel 2x2,5mm</t>
    </r>
    <r>
      <rPr>
        <vertAlign val="superscript"/>
        <sz val="11"/>
        <color theme="1"/>
        <rFont val="Calibri"/>
        <family val="2"/>
        <charset val="238"/>
        <scheme val="minor"/>
      </rPr>
      <t>2</t>
    </r>
    <r>
      <rPr>
        <sz val="11"/>
        <color theme="1"/>
        <rFont val="Calibri"/>
        <family val="2"/>
        <charset val="238"/>
        <scheme val="minor"/>
      </rPr>
      <t>, FRNC</t>
    </r>
  </si>
  <si>
    <r>
      <t>Reproduktorový kabel 2x4mm</t>
    </r>
    <r>
      <rPr>
        <vertAlign val="superscript"/>
        <sz val="11"/>
        <color theme="1"/>
        <rFont val="Calibri"/>
        <family val="2"/>
        <charset val="238"/>
        <scheme val="minor"/>
      </rPr>
      <t>2</t>
    </r>
    <r>
      <rPr>
        <sz val="11"/>
        <color theme="1"/>
        <rFont val="Calibri"/>
        <family val="2"/>
        <charset val="238"/>
        <scheme val="minor"/>
      </rPr>
      <t>, FRNC</t>
    </r>
  </si>
  <si>
    <r>
      <t>Reproduktorový kabel 4x4mm</t>
    </r>
    <r>
      <rPr>
        <vertAlign val="superscript"/>
        <sz val="11"/>
        <color theme="1"/>
        <rFont val="Calibri"/>
        <family val="2"/>
        <charset val="238"/>
        <scheme val="minor"/>
      </rPr>
      <t>2</t>
    </r>
    <r>
      <rPr>
        <sz val="11"/>
        <color theme="1"/>
        <rFont val="Calibri"/>
        <family val="2"/>
        <charset val="238"/>
        <scheme val="minor"/>
      </rPr>
      <t>, FRNC</t>
    </r>
  </si>
  <si>
    <t>Optický kabel, 4x MM vlákno, OM4</t>
  </si>
  <si>
    <t>Strukturovaná kabeláž, kategorie Cat6A, LS0H  plášť</t>
  </si>
  <si>
    <t>DMX kabel</t>
  </si>
  <si>
    <t>Koaxiální kabel, vhodný pro přenos 12G SDI signálu, SMPTE 2082-1 12Gb/s UHDTV, SMPTE 2081-1 6Gb/s UHDTV, SMPTE 424M 3Gb/s HD-SDI 1080p, LS0H  plášť</t>
  </si>
  <si>
    <t>Koaxiální kabel pro anténní distribuci</t>
  </si>
  <si>
    <t>Kabel 4x2x0,22 AES/EBU</t>
  </si>
  <si>
    <t>Multipárivý kabel AES/EBU, 4x2x0,22mm2, FRNC</t>
  </si>
  <si>
    <t>IX.8</t>
  </si>
  <si>
    <t>IX.9</t>
  </si>
  <si>
    <t>LCD monitor s LED podsvětlením, úhlopříčka min. 60cm, jas min 300cd/m2, kontrastní poměr min. 1000:1, doba odezvy max 8ms, nativní rozlišení min. 3840x2160px, konektivita min. 1x HDMI, 1x DisplayPort, VESA montáž</t>
  </si>
  <si>
    <t>PM_234.1</t>
  </si>
  <si>
    <t>PM_234.2</t>
  </si>
  <si>
    <t>Přípojné místo, 2x 12G SDI</t>
  </si>
  <si>
    <t>PTZ_234.1</t>
  </si>
  <si>
    <t>Přípojné místo, min. 1x SDI, Speakon</t>
  </si>
  <si>
    <t>PTZ kamerový ovladač, min. 1x rozhraní RS232, min. 2x RS422 rozhraní, možnost ovládání až 7 kamer po RS232/422, tříosý joystick, nastavení rychlosti: pan/tilt, zoom, možnost ovládání až 255 kamer po NDI/IP, PoE</t>
  </si>
  <si>
    <t>XII.3</t>
  </si>
  <si>
    <t>XII.4</t>
  </si>
  <si>
    <t>Tablet PC</t>
  </si>
  <si>
    <t>Dotykový IPS panel, úhlopříčka min 12", min. 2 jádrové CPU, average CPU mark min. 8900, rozlišení min. 2736x1824px, RAM min. 8GB, SSD min. 128GB, webkamera, USB-C, lokalizovaný operační systém</t>
  </si>
  <si>
    <t>Mobilní držák pro LCD, nosnost min. 20kg, možnost skrytého vedení kabeláže, VESA kompatibilní, možnost instalace zámku</t>
  </si>
  <si>
    <t>PTZ Kamera, 4k CMOS čip, min. 12x optický zoom, min. 12x digitální zoom, IP streaming, NDI stream, HDMI výstup, 2x 6G-SDI výstup, LAN, RS232/RS422/RS485, PoE</t>
  </si>
  <si>
    <t>III.11</t>
  </si>
  <si>
    <t>III.12</t>
  </si>
  <si>
    <t>III.13</t>
  </si>
  <si>
    <t>III.14</t>
  </si>
  <si>
    <t>III.15</t>
  </si>
  <si>
    <t>III.16</t>
  </si>
  <si>
    <t>III.17</t>
  </si>
  <si>
    <t>III.18</t>
  </si>
  <si>
    <t>III.19</t>
  </si>
  <si>
    <t>III.20</t>
  </si>
  <si>
    <t>III.21</t>
  </si>
  <si>
    <t>III.22</t>
  </si>
  <si>
    <t>III.23</t>
  </si>
  <si>
    <t>III.24</t>
  </si>
  <si>
    <t>III.25</t>
  </si>
  <si>
    <t>III.26</t>
  </si>
  <si>
    <t>III.27</t>
  </si>
  <si>
    <t>III.28</t>
  </si>
  <si>
    <t>III.29</t>
  </si>
  <si>
    <t>III.30</t>
  </si>
  <si>
    <t>III.31</t>
  </si>
  <si>
    <t>Software pro video zpracování, platforma Mac, Moving &amp; Trimming Clips,Multicam Editing, Effects, 360 Degree VR Editing, VR Headset Playback, Advanced Color Grading, Presets, HDR Video Support, Motion Graphics Templates, Asset Management, Plug-Ins</t>
  </si>
  <si>
    <t>VII.01</t>
  </si>
  <si>
    <t>VII.02</t>
  </si>
  <si>
    <t>VII.03</t>
  </si>
  <si>
    <t>VII.04</t>
  </si>
  <si>
    <t>VII.05</t>
  </si>
  <si>
    <t>VII.06</t>
  </si>
  <si>
    <t>VII.07</t>
  </si>
  <si>
    <t>VII.08</t>
  </si>
  <si>
    <t>VII.09</t>
  </si>
  <si>
    <t>VII.10</t>
  </si>
  <si>
    <t>VII.11</t>
  </si>
  <si>
    <t>VII.12</t>
  </si>
  <si>
    <t>VII.13</t>
  </si>
  <si>
    <t>VII.14</t>
  </si>
  <si>
    <t>VII.15</t>
  </si>
  <si>
    <t>VII.16</t>
  </si>
  <si>
    <t>VIII.4</t>
  </si>
  <si>
    <t>VIII.5</t>
  </si>
  <si>
    <t>VIII.6</t>
  </si>
  <si>
    <t>VIII.7</t>
  </si>
  <si>
    <t>XI.5</t>
  </si>
  <si>
    <t>XI.6</t>
  </si>
  <si>
    <t>XI.7</t>
  </si>
  <si>
    <t>XI.8</t>
  </si>
  <si>
    <t>XI.9</t>
  </si>
  <si>
    <t>XI.10</t>
  </si>
  <si>
    <t>XI.11</t>
  </si>
  <si>
    <t>Převodník 12G HDMI to OPTO SDI</t>
  </si>
  <si>
    <t>Rámové projekční plátno, šířka min. 5m, poměr stran 16:9</t>
  </si>
  <si>
    <t>Video scaler z HDMI do Optical fiber SDI , min. 1x 12GSDI - Optical Fiber výstup, min. 1x HDMI vstup, min. 2x XLR audio vstup,  Ethernet rozhraní, podpora rozlišení až 2160p60, podpora SMPTE 259M, 292M, 296M, 372M, 424M, 425M, 2081-1, 2081-10, 2082-1, 2082-10</t>
  </si>
  <si>
    <t>Video scaler z Optical fiber SDI do HDMI, min. 1x 12GSDI - Optical Fiber vstup, min. 1x HDMI 2.0 výstup, min. 2x XLR audio výstup,  Ethernet rozhraní, podpora rozlišení až 2160p60, podpora SMPTE 259M, 292M, 296M, 372M, 424M, 425M, 2081-1, 2081-10, 2082-1, 2082-10, úprava výstupního rolišení dle připojeného zařízení</t>
  </si>
  <si>
    <t>RP_122B.1, RP_122B.2</t>
  </si>
  <si>
    <t>RP_231B.1, RP_231B.2</t>
  </si>
  <si>
    <t>Přípojné místo Subbas</t>
  </si>
  <si>
    <t>PM_234.6, PM_234.7</t>
  </si>
  <si>
    <t>Přípojné místo pro subbas, Konektivita Speakon</t>
  </si>
  <si>
    <t>Držák</t>
  </si>
  <si>
    <t>Držák pro uchycení 4" kompaktních reproboxů na mikrofonní stojan</t>
  </si>
  <si>
    <t>Velká posluchárna LF</t>
  </si>
  <si>
    <t>Seminární místnosti EC1 - EC4, posluchárny EC a velká posluchárna LF</t>
  </si>
  <si>
    <t>Divadelní svítidlo, LED Fresnel, teplota 3200K, min. 14 000lm, CRI 96, TLCI 97, variabilní zoom min. 15°- 40°, min. 16bit stmívání s min. 4 křivkami, nastavitelné PWM frekvence min. do 25kHz, 8-listé klapky, gel frame, LED zdroj životnost min. 50 000h, min. 6 módů DMX řízení, spona pro uchycení k tyči, pojistné lanko</t>
  </si>
  <si>
    <t>CELKOVÁ CENA bez DPH [Kč]</t>
  </si>
  <si>
    <t>číslo katalogového listu (bude uchazečem uvedeno jako název souboru s katalogovým listem ve formátu .pdf)</t>
  </si>
  <si>
    <t>Objektiv do stávajícího projektoru (Panasonic PT-RQ32K) s pamětí pozic, projekční poměr 2,4 - 4,7:1</t>
  </si>
  <si>
    <t>výrobce
(doplní uchazeč)</t>
  </si>
  <si>
    <t>katalogový název výrobku
(doplní uchazeč)</t>
  </si>
  <si>
    <t>JEDNOTKOVÁ CENA bez DPH [Kč]
(doplní uchazeč)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</si>
</sst>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Kč-405]_-;\-* #,##0\ [$Kč-405]_-;_-* &quot;-&quot;\ [$Kč-405]_-;_-@_-"/>
    <numFmt numFmtId="165" formatCode="#,##0\ &quot;Kč&quot;"/>
    <numFmt numFmtId="166" formatCode="#,##0\ [$Kč-405]"/>
    <numFmt numFmtId="167" formatCode="#,##0.00\ &quot;Kč&quot;"/>
  </numFmts>
  <fonts count="14" x14ac:knownFonts="1">
    <font>
      <sz val="11"/>
      <color theme="1"/>
      <name val="Calibri"/>
      <family val="2"/>
      <charset val="238"/>
      <scheme val="minor"/>
    </font>
    <font>
      <sz val="11"/>
      <color rgb="FFFF0000"/>
      <name val="Calibri"/>
      <family val="2"/>
      <charset val="238"/>
      <scheme val="minor"/>
    </font>
    <font>
      <vertAlign val="superscript"/>
      <sz val="11"/>
      <color theme="1"/>
      <name val="Calibri"/>
      <family val="2"/>
      <charset val="238"/>
      <scheme val="minor"/>
    </font>
    <font>
      <b/>
      <sz val="11"/>
      <color theme="1"/>
      <name val="Calibri"/>
      <family val="2"/>
      <charset val="238"/>
      <scheme val="minor"/>
    </font>
    <font>
      <sz val="11"/>
      <name val="Calibri"/>
      <family val="2"/>
      <charset val="238"/>
      <scheme val="minor"/>
    </font>
    <font>
      <b/>
      <sz val="12"/>
      <color theme="1"/>
      <name val="Calibri"/>
      <family val="2"/>
      <charset val="238"/>
    </font>
    <font>
      <sz val="12"/>
      <color theme="1"/>
      <name val="Calibri"/>
      <family val="2"/>
      <charset val="238"/>
    </font>
    <font>
      <b/>
      <sz val="12"/>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B050"/>
      <name val="Calibri"/>
      <family val="2"/>
      <charset val="238"/>
      <scheme val="minor"/>
    </font>
    <font>
      <b/>
      <sz val="12"/>
      <color theme="1"/>
      <name val="Calibri"/>
      <family val="2"/>
      <scheme val="minor"/>
    </font>
    <font>
      <sz val="11"/>
      <color theme="1"/>
      <name val="Calibri"/>
      <family val="2"/>
      <scheme val="minor"/>
    </font>
    <font>
      <b/>
      <sz val="12"/>
      <name val="Calibri"/>
      <family val="2"/>
      <charset val="238"/>
      <scheme val="minor"/>
    </font>
  </fonts>
  <fills count="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auto="1"/>
      </left>
      <right style="thin">
        <color auto="1"/>
      </right>
      <top style="thin">
        <color auto="1"/>
      </top>
      <bottom style="thin">
        <color auto="1"/>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auto="1"/>
      </left>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style="thin">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medium">
        <color auto="1"/>
      </right>
      <top/>
      <bottom style="thin">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top/>
      <bottom/>
      <diagonal/>
    </border>
    <border>
      <left/>
      <right style="medium">
        <color auto="1"/>
      </right>
      <top style="medium">
        <color auto="1"/>
      </top>
      <bottom/>
      <diagonal/>
    </border>
  </borders>
  <cellStyleXfs count="2">
    <xf numFmtId="0" fontId="0" fillId="0" borderId="0"/>
    <xf numFmtId="0" fontId="9" fillId="0" borderId="0" applyNumberFormat="0" applyFill="0" applyBorder="0" applyAlignment="0" applyProtection="0"/>
  </cellStyleXfs>
  <cellXfs count="447">
    <xf numFmtId="0" fontId="0" fillId="0" borderId="0" xfId="0"/>
    <xf numFmtId="0" fontId="3" fillId="0" borderId="31" xfId="0" applyFont="1" applyBorder="1" applyAlignment="1">
      <alignment horizontal="center"/>
    </xf>
    <xf numFmtId="0" fontId="0" fillId="0" borderId="0" xfId="0" applyFill="1"/>
    <xf numFmtId="0" fontId="0" fillId="0" borderId="1" xfId="0" applyFill="1" applyBorder="1" applyAlignment="1">
      <alignment vertical="top"/>
    </xf>
    <xf numFmtId="0" fontId="0" fillId="0" borderId="0" xfId="0" applyAlignment="1">
      <alignment wrapText="1"/>
    </xf>
    <xf numFmtId="0" fontId="0" fillId="0" borderId="0" xfId="0" applyFill="1" applyAlignment="1">
      <alignment wrapText="1"/>
    </xf>
    <xf numFmtId="167" fontId="0" fillId="0" borderId="0" xfId="0" applyNumberFormat="1" applyFill="1" applyBorder="1" applyAlignment="1">
      <alignment vertical="top"/>
    </xf>
    <xf numFmtId="165" fontId="0" fillId="0" borderId="0" xfId="0" applyNumberFormat="1"/>
    <xf numFmtId="0" fontId="0" fillId="0" borderId="1" xfId="0" applyFill="1" applyBorder="1" applyAlignment="1">
      <alignment horizontal="center" vertical="top"/>
    </xf>
    <xf numFmtId="0" fontId="0" fillId="0" borderId="21"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0" fontId="3" fillId="0" borderId="31" xfId="0" applyFont="1" applyBorder="1" applyAlignment="1">
      <alignment horizontal="center" vertical="top"/>
    </xf>
    <xf numFmtId="0" fontId="0" fillId="0" borderId="20" xfId="0" applyFill="1" applyBorder="1" applyAlignment="1">
      <alignment horizontal="center" vertical="top"/>
    </xf>
    <xf numFmtId="165" fontId="0" fillId="0" borderId="1" xfId="0" applyNumberFormat="1" applyBorder="1" applyAlignment="1">
      <alignment vertical="top"/>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1" xfId="0" applyFont="1" applyFill="1" applyBorder="1" applyAlignment="1">
      <alignment vertical="top"/>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0" fillId="0" borderId="31" xfId="0" applyBorder="1" applyAlignment="1">
      <alignment vertical="center"/>
    </xf>
    <xf numFmtId="0" fontId="0" fillId="0" borderId="31" xfId="0" applyBorder="1" applyAlignment="1">
      <alignment horizontal="center" vertical="center"/>
    </xf>
    <xf numFmtId="165" fontId="3" fillId="0" borderId="31" xfId="0" applyNumberFormat="1" applyFont="1" applyBorder="1" applyAlignment="1">
      <alignment vertical="center"/>
    </xf>
    <xf numFmtId="165" fontId="0" fillId="0" borderId="0" xfId="0" applyNumberFormat="1" applyAlignment="1">
      <alignment vertical="top"/>
    </xf>
    <xf numFmtId="0" fontId="0" fillId="0" borderId="46" xfId="0" applyBorder="1" applyAlignment="1">
      <alignment horizontal="center" vertical="top"/>
    </xf>
    <xf numFmtId="0" fontId="0" fillId="0" borderId="47" xfId="0" applyBorder="1" applyAlignment="1">
      <alignment horizontal="center" vertical="top"/>
    </xf>
    <xf numFmtId="0" fontId="0" fillId="0" borderId="47" xfId="0" applyFill="1" applyBorder="1" applyAlignment="1">
      <alignment vertical="top"/>
    </xf>
    <xf numFmtId="0" fontId="0" fillId="0" borderId="48" xfId="0" applyFill="1" applyBorder="1" applyAlignment="1">
      <alignment horizontal="center" vertical="top"/>
    </xf>
    <xf numFmtId="165" fontId="0" fillId="0" borderId="48" xfId="0" applyNumberFormat="1" applyFill="1" applyBorder="1" applyAlignment="1">
      <alignment vertical="top"/>
    </xf>
    <xf numFmtId="0" fontId="0" fillId="0" borderId="49" xfId="0" applyFill="1" applyBorder="1" applyAlignment="1">
      <alignment vertical="top" wrapText="1"/>
    </xf>
    <xf numFmtId="0" fontId="0" fillId="0" borderId="50" xfId="0" applyBorder="1" applyAlignment="1">
      <alignment horizontal="center" vertical="top"/>
    </xf>
    <xf numFmtId="0" fontId="0" fillId="0" borderId="51" xfId="0" applyBorder="1" applyAlignment="1">
      <alignment horizontal="center" vertical="top"/>
    </xf>
    <xf numFmtId="0" fontId="0" fillId="0" borderId="51" xfId="0" applyFill="1" applyBorder="1" applyAlignment="1">
      <alignment vertical="top"/>
    </xf>
    <xf numFmtId="0" fontId="0" fillId="0" borderId="52" xfId="0" applyFill="1" applyBorder="1" applyAlignment="1">
      <alignment horizontal="center" vertical="top"/>
    </xf>
    <xf numFmtId="165" fontId="0" fillId="0" borderId="52" xfId="0" applyNumberFormat="1" applyFill="1" applyBorder="1" applyAlignment="1">
      <alignment vertical="top"/>
    </xf>
    <xf numFmtId="0" fontId="0" fillId="0" borderId="53" xfId="0" applyFill="1" applyBorder="1" applyAlignment="1">
      <alignment vertical="top" wrapText="1"/>
    </xf>
    <xf numFmtId="0" fontId="4" fillId="0" borderId="51" xfId="0" applyFont="1" applyFill="1" applyBorder="1" applyAlignment="1">
      <alignment vertical="top"/>
    </xf>
    <xf numFmtId="0" fontId="4" fillId="0" borderId="52" xfId="0" applyFont="1" applyFill="1" applyBorder="1" applyAlignment="1">
      <alignment horizontal="center" vertical="top"/>
    </xf>
    <xf numFmtId="165" fontId="4" fillId="0" borderId="52" xfId="0" applyNumberFormat="1" applyFont="1" applyFill="1" applyBorder="1" applyAlignment="1">
      <alignment vertical="top"/>
    </xf>
    <xf numFmtId="0" fontId="4" fillId="0" borderId="53" xfId="0" applyFont="1" applyFill="1" applyBorder="1" applyAlignment="1">
      <alignment vertical="top" wrapText="1"/>
    </xf>
    <xf numFmtId="0" fontId="4" fillId="0" borderId="50" xfId="0" applyFont="1" applyFill="1" applyBorder="1" applyAlignment="1">
      <alignment horizontal="center" vertical="top"/>
    </xf>
    <xf numFmtId="0" fontId="4" fillId="0" borderId="52" xfId="0" applyFont="1" applyFill="1" applyBorder="1" applyAlignment="1">
      <alignment vertical="top" wrapText="1"/>
    </xf>
    <xf numFmtId="0" fontId="0" fillId="0" borderId="54" xfId="0" applyBorder="1" applyAlignment="1">
      <alignment horizontal="center" vertical="top"/>
    </xf>
    <xf numFmtId="0" fontId="0" fillId="0" borderId="55" xfId="0" applyBorder="1" applyAlignment="1">
      <alignment horizontal="center" vertical="top"/>
    </xf>
    <xf numFmtId="0" fontId="0" fillId="0" borderId="55" xfId="0" applyFill="1" applyBorder="1" applyAlignment="1">
      <alignment vertical="top"/>
    </xf>
    <xf numFmtId="0" fontId="0" fillId="0" borderId="56" xfId="0" applyFill="1" applyBorder="1" applyAlignment="1">
      <alignment horizontal="center" vertical="top"/>
    </xf>
    <xf numFmtId="165" fontId="0" fillId="0" borderId="56" xfId="0" applyNumberFormat="1" applyFill="1" applyBorder="1" applyAlignment="1">
      <alignment vertical="top"/>
    </xf>
    <xf numFmtId="0" fontId="0" fillId="0" borderId="57" xfId="0" applyFill="1" applyBorder="1" applyAlignment="1">
      <alignment vertical="top" wrapText="1"/>
    </xf>
    <xf numFmtId="0" fontId="0" fillId="0" borderId="48" xfId="0" applyBorder="1" applyAlignment="1">
      <alignment horizontal="center" vertical="top"/>
    </xf>
    <xf numFmtId="0" fontId="0" fillId="0" borderId="48" xfId="0" applyFill="1" applyBorder="1" applyAlignment="1">
      <alignment vertical="top"/>
    </xf>
    <xf numFmtId="0" fontId="0" fillId="0" borderId="52" xfId="0" applyBorder="1" applyAlignment="1">
      <alignment horizontal="center" vertical="top"/>
    </xf>
    <xf numFmtId="0" fontId="0" fillId="0" borderId="52" xfId="0" applyFill="1" applyBorder="1" applyAlignment="1">
      <alignment vertical="top"/>
    </xf>
    <xf numFmtId="0" fontId="0" fillId="0" borderId="50" xfId="0" applyFill="1" applyBorder="1" applyAlignment="1">
      <alignment horizontal="center" vertical="top"/>
    </xf>
    <xf numFmtId="0" fontId="0" fillId="0" borderId="56" xfId="0" applyBorder="1" applyAlignment="1">
      <alignment horizontal="center" vertical="top"/>
    </xf>
    <xf numFmtId="0" fontId="0" fillId="0" borderId="56" xfId="0" applyFill="1" applyBorder="1" applyAlignment="1">
      <alignment vertical="top"/>
    </xf>
    <xf numFmtId="0" fontId="0" fillId="0" borderId="46" xfId="0" applyFont="1" applyBorder="1" applyAlignment="1">
      <alignment horizontal="center" vertical="top"/>
    </xf>
    <xf numFmtId="0" fontId="3" fillId="0" borderId="48" xfId="0" applyFont="1" applyBorder="1" applyAlignment="1">
      <alignment horizontal="center" vertical="top"/>
    </xf>
    <xf numFmtId="0" fontId="0" fillId="0" borderId="48" xfId="0" applyFont="1" applyBorder="1" applyAlignment="1">
      <alignment horizontal="left" vertical="top"/>
    </xf>
    <xf numFmtId="0" fontId="0" fillId="0" borderId="52" xfId="0" applyBorder="1" applyAlignment="1">
      <alignment vertical="top"/>
    </xf>
    <xf numFmtId="165" fontId="0" fillId="0" borderId="52" xfId="0" applyNumberFormat="1" applyBorder="1" applyAlignment="1">
      <alignment vertical="top"/>
    </xf>
    <xf numFmtId="0" fontId="0" fillId="0" borderId="53" xfId="0" applyBorder="1" applyAlignment="1">
      <alignment vertical="top"/>
    </xf>
    <xf numFmtId="0" fontId="0" fillId="0" borderId="56" xfId="0" applyBorder="1" applyAlignment="1">
      <alignment vertical="top"/>
    </xf>
    <xf numFmtId="165" fontId="0" fillId="0" borderId="56" xfId="0" applyNumberFormat="1" applyBorder="1" applyAlignment="1">
      <alignment vertical="top"/>
    </xf>
    <xf numFmtId="0" fontId="0" fillId="0" borderId="57" xfId="0" applyBorder="1" applyAlignment="1">
      <alignment vertical="top"/>
    </xf>
    <xf numFmtId="0" fontId="0" fillId="0" borderId="48" xfId="0" applyFont="1" applyBorder="1" applyAlignment="1">
      <alignment vertical="top"/>
    </xf>
    <xf numFmtId="165" fontId="0" fillId="0" borderId="48" xfId="0" applyNumberFormat="1" applyBorder="1" applyAlignment="1">
      <alignment vertical="top"/>
    </xf>
    <xf numFmtId="0" fontId="0" fillId="0" borderId="49" xfId="0" applyBorder="1" applyAlignment="1">
      <alignment vertical="top"/>
    </xf>
    <xf numFmtId="0" fontId="3" fillId="0" borderId="42" xfId="0" applyFont="1" applyBorder="1" applyAlignment="1">
      <alignment horizontal="center" vertical="top"/>
    </xf>
    <xf numFmtId="0" fontId="3" fillId="3" borderId="42" xfId="0" applyFont="1" applyFill="1" applyBorder="1" applyAlignment="1">
      <alignment horizontal="center" vertical="top"/>
    </xf>
    <xf numFmtId="0" fontId="3" fillId="3" borderId="31" xfId="0" applyFont="1" applyFill="1" applyBorder="1" applyAlignment="1">
      <alignment horizontal="center" vertical="top"/>
    </xf>
    <xf numFmtId="0" fontId="3" fillId="0" borderId="42" xfId="0" applyFont="1" applyBorder="1" applyAlignment="1">
      <alignment horizontal="center"/>
    </xf>
    <xf numFmtId="0" fontId="3" fillId="3" borderId="42" xfId="0" applyFont="1" applyFill="1" applyBorder="1" applyAlignment="1">
      <alignment horizontal="center"/>
    </xf>
    <xf numFmtId="0" fontId="3" fillId="3" borderId="31" xfId="0" applyFont="1" applyFill="1" applyBorder="1" applyAlignment="1">
      <alignment horizontal="center"/>
    </xf>
    <xf numFmtId="0" fontId="0" fillId="3" borderId="0" xfId="0" applyFill="1"/>
    <xf numFmtId="0" fontId="0" fillId="3" borderId="0" xfId="0" applyFill="1" applyAlignment="1">
      <alignment horizontal="center"/>
    </xf>
    <xf numFmtId="0" fontId="3" fillId="0" borderId="32" xfId="0" applyFont="1" applyBorder="1" applyAlignment="1">
      <alignment vertical="center"/>
    </xf>
    <xf numFmtId="0" fontId="0" fillId="0" borderId="55" xfId="0" applyFill="1" applyBorder="1" applyAlignment="1">
      <alignment vertical="top" wrapText="1"/>
    </xf>
    <xf numFmtId="0" fontId="0" fillId="0" borderId="47" xfId="0" applyFill="1" applyBorder="1" applyAlignment="1">
      <alignment vertical="top" wrapText="1"/>
    </xf>
    <xf numFmtId="0" fontId="0" fillId="0" borderId="51" xfId="0" applyBorder="1" applyAlignment="1">
      <alignment vertical="top" wrapText="1"/>
    </xf>
    <xf numFmtId="0" fontId="0" fillId="0" borderId="51" xfId="0" applyBorder="1" applyAlignment="1">
      <alignment vertical="top"/>
    </xf>
    <xf numFmtId="0" fontId="0" fillId="3" borderId="31" xfId="0" applyFill="1" applyBorder="1" applyAlignment="1">
      <alignment vertical="center"/>
    </xf>
    <xf numFmtId="0" fontId="0" fillId="3" borderId="31" xfId="0" applyFill="1" applyBorder="1" applyAlignment="1">
      <alignment horizontal="center" vertical="center"/>
    </xf>
    <xf numFmtId="0" fontId="3" fillId="3" borderId="31" xfId="0" applyFont="1" applyFill="1" applyBorder="1" applyAlignment="1">
      <alignment vertical="center"/>
    </xf>
    <xf numFmtId="165" fontId="3" fillId="3" borderId="31" xfId="0" applyNumberFormat="1" applyFont="1" applyFill="1" applyBorder="1" applyAlignment="1">
      <alignment vertical="center"/>
    </xf>
    <xf numFmtId="0" fontId="3" fillId="3" borderId="32" xfId="0" applyFont="1" applyFill="1" applyBorder="1" applyAlignment="1">
      <alignment vertical="center"/>
    </xf>
    <xf numFmtId="0" fontId="0" fillId="0" borderId="47" xfId="0" applyFont="1" applyBorder="1" applyAlignment="1">
      <alignment vertical="top"/>
    </xf>
    <xf numFmtId="0" fontId="0" fillId="0" borderId="55" xfId="0" applyBorder="1" applyAlignment="1">
      <alignment vertical="top"/>
    </xf>
    <xf numFmtId="0" fontId="6" fillId="3" borderId="22" xfId="0" applyFont="1" applyFill="1" applyBorder="1" applyAlignment="1">
      <alignment horizontal="left"/>
    </xf>
    <xf numFmtId="0" fontId="6" fillId="3" borderId="27" xfId="0" applyFont="1" applyFill="1" applyBorder="1" applyAlignment="1">
      <alignment horizontal="center"/>
    </xf>
    <xf numFmtId="0" fontId="6" fillId="3" borderId="28" xfId="0" applyFont="1" applyFill="1" applyBorder="1" applyAlignment="1">
      <alignment horizontal="left"/>
    </xf>
    <xf numFmtId="0" fontId="6" fillId="3" borderId="23" xfId="0" applyFont="1" applyFill="1" applyBorder="1" applyAlignment="1">
      <alignment horizontal="left"/>
    </xf>
    <xf numFmtId="0" fontId="6" fillId="3" borderId="29" xfId="0" applyFont="1" applyFill="1" applyBorder="1" applyAlignment="1">
      <alignment horizontal="center"/>
    </xf>
    <xf numFmtId="0" fontId="6" fillId="3" borderId="30" xfId="0" applyFont="1" applyFill="1" applyBorder="1" applyAlignment="1">
      <alignment horizontal="left"/>
    </xf>
    <xf numFmtId="0" fontId="0" fillId="3" borderId="24" xfId="0" applyFill="1" applyBorder="1" applyAlignment="1">
      <alignment horizontal="left"/>
    </xf>
    <xf numFmtId="0" fontId="0" fillId="3" borderId="25" xfId="0" applyFill="1" applyBorder="1" applyAlignment="1">
      <alignment horizontal="center"/>
    </xf>
    <xf numFmtId="0" fontId="0" fillId="3" borderId="26" xfId="0" applyFill="1" applyBorder="1" applyAlignment="1">
      <alignment horizontal="left"/>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top"/>
    </xf>
    <xf numFmtId="0" fontId="0" fillId="0" borderId="21" xfId="0" applyFill="1" applyBorder="1" applyAlignment="1">
      <alignment vertical="top"/>
    </xf>
    <xf numFmtId="0" fontId="0" fillId="0" borderId="59" xfId="0" applyBorder="1" applyAlignment="1">
      <alignment horizontal="center"/>
    </xf>
    <xf numFmtId="0" fontId="0" fillId="0" borderId="60" xfId="0" applyFill="1" applyBorder="1"/>
    <xf numFmtId="0" fontId="0" fillId="0" borderId="60" xfId="0" applyFill="1" applyBorder="1" applyAlignment="1">
      <alignment horizontal="center"/>
    </xf>
    <xf numFmtId="165" fontId="0" fillId="0" borderId="60" xfId="0" applyNumberFormat="1" applyBorder="1"/>
    <xf numFmtId="0" fontId="0" fillId="0" borderId="61" xfId="0" applyFill="1" applyBorder="1"/>
    <xf numFmtId="0" fontId="0" fillId="0" borderId="52" xfId="0" applyFill="1" applyBorder="1" applyAlignment="1">
      <alignment vertical="top" wrapText="1"/>
    </xf>
    <xf numFmtId="0" fontId="0" fillId="0" borderId="62" xfId="0" applyFill="1" applyBorder="1" applyAlignment="1">
      <alignment horizontal="center" vertical="top"/>
    </xf>
    <xf numFmtId="0" fontId="0" fillId="0" borderId="63" xfId="0" applyFill="1" applyBorder="1" applyAlignment="1">
      <alignment vertical="top"/>
    </xf>
    <xf numFmtId="0" fontId="0" fillId="0" borderId="63" xfId="0" applyFill="1" applyBorder="1" applyAlignment="1">
      <alignment horizontal="center" vertical="top"/>
    </xf>
    <xf numFmtId="165" fontId="0" fillId="0" borderId="63" xfId="0" applyNumberFormat="1" applyFill="1" applyBorder="1" applyAlignment="1">
      <alignment vertical="top"/>
    </xf>
    <xf numFmtId="165" fontId="0" fillId="0" borderId="63" xfId="0" applyNumberFormat="1" applyBorder="1" applyAlignment="1">
      <alignment vertical="top"/>
    </xf>
    <xf numFmtId="0" fontId="0" fillId="0" borderId="64" xfId="0" applyFill="1" applyBorder="1" applyAlignment="1">
      <alignment vertical="top" wrapText="1"/>
    </xf>
    <xf numFmtId="0" fontId="0" fillId="0" borderId="59" xfId="0" applyBorder="1" applyAlignment="1">
      <alignment horizontal="center" vertical="top"/>
    </xf>
    <xf numFmtId="0" fontId="0" fillId="0" borderId="60" xfId="0" applyBorder="1" applyAlignment="1">
      <alignment horizontal="center" vertical="top"/>
    </xf>
    <xf numFmtId="0" fontId="0" fillId="0" borderId="60" xfId="0" applyFont="1" applyBorder="1" applyAlignment="1">
      <alignment vertical="top"/>
    </xf>
    <xf numFmtId="165" fontId="0" fillId="0" borderId="60" xfId="0" applyNumberFormat="1" applyBorder="1" applyAlignment="1">
      <alignment vertical="top"/>
    </xf>
    <xf numFmtId="0" fontId="0" fillId="0" borderId="61" xfId="0" applyBorder="1" applyAlignment="1">
      <alignment vertical="top"/>
    </xf>
    <xf numFmtId="0" fontId="0" fillId="0" borderId="60" xfId="0" applyFill="1" applyBorder="1" applyAlignment="1">
      <alignment vertical="top"/>
    </xf>
    <xf numFmtId="0" fontId="0" fillId="0" borderId="60" xfId="0" applyFill="1" applyBorder="1" applyAlignment="1">
      <alignment horizontal="center" vertical="top"/>
    </xf>
    <xf numFmtId="165" fontId="0" fillId="0" borderId="60" xfId="0" applyNumberFormat="1" applyFill="1" applyBorder="1" applyAlignment="1">
      <alignment vertical="top"/>
    </xf>
    <xf numFmtId="0" fontId="0" fillId="0" borderId="61" xfId="0" applyFill="1" applyBorder="1" applyAlignment="1">
      <alignment vertical="top" wrapText="1"/>
    </xf>
    <xf numFmtId="0" fontId="0" fillId="0" borderId="62" xfId="0" applyBorder="1" applyAlignment="1">
      <alignment horizontal="center" vertical="top"/>
    </xf>
    <xf numFmtId="0" fontId="0" fillId="0" borderId="64" xfId="0" applyFill="1" applyBorder="1" applyAlignment="1">
      <alignment vertical="top"/>
    </xf>
    <xf numFmtId="0" fontId="3" fillId="3" borderId="58" xfId="0" applyFont="1" applyFill="1" applyBorder="1" applyAlignment="1">
      <alignment horizontal="center" vertical="top"/>
    </xf>
    <xf numFmtId="0" fontId="3" fillId="3" borderId="38" xfId="0" applyFont="1" applyFill="1" applyBorder="1" applyAlignment="1">
      <alignment horizontal="center" vertical="top"/>
    </xf>
    <xf numFmtId="0" fontId="3" fillId="0" borderId="60" xfId="0" applyFont="1" applyBorder="1" applyAlignment="1">
      <alignment horizontal="center" vertical="top"/>
    </xf>
    <xf numFmtId="0" fontId="0" fillId="0" borderId="60" xfId="0" applyFill="1" applyBorder="1" applyAlignment="1">
      <alignment vertical="top" wrapText="1"/>
    </xf>
    <xf numFmtId="0" fontId="0" fillId="0" borderId="59" xfId="0" applyFont="1" applyBorder="1" applyAlignment="1">
      <alignment horizontal="center" vertical="top"/>
    </xf>
    <xf numFmtId="0" fontId="0" fillId="0" borderId="60" xfId="0" applyBorder="1" applyAlignment="1">
      <alignment vertical="top"/>
    </xf>
    <xf numFmtId="0" fontId="0" fillId="0" borderId="61" xfId="0" applyBorder="1" applyAlignment="1">
      <alignment vertical="top" wrapText="1"/>
    </xf>
    <xf numFmtId="0" fontId="0" fillId="0" borderId="50" xfId="0" applyFont="1" applyBorder="1" applyAlignment="1">
      <alignment horizontal="center" vertical="top"/>
    </xf>
    <xf numFmtId="0" fontId="3" fillId="0" borderId="52" xfId="0" applyFont="1" applyBorder="1" applyAlignment="1">
      <alignment horizontal="center" vertical="top"/>
    </xf>
    <xf numFmtId="0" fontId="0" fillId="0" borderId="53" xfId="0" applyBorder="1" applyAlignment="1">
      <alignment vertical="top" wrapText="1"/>
    </xf>
    <xf numFmtId="0" fontId="0" fillId="0" borderId="52" xfId="0" applyFont="1" applyFill="1" applyBorder="1" applyAlignment="1">
      <alignment horizontal="left" vertical="top"/>
    </xf>
    <xf numFmtId="0" fontId="0" fillId="0" borderId="59" xfId="0" applyFill="1" applyBorder="1" applyAlignment="1">
      <alignment horizontal="center" vertical="top"/>
    </xf>
    <xf numFmtId="0" fontId="0" fillId="0" borderId="60" xfId="0" applyFont="1" applyFill="1" applyBorder="1" applyAlignment="1">
      <alignment horizontal="left" vertical="top"/>
    </xf>
    <xf numFmtId="0" fontId="0" fillId="0" borderId="52" xfId="0" applyFont="1" applyFill="1" applyBorder="1" applyAlignment="1">
      <alignment vertical="top"/>
    </xf>
    <xf numFmtId="0" fontId="0" fillId="0" borderId="63" xfId="0" applyFill="1" applyBorder="1" applyAlignment="1">
      <alignment vertical="top" wrapText="1"/>
    </xf>
    <xf numFmtId="0" fontId="0" fillId="0" borderId="53" xfId="0" applyFill="1" applyBorder="1" applyAlignment="1">
      <alignment vertical="top"/>
    </xf>
    <xf numFmtId="0" fontId="3" fillId="3" borderId="31" xfId="0" applyFont="1" applyFill="1" applyBorder="1" applyAlignment="1">
      <alignment vertical="center"/>
    </xf>
    <xf numFmtId="0" fontId="4" fillId="0" borderId="51" xfId="0" applyFont="1" applyFill="1" applyBorder="1" applyAlignment="1">
      <alignment horizontal="center" vertical="top"/>
    </xf>
    <xf numFmtId="0" fontId="0" fillId="3" borderId="0" xfId="0" applyFill="1" applyAlignment="1">
      <alignment wrapText="1"/>
    </xf>
    <xf numFmtId="0" fontId="0" fillId="0" borderId="0" xfId="0" applyFill="1" applyAlignment="1">
      <alignment horizontal="center"/>
    </xf>
    <xf numFmtId="0" fontId="0" fillId="0" borderId="0" xfId="0" applyFill="1" applyBorder="1" applyAlignment="1">
      <alignment vertical="top" wrapText="1"/>
    </xf>
    <xf numFmtId="0" fontId="0" fillId="0" borderId="0" xfId="0" applyFill="1" applyAlignment="1">
      <alignment vertical="top"/>
    </xf>
    <xf numFmtId="0" fontId="9" fillId="0" borderId="0" xfId="1" applyAlignment="1">
      <alignment horizontal="center" vertical="top" wrapText="1"/>
    </xf>
    <xf numFmtId="0" fontId="3" fillId="0" borderId="1" xfId="0" applyFont="1" applyFill="1" applyBorder="1" applyAlignment="1">
      <alignment vertical="top" wrapText="1"/>
    </xf>
    <xf numFmtId="0" fontId="0" fillId="0" borderId="46" xfId="0" applyBorder="1" applyAlignment="1">
      <alignment horizontal="center" vertical="top" wrapText="1"/>
    </xf>
    <xf numFmtId="0" fontId="0" fillId="0" borderId="48" xfId="0" applyFill="1" applyBorder="1" applyAlignment="1">
      <alignment vertical="top" wrapText="1"/>
    </xf>
    <xf numFmtId="0" fontId="0" fillId="0" borderId="48" xfId="0" applyFill="1" applyBorder="1" applyAlignment="1">
      <alignment horizontal="center" vertical="top" wrapText="1"/>
    </xf>
    <xf numFmtId="165" fontId="0" fillId="0" borderId="48" xfId="0" applyNumberFormat="1" applyBorder="1" applyAlignment="1">
      <alignment vertical="top" wrapText="1"/>
    </xf>
    <xf numFmtId="0" fontId="0" fillId="0" borderId="50" xfId="0" applyBorder="1" applyAlignment="1">
      <alignment horizontal="center" vertical="top" wrapText="1"/>
    </xf>
    <xf numFmtId="0" fontId="0" fillId="0" borderId="52" xfId="0" applyFill="1" applyBorder="1" applyAlignment="1">
      <alignment horizontal="center" vertical="top" wrapText="1"/>
    </xf>
    <xf numFmtId="165" fontId="0" fillId="0" borderId="52" xfId="0" applyNumberFormat="1" applyFill="1" applyBorder="1" applyAlignment="1">
      <alignment vertical="top" wrapText="1"/>
    </xf>
    <xf numFmtId="165" fontId="0" fillId="0" borderId="52" xfId="0" applyNumberFormat="1" applyBorder="1" applyAlignment="1">
      <alignment vertical="top" wrapText="1"/>
    </xf>
    <xf numFmtId="0" fontId="1" fillId="0" borderId="52" xfId="0" applyFont="1" applyFill="1" applyBorder="1" applyAlignment="1">
      <alignment vertical="top" wrapText="1"/>
    </xf>
    <xf numFmtId="0" fontId="4" fillId="0" borderId="52" xfId="0" applyFont="1" applyFill="1" applyBorder="1" applyAlignment="1">
      <alignment horizontal="center" vertical="top" wrapText="1"/>
    </xf>
    <xf numFmtId="0" fontId="0" fillId="0" borderId="62" xfId="0" applyBorder="1" applyAlignment="1">
      <alignment horizontal="center" vertical="top" wrapText="1"/>
    </xf>
    <xf numFmtId="0" fontId="0" fillId="0" borderId="63" xfId="0" applyFill="1" applyBorder="1" applyAlignment="1">
      <alignment horizontal="center" vertical="top" wrapText="1"/>
    </xf>
    <xf numFmtId="165" fontId="0" fillId="0" borderId="63" xfId="0" applyNumberFormat="1" applyBorder="1" applyAlignment="1">
      <alignment vertical="top" wrapText="1"/>
    </xf>
    <xf numFmtId="0" fontId="0" fillId="0" borderId="52" xfId="0" applyFont="1" applyFill="1" applyBorder="1" applyAlignment="1">
      <alignment horizontal="left" vertical="top" wrapText="1"/>
    </xf>
    <xf numFmtId="0" fontId="0" fillId="0" borderId="52" xfId="0" applyFont="1" applyFill="1" applyBorder="1" applyAlignment="1">
      <alignment vertical="top" wrapText="1"/>
    </xf>
    <xf numFmtId="0" fontId="0" fillId="0" borderId="53" xfId="0" applyFont="1" applyFill="1" applyBorder="1" applyAlignment="1">
      <alignment horizontal="left" vertical="top" wrapText="1"/>
    </xf>
    <xf numFmtId="0" fontId="0" fillId="0" borderId="62" xfId="0" applyFont="1" applyBorder="1" applyAlignment="1">
      <alignment horizontal="center" vertical="top"/>
    </xf>
    <xf numFmtId="0" fontId="0" fillId="0" borderId="60" xfId="0" applyFont="1" applyBorder="1" applyAlignment="1">
      <alignment vertical="top" wrapText="1"/>
    </xf>
    <xf numFmtId="0" fontId="0" fillId="0" borderId="52" xfId="0"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0" fillId="3" borderId="0" xfId="0" applyFill="1" applyBorder="1" applyAlignment="1">
      <alignment horizontal="center"/>
    </xf>
    <xf numFmtId="0" fontId="0" fillId="3" borderId="38" xfId="0" applyFill="1" applyBorder="1" applyAlignment="1">
      <alignment vertical="top"/>
    </xf>
    <xf numFmtId="0" fontId="3" fillId="3" borderId="38" xfId="0" applyFont="1" applyFill="1" applyBorder="1" applyAlignment="1">
      <alignment vertical="top" wrapText="1"/>
    </xf>
    <xf numFmtId="165" fontId="0" fillId="3" borderId="38" xfId="0" applyNumberFormat="1" applyFill="1" applyBorder="1" applyAlignment="1">
      <alignment vertical="top"/>
    </xf>
    <xf numFmtId="0" fontId="0" fillId="3" borderId="37" xfId="0" applyFill="1" applyBorder="1" applyAlignment="1">
      <alignment vertical="top" wrapText="1"/>
    </xf>
    <xf numFmtId="0" fontId="3" fillId="3" borderId="38" xfId="0" applyFont="1" applyFill="1" applyBorder="1" applyAlignment="1">
      <alignment horizontal="left" vertical="top" wrapText="1"/>
    </xf>
    <xf numFmtId="0" fontId="1" fillId="3" borderId="38" xfId="0" applyFont="1" applyFill="1" applyBorder="1" applyAlignment="1">
      <alignment vertical="top"/>
    </xf>
    <xf numFmtId="0" fontId="1" fillId="3" borderId="37" xfId="0" applyFont="1" applyFill="1" applyBorder="1" applyAlignment="1">
      <alignment vertical="top" wrapText="1"/>
    </xf>
    <xf numFmtId="0" fontId="10" fillId="0" borderId="0" xfId="0" applyFont="1" applyAlignment="1">
      <alignment vertical="top"/>
    </xf>
    <xf numFmtId="0" fontId="4" fillId="0" borderId="52" xfId="0" applyFont="1" applyFill="1" applyBorder="1" applyAlignment="1">
      <alignment vertical="top"/>
    </xf>
    <xf numFmtId="0" fontId="0" fillId="0" borderId="51" xfId="0" applyFill="1" applyBorder="1" applyAlignment="1">
      <alignment horizontal="center" vertical="top"/>
    </xf>
    <xf numFmtId="0" fontId="4" fillId="0" borderId="51" xfId="0" applyFont="1" applyFill="1" applyBorder="1" applyAlignment="1">
      <alignment horizontal="center" vertical="top" wrapText="1"/>
    </xf>
    <xf numFmtId="0" fontId="0" fillId="0" borderId="51" xfId="0" applyFill="1" applyBorder="1" applyAlignment="1">
      <alignment horizontal="center" vertical="top" wrapText="1"/>
    </xf>
    <xf numFmtId="0" fontId="0" fillId="0" borderId="68" xfId="0" applyBorder="1" applyAlignment="1">
      <alignment vertical="top"/>
    </xf>
    <xf numFmtId="0" fontId="0" fillId="0" borderId="69" xfId="0" applyBorder="1" applyAlignment="1">
      <alignment vertical="top"/>
    </xf>
    <xf numFmtId="0" fontId="0" fillId="0" borderId="70" xfId="0" applyBorder="1" applyAlignment="1">
      <alignment vertical="top"/>
    </xf>
    <xf numFmtId="0" fontId="0" fillId="0" borderId="52" xfId="0" applyFill="1" applyBorder="1" applyAlignment="1">
      <alignment wrapText="1"/>
    </xf>
    <xf numFmtId="0" fontId="0" fillId="0" borderId="52" xfId="0" applyFill="1" applyBorder="1" applyAlignment="1">
      <alignment horizontal="center"/>
    </xf>
    <xf numFmtId="165" fontId="0" fillId="0" borderId="52" xfId="0" applyNumberFormat="1" applyFill="1" applyBorder="1"/>
    <xf numFmtId="165" fontId="0" fillId="0" borderId="52" xfId="0" applyNumberFormat="1" applyBorder="1"/>
    <xf numFmtId="0" fontId="0" fillId="0" borderId="69" xfId="0" applyFill="1" applyBorder="1" applyAlignment="1">
      <alignment wrapText="1"/>
    </xf>
    <xf numFmtId="0" fontId="0" fillId="0" borderId="69" xfId="0" applyBorder="1"/>
    <xf numFmtId="0" fontId="0" fillId="0" borderId="63" xfId="0" applyFont="1" applyFill="1" applyBorder="1" applyAlignment="1">
      <alignment horizontal="left" vertical="top"/>
    </xf>
    <xf numFmtId="0" fontId="0" fillId="0" borderId="50" xfId="0" applyFont="1" applyFill="1" applyBorder="1" applyAlignment="1">
      <alignment horizontal="center" vertical="top"/>
    </xf>
    <xf numFmtId="0" fontId="3" fillId="0" borderId="52" xfId="0" applyFont="1" applyFill="1" applyBorder="1" applyAlignment="1">
      <alignment horizontal="center" vertical="top"/>
    </xf>
    <xf numFmtId="0" fontId="4" fillId="0" borderId="61" xfId="0" applyFont="1" applyFill="1" applyBorder="1" applyAlignment="1">
      <alignment vertical="top" wrapText="1"/>
    </xf>
    <xf numFmtId="0" fontId="4" fillId="0" borderId="60" xfId="0" applyFont="1" applyFill="1" applyBorder="1" applyAlignment="1">
      <alignment vertical="top"/>
    </xf>
    <xf numFmtId="0" fontId="0" fillId="0" borderId="53" xfId="0" applyFill="1" applyBorder="1" applyAlignment="1">
      <alignment wrapText="1"/>
    </xf>
    <xf numFmtId="0" fontId="0" fillId="0" borderId="53" xfId="0" applyBorder="1"/>
    <xf numFmtId="0" fontId="0" fillId="0" borderId="60" xfId="0" applyFill="1" applyBorder="1" applyAlignment="1">
      <alignment wrapText="1"/>
    </xf>
    <xf numFmtId="0" fontId="0" fillId="0" borderId="61" xfId="0" applyFill="1" applyBorder="1" applyAlignment="1">
      <alignment wrapText="1"/>
    </xf>
    <xf numFmtId="0" fontId="0" fillId="0" borderId="50" xfId="0" applyFill="1" applyBorder="1" applyAlignment="1">
      <alignment horizontal="center" vertical="top" wrapText="1"/>
    </xf>
    <xf numFmtId="0" fontId="4" fillId="0" borderId="66" xfId="0" applyFont="1" applyFill="1" applyBorder="1" applyAlignment="1">
      <alignment vertical="top"/>
    </xf>
    <xf numFmtId="0" fontId="4" fillId="0" borderId="66" xfId="0" applyFont="1" applyFill="1" applyBorder="1" applyAlignment="1">
      <alignment horizontal="left" vertical="top" wrapText="1"/>
    </xf>
    <xf numFmtId="0" fontId="4" fillId="0" borderId="66" xfId="0" applyFont="1" applyFill="1" applyBorder="1" applyAlignment="1">
      <alignment horizontal="center" vertical="top"/>
    </xf>
    <xf numFmtId="165" fontId="4" fillId="0" borderId="60" xfId="0" applyNumberFormat="1" applyFont="1" applyFill="1" applyBorder="1" applyAlignment="1">
      <alignment vertical="top"/>
    </xf>
    <xf numFmtId="0" fontId="4" fillId="0" borderId="67" xfId="0" applyFont="1" applyFill="1" applyBorder="1" applyAlignment="1">
      <alignment vertical="top" wrapText="1"/>
    </xf>
    <xf numFmtId="0" fontId="0" fillId="0" borderId="60" xfId="0" applyFont="1" applyFill="1" applyBorder="1" applyAlignment="1">
      <alignment horizontal="left" vertical="top" wrapText="1"/>
    </xf>
    <xf numFmtId="0" fontId="3" fillId="3" borderId="73" xfId="0" applyFont="1" applyFill="1" applyBorder="1" applyAlignment="1">
      <alignment horizontal="center" vertical="top"/>
    </xf>
    <xf numFmtId="0" fontId="0" fillId="3" borderId="74" xfId="0" applyFill="1" applyBorder="1" applyAlignment="1">
      <alignment vertical="top"/>
    </xf>
    <xf numFmtId="0" fontId="3" fillId="3" borderId="74" xfId="0" applyFont="1" applyFill="1" applyBorder="1" applyAlignment="1">
      <alignment vertical="top" wrapText="1"/>
    </xf>
    <xf numFmtId="0" fontId="0" fillId="3" borderId="65" xfId="0" applyFill="1" applyBorder="1" applyAlignment="1">
      <alignment vertical="top" wrapText="1"/>
    </xf>
    <xf numFmtId="49" fontId="5" fillId="3" borderId="27" xfId="0" applyNumberFormat="1" applyFont="1" applyFill="1" applyBorder="1" applyAlignment="1">
      <alignment horizontal="left"/>
    </xf>
    <xf numFmtId="49" fontId="5" fillId="3" borderId="29" xfId="0" applyNumberFormat="1" applyFont="1" applyFill="1" applyBorder="1" applyAlignment="1">
      <alignment horizontal="left"/>
    </xf>
    <xf numFmtId="49" fontId="5" fillId="3" borderId="25" xfId="0" applyNumberFormat="1" applyFont="1" applyFill="1" applyBorder="1" applyAlignment="1">
      <alignment horizontal="left"/>
    </xf>
    <xf numFmtId="0" fontId="6" fillId="3" borderId="27" xfId="0" applyFont="1" applyFill="1" applyBorder="1" applyAlignment="1">
      <alignment horizontal="left"/>
    </xf>
    <xf numFmtId="0" fontId="6" fillId="3" borderId="29" xfId="0" applyFont="1" applyFill="1" applyBorder="1" applyAlignment="1">
      <alignment horizontal="left"/>
    </xf>
    <xf numFmtId="0" fontId="0" fillId="3" borderId="25" xfId="0" applyFill="1" applyBorder="1" applyAlignment="1">
      <alignment horizontal="left"/>
    </xf>
    <xf numFmtId="0" fontId="6" fillId="3" borderId="22" xfId="0" applyFont="1" applyFill="1" applyBorder="1" applyAlignment="1" applyProtection="1">
      <alignment horizontal="left"/>
    </xf>
    <xf numFmtId="0" fontId="6" fillId="3" borderId="27" xfId="0" applyFont="1" applyFill="1" applyBorder="1" applyAlignment="1" applyProtection="1">
      <alignment horizontal="left"/>
    </xf>
    <xf numFmtId="0" fontId="6" fillId="3" borderId="27" xfId="0" applyFont="1" applyFill="1" applyBorder="1" applyAlignment="1" applyProtection="1">
      <alignment vertical="top" wrapText="1"/>
    </xf>
    <xf numFmtId="0" fontId="12" fillId="3" borderId="27" xfId="0" applyFont="1" applyFill="1" applyBorder="1" applyAlignment="1" applyProtection="1">
      <alignment horizontal="center" vertical="center" wrapText="1"/>
    </xf>
    <xf numFmtId="0" fontId="6" fillId="3" borderId="27" xfId="0" applyFont="1" applyFill="1" applyBorder="1" applyAlignment="1" applyProtection="1">
      <alignment horizontal="center"/>
    </xf>
    <xf numFmtId="0" fontId="6" fillId="3" borderId="28" xfId="0" applyFont="1" applyFill="1" applyBorder="1" applyAlignment="1" applyProtection="1">
      <alignment horizontal="left"/>
    </xf>
    <xf numFmtId="0" fontId="0" fillId="3" borderId="0" xfId="0" applyFill="1" applyProtection="1"/>
    <xf numFmtId="0" fontId="0" fillId="0" borderId="0" xfId="0" applyProtection="1"/>
    <xf numFmtId="0" fontId="6" fillId="3" borderId="23" xfId="0" applyFont="1" applyFill="1" applyBorder="1" applyAlignment="1" applyProtection="1">
      <alignment horizontal="left"/>
    </xf>
    <xf numFmtId="0" fontId="6" fillId="3" borderId="29" xfId="0" applyFont="1" applyFill="1" applyBorder="1" applyAlignment="1" applyProtection="1">
      <alignment horizontal="left"/>
    </xf>
    <xf numFmtId="0" fontId="6" fillId="3" borderId="29" xfId="0" applyFont="1" applyFill="1" applyBorder="1" applyAlignment="1" applyProtection="1">
      <alignment vertical="top" wrapText="1"/>
    </xf>
    <xf numFmtId="0" fontId="12" fillId="3" borderId="29" xfId="0" applyFont="1" applyFill="1" applyBorder="1" applyAlignment="1" applyProtection="1">
      <alignment horizontal="center" vertical="center" wrapText="1"/>
    </xf>
    <xf numFmtId="0" fontId="6" fillId="3" borderId="29" xfId="0" applyFont="1" applyFill="1" applyBorder="1" applyAlignment="1" applyProtection="1">
      <alignment horizontal="center"/>
    </xf>
    <xf numFmtId="0" fontId="6" fillId="3" borderId="30" xfId="0" applyFont="1" applyFill="1" applyBorder="1" applyAlignment="1" applyProtection="1">
      <alignment horizontal="left"/>
    </xf>
    <xf numFmtId="0" fontId="0" fillId="3" borderId="24" xfId="0" applyFill="1" applyBorder="1" applyAlignment="1" applyProtection="1">
      <alignment horizontal="left"/>
    </xf>
    <xf numFmtId="0" fontId="0" fillId="3" borderId="25" xfId="0" applyFill="1" applyBorder="1" applyAlignment="1" applyProtection="1">
      <alignment horizontal="left"/>
    </xf>
    <xf numFmtId="0" fontId="0" fillId="3" borderId="25" xfId="0" applyFill="1" applyBorder="1" applyAlignment="1" applyProtection="1">
      <alignment vertical="top" wrapText="1"/>
    </xf>
    <xf numFmtId="0" fontId="12" fillId="3" borderId="25" xfId="0" applyFont="1" applyFill="1" applyBorder="1" applyAlignment="1" applyProtection="1">
      <alignment horizontal="center" vertical="center" wrapText="1"/>
    </xf>
    <xf numFmtId="0" fontId="0" fillId="3" borderId="25" xfId="0" applyFill="1" applyBorder="1" applyAlignment="1" applyProtection="1">
      <alignment horizontal="center"/>
    </xf>
    <xf numFmtId="0" fontId="0" fillId="3" borderId="26" xfId="0" applyFill="1" applyBorder="1" applyAlignment="1" applyProtection="1">
      <alignment horizontal="left"/>
    </xf>
    <xf numFmtId="0" fontId="0" fillId="3" borderId="0" xfId="0" applyFill="1" applyAlignment="1" applyProtection="1">
      <alignment vertical="top" wrapText="1"/>
    </xf>
    <xf numFmtId="0" fontId="12" fillId="3" borderId="0" xfId="0" applyFont="1" applyFill="1" applyAlignment="1" applyProtection="1">
      <alignment horizontal="center" vertical="center" wrapText="1"/>
    </xf>
    <xf numFmtId="0" fontId="0" fillId="3" borderId="0" xfId="0" applyFill="1" applyAlignment="1" applyProtection="1">
      <alignment horizontal="center"/>
    </xf>
    <xf numFmtId="0" fontId="7" fillId="0" borderId="33"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11"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0" fillId="0" borderId="0" xfId="0" applyAlignment="1" applyProtection="1">
      <alignment horizontal="center" vertical="center"/>
    </xf>
    <xf numFmtId="0" fontId="0" fillId="0" borderId="59" xfId="0" applyFill="1" applyBorder="1" applyAlignment="1" applyProtection="1">
      <alignment horizontal="center" vertical="top"/>
    </xf>
    <xf numFmtId="0" fontId="0" fillId="0" borderId="60" xfId="0" applyBorder="1" applyAlignment="1" applyProtection="1">
      <alignment horizontal="center" vertical="top"/>
    </xf>
    <xf numFmtId="0" fontId="0" fillId="0" borderId="60" xfId="0" applyFill="1" applyBorder="1" applyAlignment="1" applyProtection="1">
      <alignment vertical="top"/>
    </xf>
    <xf numFmtId="0" fontId="12" fillId="0" borderId="60" xfId="0" applyNumberFormat="1" applyFont="1" applyFill="1" applyBorder="1" applyAlignment="1" applyProtection="1">
      <alignment horizontal="center" vertical="center" wrapText="1"/>
    </xf>
    <xf numFmtId="0" fontId="0" fillId="0" borderId="60" xfId="0" applyFill="1" applyBorder="1" applyAlignment="1" applyProtection="1">
      <alignment horizontal="center" vertical="top"/>
    </xf>
    <xf numFmtId="165" fontId="0" fillId="0" borderId="60" xfId="0" applyNumberFormat="1" applyFill="1" applyBorder="1" applyAlignment="1" applyProtection="1">
      <alignment vertical="top"/>
    </xf>
    <xf numFmtId="0" fontId="0" fillId="0" borderId="61" xfId="0" applyFill="1" applyBorder="1" applyAlignment="1" applyProtection="1">
      <alignment vertical="top" wrapText="1"/>
    </xf>
    <xf numFmtId="0" fontId="0" fillId="0" borderId="0" xfId="0" applyAlignment="1" applyProtection="1">
      <alignment vertical="top"/>
    </xf>
    <xf numFmtId="0" fontId="0" fillId="0" borderId="50" xfId="0" applyFill="1" applyBorder="1" applyAlignment="1" applyProtection="1">
      <alignment horizontal="center" vertical="top"/>
    </xf>
    <xf numFmtId="0" fontId="0" fillId="0" borderId="52" xfId="0" applyFill="1" applyBorder="1" applyAlignment="1" applyProtection="1">
      <alignment horizontal="center" vertical="top"/>
    </xf>
    <xf numFmtId="0" fontId="0" fillId="0" borderId="52" xfId="0" applyFill="1" applyBorder="1" applyAlignment="1" applyProtection="1">
      <alignment vertical="top"/>
    </xf>
    <xf numFmtId="0" fontId="0" fillId="0" borderId="52" xfId="0" applyFill="1" applyBorder="1" applyAlignment="1" applyProtection="1">
      <alignment vertical="top" wrapText="1"/>
    </xf>
    <xf numFmtId="165" fontId="0" fillId="0" borderId="52" xfId="0" applyNumberFormat="1" applyFill="1" applyBorder="1" applyAlignment="1" applyProtection="1">
      <alignment vertical="top"/>
    </xf>
    <xf numFmtId="0" fontId="0" fillId="0" borderId="53" xfId="0" applyFill="1" applyBorder="1" applyAlignment="1" applyProtection="1">
      <alignment vertical="top" wrapText="1"/>
    </xf>
    <xf numFmtId="0" fontId="0" fillId="0" borderId="52" xfId="0" applyBorder="1" applyAlignment="1" applyProtection="1">
      <alignment vertical="top"/>
    </xf>
    <xf numFmtId="0" fontId="0" fillId="0" borderId="52" xfId="0" applyBorder="1" applyAlignment="1" applyProtection="1">
      <alignment horizontal="center" vertical="top"/>
    </xf>
    <xf numFmtId="0" fontId="0" fillId="0" borderId="53" xfId="0" applyBorder="1" applyAlignment="1" applyProtection="1">
      <alignment vertical="top" wrapText="1"/>
    </xf>
    <xf numFmtId="0" fontId="0" fillId="0" borderId="53" xfId="0" applyFill="1" applyBorder="1" applyAlignment="1" applyProtection="1">
      <alignment vertical="top"/>
    </xf>
    <xf numFmtId="0" fontId="8" fillId="0" borderId="52" xfId="0" applyFont="1" applyFill="1" applyBorder="1" applyAlignment="1" applyProtection="1">
      <alignment vertical="top"/>
    </xf>
    <xf numFmtId="0" fontId="8" fillId="0" borderId="52" xfId="0" applyFont="1" applyBorder="1" applyAlignment="1" applyProtection="1">
      <alignment vertical="top"/>
    </xf>
    <xf numFmtId="0" fontId="4" fillId="0" borderId="53" xfId="0" applyFont="1" applyFill="1" applyBorder="1" applyAlignment="1" applyProtection="1">
      <alignment vertical="top" wrapText="1"/>
    </xf>
    <xf numFmtId="0" fontId="0" fillId="0" borderId="52" xfId="0" applyFont="1" applyFill="1" applyBorder="1" applyAlignment="1" applyProtection="1">
      <alignment horizontal="left" vertical="top"/>
    </xf>
    <xf numFmtId="0" fontId="0" fillId="0" borderId="52" xfId="0" applyFont="1" applyFill="1" applyBorder="1" applyAlignment="1" applyProtection="1">
      <alignment vertical="top"/>
    </xf>
    <xf numFmtId="0" fontId="0" fillId="0" borderId="51" xfId="0" applyFill="1" applyBorder="1" applyAlignment="1" applyProtection="1">
      <alignment vertical="top"/>
    </xf>
    <xf numFmtId="0" fontId="0" fillId="0" borderId="55" xfId="0" applyFill="1" applyBorder="1" applyAlignment="1" applyProtection="1">
      <alignment vertical="top"/>
    </xf>
    <xf numFmtId="0" fontId="0" fillId="0" borderId="56" xfId="0" applyFont="1" applyFill="1" applyBorder="1" applyAlignment="1" applyProtection="1">
      <alignment vertical="top"/>
    </xf>
    <xf numFmtId="0" fontId="0" fillId="0" borderId="56" xfId="0" applyFill="1" applyBorder="1" applyAlignment="1" applyProtection="1">
      <alignment horizontal="center" vertical="top"/>
    </xf>
    <xf numFmtId="165" fontId="0" fillId="0" borderId="56" xfId="0" applyNumberFormat="1" applyFill="1" applyBorder="1" applyAlignment="1" applyProtection="1">
      <alignment vertical="top"/>
    </xf>
    <xf numFmtId="0" fontId="4" fillId="0" borderId="57" xfId="0" applyFont="1" applyFill="1" applyBorder="1" applyAlignment="1" applyProtection="1">
      <alignment vertical="top" wrapText="1"/>
    </xf>
    <xf numFmtId="0" fontId="0" fillId="3" borderId="31" xfId="0" applyFill="1" applyBorder="1" applyAlignment="1" applyProtection="1">
      <alignment vertical="center"/>
    </xf>
    <xf numFmtId="0" fontId="0" fillId="3" borderId="31" xfId="0" applyFill="1" applyBorder="1" applyAlignment="1" applyProtection="1">
      <alignment vertical="top" wrapText="1"/>
    </xf>
    <xf numFmtId="0" fontId="12" fillId="3" borderId="31" xfId="0" applyFont="1" applyFill="1" applyBorder="1" applyAlignment="1" applyProtection="1">
      <alignment horizontal="center" vertical="center" wrapText="1"/>
    </xf>
    <xf numFmtId="0" fontId="0" fillId="3" borderId="31" xfId="0" applyFill="1" applyBorder="1" applyAlignment="1" applyProtection="1">
      <alignment horizontal="center" vertical="center"/>
    </xf>
    <xf numFmtId="0" fontId="3" fillId="3" borderId="31" xfId="0" applyFont="1" applyFill="1" applyBorder="1" applyAlignment="1" applyProtection="1">
      <alignment vertical="center"/>
    </xf>
    <xf numFmtId="165" fontId="3" fillId="3" borderId="31" xfId="0" applyNumberFormat="1" applyFont="1" applyFill="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12" fillId="0" borderId="0" xfId="0" applyFont="1" applyAlignment="1" applyProtection="1">
      <alignment horizontal="center" vertical="center" wrapText="1"/>
    </xf>
    <xf numFmtId="0" fontId="0" fillId="0" borderId="0" xfId="0" applyAlignment="1" applyProtection="1">
      <alignment horizontal="center"/>
    </xf>
    <xf numFmtId="0" fontId="0" fillId="0" borderId="1" xfId="0" applyFill="1" applyBorder="1" applyAlignment="1" applyProtection="1">
      <alignment horizontal="center"/>
    </xf>
    <xf numFmtId="0" fontId="0" fillId="0" borderId="51" xfId="0" applyFill="1" applyBorder="1" applyAlignment="1">
      <alignment horizontal="center" vertical="center"/>
    </xf>
    <xf numFmtId="0" fontId="4" fillId="0" borderId="51" xfId="0" applyFont="1" applyFill="1" applyBorder="1" applyAlignment="1">
      <alignment horizontal="center" vertical="center"/>
    </xf>
    <xf numFmtId="0" fontId="0" fillId="0" borderId="75" xfId="0" applyBorder="1" applyAlignment="1">
      <alignment vertical="top"/>
    </xf>
    <xf numFmtId="0" fontId="0" fillId="3" borderId="76" xfId="0" applyFill="1" applyBorder="1"/>
    <xf numFmtId="0" fontId="3" fillId="0" borderId="42" xfId="0" applyFont="1" applyBorder="1" applyAlignment="1">
      <alignment vertical="center"/>
    </xf>
    <xf numFmtId="0" fontId="3" fillId="0" borderId="31" xfId="0" applyFont="1" applyBorder="1" applyAlignment="1">
      <alignment vertical="center"/>
    </xf>
    <xf numFmtId="0" fontId="3" fillId="3" borderId="31" xfId="0" applyFont="1" applyFill="1" applyBorder="1" applyAlignment="1">
      <alignment horizontal="left" vertical="top"/>
    </xf>
    <xf numFmtId="0" fontId="3" fillId="3" borderId="32" xfId="0" applyFont="1" applyFill="1" applyBorder="1" applyAlignment="1">
      <alignment horizontal="left" vertical="top"/>
    </xf>
    <xf numFmtId="0" fontId="3" fillId="3" borderId="31" xfId="0" applyFont="1" applyFill="1" applyBorder="1" applyAlignment="1">
      <alignment horizontal="left"/>
    </xf>
    <xf numFmtId="0" fontId="3" fillId="3" borderId="32" xfId="0" applyFont="1" applyFill="1" applyBorder="1" applyAlignment="1">
      <alignment horizontal="left"/>
    </xf>
    <xf numFmtId="49" fontId="5" fillId="3" borderId="2" xfId="0" applyNumberFormat="1" applyFont="1" applyFill="1" applyBorder="1" applyAlignment="1">
      <alignment horizontal="left"/>
    </xf>
    <xf numFmtId="49" fontId="5" fillId="3" borderId="27" xfId="0" applyNumberFormat="1" applyFont="1" applyFill="1" applyBorder="1" applyAlignment="1">
      <alignment horizontal="left"/>
    </xf>
    <xf numFmtId="49" fontId="5" fillId="3" borderId="3" xfId="0" applyNumberFormat="1" applyFont="1" applyFill="1" applyBorder="1" applyAlignment="1">
      <alignment horizontal="left"/>
    </xf>
    <xf numFmtId="49" fontId="5" fillId="3" borderId="4" xfId="0" applyNumberFormat="1" applyFont="1" applyFill="1" applyBorder="1" applyAlignment="1">
      <alignment horizontal="left"/>
    </xf>
    <xf numFmtId="49" fontId="5" fillId="3" borderId="29" xfId="0" applyNumberFormat="1" applyFont="1" applyFill="1" applyBorder="1" applyAlignment="1">
      <alignment horizontal="left"/>
    </xf>
    <xf numFmtId="49" fontId="5" fillId="3" borderId="5" xfId="0" applyNumberFormat="1" applyFont="1" applyFill="1" applyBorder="1" applyAlignment="1">
      <alignment horizontal="left"/>
    </xf>
    <xf numFmtId="49" fontId="5" fillId="3" borderId="6" xfId="0" applyNumberFormat="1" applyFont="1" applyFill="1" applyBorder="1" applyAlignment="1">
      <alignment horizontal="left"/>
    </xf>
    <xf numFmtId="49" fontId="5" fillId="3" borderId="25" xfId="0" applyNumberFormat="1" applyFont="1" applyFill="1" applyBorder="1" applyAlignment="1">
      <alignment horizontal="left"/>
    </xf>
    <xf numFmtId="49" fontId="5" fillId="3" borderId="7" xfId="0" applyNumberFormat="1" applyFont="1" applyFill="1" applyBorder="1" applyAlignment="1">
      <alignment horizontal="left"/>
    </xf>
    <xf numFmtId="0" fontId="6" fillId="3" borderId="22" xfId="0" applyFont="1" applyFill="1" applyBorder="1" applyAlignment="1">
      <alignment horizontal="left"/>
    </xf>
    <xf numFmtId="0" fontId="6" fillId="3" borderId="27" xfId="0" applyFont="1" applyFill="1" applyBorder="1" applyAlignment="1">
      <alignment horizontal="left"/>
    </xf>
    <xf numFmtId="0" fontId="6" fillId="3" borderId="28" xfId="0" applyFont="1" applyFill="1" applyBorder="1" applyAlignment="1">
      <alignment horizontal="left"/>
    </xf>
    <xf numFmtId="0" fontId="6" fillId="3" borderId="23" xfId="0" applyFont="1" applyFill="1" applyBorder="1" applyAlignment="1">
      <alignment horizontal="left"/>
    </xf>
    <xf numFmtId="0" fontId="6" fillId="3" borderId="29" xfId="0" applyFont="1" applyFill="1" applyBorder="1" applyAlignment="1">
      <alignment horizontal="left"/>
    </xf>
    <xf numFmtId="0" fontId="6" fillId="3" borderId="30" xfId="0" applyFont="1" applyFill="1" applyBorder="1" applyAlignment="1">
      <alignment horizontal="left"/>
    </xf>
    <xf numFmtId="0" fontId="0" fillId="3" borderId="24" xfId="0" applyFill="1" applyBorder="1" applyAlignment="1">
      <alignment horizontal="left"/>
    </xf>
    <xf numFmtId="0" fontId="0" fillId="3" borderId="25" xfId="0" applyFill="1" applyBorder="1" applyAlignment="1">
      <alignment horizontal="left"/>
    </xf>
    <xf numFmtId="0" fontId="0" fillId="3" borderId="26" xfId="0" applyFill="1" applyBorder="1" applyAlignment="1">
      <alignment horizontal="left"/>
    </xf>
    <xf numFmtId="0" fontId="3" fillId="3" borderId="42" xfId="0" applyFont="1" applyFill="1" applyBorder="1" applyAlignment="1">
      <alignment vertical="center"/>
    </xf>
    <xf numFmtId="0" fontId="3" fillId="3" borderId="31" xfId="0" applyFont="1" applyFill="1" applyBorder="1" applyAlignment="1">
      <alignment vertical="center"/>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31" xfId="0" applyFont="1" applyBorder="1" applyAlignment="1">
      <alignment horizontal="left"/>
    </xf>
    <xf numFmtId="0" fontId="3" fillId="0" borderId="32" xfId="0" applyFont="1" applyBorder="1" applyAlignment="1">
      <alignment horizontal="left"/>
    </xf>
    <xf numFmtId="0" fontId="3" fillId="3" borderId="38" xfId="0" applyFont="1" applyFill="1" applyBorder="1" applyAlignment="1">
      <alignment horizontal="left" vertical="top"/>
    </xf>
    <xf numFmtId="0" fontId="3" fillId="3" borderId="37" xfId="0" applyFont="1" applyFill="1" applyBorder="1" applyAlignment="1">
      <alignment horizontal="left" vertical="top"/>
    </xf>
    <xf numFmtId="0" fontId="3" fillId="3" borderId="71" xfId="0" applyFont="1" applyFill="1" applyBorder="1" applyAlignment="1">
      <alignment horizontal="left" vertical="top"/>
    </xf>
    <xf numFmtId="0" fontId="3" fillId="3" borderId="72" xfId="0" applyFont="1" applyFill="1" applyBorder="1" applyAlignment="1">
      <alignment horizontal="left" vertical="top"/>
    </xf>
    <xf numFmtId="0" fontId="3" fillId="3" borderId="38" xfId="0" applyFont="1" applyFill="1" applyBorder="1" applyAlignment="1">
      <alignment horizontal="left"/>
    </xf>
    <xf numFmtId="0" fontId="3" fillId="3" borderId="42" xfId="0" applyFont="1" applyFill="1" applyBorder="1" applyAlignment="1" applyProtection="1">
      <alignment vertical="center"/>
    </xf>
    <xf numFmtId="0" fontId="3" fillId="3" borderId="31" xfId="0" applyFont="1" applyFill="1" applyBorder="1" applyAlignment="1" applyProtection="1">
      <alignment vertical="center"/>
    </xf>
    <xf numFmtId="49" fontId="5" fillId="3" borderId="2" xfId="0" applyNumberFormat="1" applyFont="1" applyFill="1" applyBorder="1" applyAlignment="1" applyProtection="1">
      <alignment horizontal="left"/>
    </xf>
    <xf numFmtId="49" fontId="5" fillId="3" borderId="3" xfId="0" applyNumberFormat="1" applyFont="1" applyFill="1" applyBorder="1" applyAlignment="1" applyProtection="1">
      <alignment horizontal="left"/>
    </xf>
    <xf numFmtId="49" fontId="5" fillId="3" borderId="4" xfId="0" applyNumberFormat="1" applyFont="1" applyFill="1" applyBorder="1" applyAlignment="1" applyProtection="1">
      <alignment horizontal="left"/>
    </xf>
    <xf numFmtId="49" fontId="5" fillId="3" borderId="5" xfId="0" applyNumberFormat="1" applyFont="1" applyFill="1" applyBorder="1" applyAlignment="1" applyProtection="1">
      <alignment horizontal="left"/>
    </xf>
    <xf numFmtId="49" fontId="5" fillId="3" borderId="6" xfId="0" applyNumberFormat="1" applyFont="1" applyFill="1" applyBorder="1" applyAlignment="1" applyProtection="1">
      <alignment horizontal="left"/>
    </xf>
    <xf numFmtId="49" fontId="5" fillId="3" borderId="7" xfId="0" applyNumberFormat="1" applyFont="1" applyFill="1" applyBorder="1" applyAlignment="1" applyProtection="1">
      <alignment horizontal="left"/>
    </xf>
    <xf numFmtId="0" fontId="0" fillId="4" borderId="0" xfId="0" applyFill="1"/>
    <xf numFmtId="0" fontId="7" fillId="4" borderId="34" xfId="0" applyFont="1" applyFill="1" applyBorder="1" applyAlignment="1" applyProtection="1">
      <alignment horizontal="center" vertical="center" wrapText="1"/>
    </xf>
    <xf numFmtId="0" fontId="0" fillId="4" borderId="47" xfId="0" applyFill="1" applyBorder="1" applyAlignment="1" applyProtection="1">
      <alignment vertical="top"/>
      <protection locked="0"/>
    </xf>
    <xf numFmtId="0" fontId="0" fillId="4" borderId="51" xfId="0" applyFill="1" applyBorder="1" applyAlignment="1" applyProtection="1">
      <alignment vertical="top"/>
      <protection locked="0"/>
    </xf>
    <xf numFmtId="0" fontId="4" fillId="4" borderId="51" xfId="0" applyFont="1" applyFill="1" applyBorder="1" applyAlignment="1" applyProtection="1">
      <alignment vertical="top"/>
      <protection locked="0"/>
    </xf>
    <xf numFmtId="0" fontId="0" fillId="4" borderId="55" xfId="0" applyFill="1" applyBorder="1" applyAlignment="1" applyProtection="1">
      <alignment vertical="top"/>
      <protection locked="0"/>
    </xf>
    <xf numFmtId="0" fontId="0" fillId="4" borderId="48" xfId="0" applyFill="1" applyBorder="1" applyAlignment="1" applyProtection="1">
      <alignment vertical="top"/>
      <protection locked="0"/>
    </xf>
    <xf numFmtId="0" fontId="0" fillId="4" borderId="52" xfId="0" applyFill="1" applyBorder="1" applyAlignment="1" applyProtection="1">
      <alignment vertical="top"/>
      <protection locked="0"/>
    </xf>
    <xf numFmtId="0" fontId="0" fillId="4" borderId="56" xfId="0" applyFill="1" applyBorder="1" applyAlignment="1" applyProtection="1">
      <alignment vertical="top"/>
      <protection locked="0"/>
    </xf>
    <xf numFmtId="0" fontId="0" fillId="4" borderId="48" xfId="0" applyFont="1" applyFill="1" applyBorder="1" applyAlignment="1" applyProtection="1">
      <alignment horizontal="left" vertical="top"/>
      <protection locked="0"/>
    </xf>
    <xf numFmtId="0" fontId="0" fillId="4" borderId="48" xfId="0" applyFont="1" applyFill="1" applyBorder="1" applyAlignment="1" applyProtection="1">
      <alignment vertical="top"/>
      <protection locked="0"/>
    </xf>
    <xf numFmtId="167" fontId="0" fillId="4" borderId="47" xfId="0" applyNumberFormat="1" applyFill="1" applyBorder="1" applyAlignment="1" applyProtection="1">
      <alignment vertical="top"/>
      <protection locked="0"/>
    </xf>
    <xf numFmtId="167" fontId="0" fillId="4" borderId="51" xfId="0" applyNumberFormat="1" applyFill="1" applyBorder="1" applyAlignment="1" applyProtection="1">
      <alignment vertical="top"/>
      <protection locked="0"/>
    </xf>
    <xf numFmtId="165" fontId="0" fillId="4" borderId="48" xfId="0" applyNumberFormat="1" applyFill="1" applyBorder="1" applyAlignment="1" applyProtection="1">
      <alignment vertical="top"/>
      <protection locked="0"/>
    </xf>
    <xf numFmtId="165" fontId="0" fillId="4" borderId="52" xfId="0" applyNumberFormat="1" applyFill="1" applyBorder="1" applyAlignment="1" applyProtection="1">
      <alignment vertical="top"/>
      <protection locked="0"/>
    </xf>
    <xf numFmtId="165" fontId="0" fillId="4" borderId="56" xfId="0" applyNumberFormat="1" applyFill="1" applyBorder="1" applyAlignment="1" applyProtection="1">
      <alignment vertical="top"/>
      <protection locked="0"/>
    </xf>
    <xf numFmtId="165" fontId="0" fillId="4" borderId="52" xfId="0" applyNumberFormat="1" applyFill="1" applyBorder="1" applyAlignment="1" applyProtection="1">
      <alignment vertical="top"/>
    </xf>
    <xf numFmtId="0" fontId="0" fillId="4" borderId="55" xfId="0" applyFill="1" applyBorder="1" applyAlignment="1" applyProtection="1">
      <alignment vertical="top" wrapText="1"/>
      <protection locked="0"/>
    </xf>
    <xf numFmtId="0" fontId="0" fillId="4" borderId="47" xfId="0" applyFill="1" applyBorder="1" applyAlignment="1" applyProtection="1">
      <alignment vertical="top" wrapText="1"/>
      <protection locked="0"/>
    </xf>
    <xf numFmtId="0" fontId="0" fillId="4" borderId="51" xfId="0" applyFill="1" applyBorder="1" applyAlignment="1" applyProtection="1">
      <alignment vertical="top" wrapText="1"/>
      <protection locked="0"/>
    </xf>
    <xf numFmtId="165" fontId="4" fillId="4" borderId="52" xfId="0" applyNumberFormat="1" applyFont="1" applyFill="1" applyBorder="1" applyAlignment="1">
      <alignment vertical="top"/>
    </xf>
    <xf numFmtId="165" fontId="0" fillId="4" borderId="52" xfId="0" applyNumberFormat="1" applyFill="1" applyBorder="1" applyAlignment="1">
      <alignment vertical="top"/>
    </xf>
    <xf numFmtId="0" fontId="0" fillId="4" borderId="47" xfId="0" applyFont="1" applyFill="1" applyBorder="1" applyAlignment="1" applyProtection="1">
      <alignment vertical="top"/>
      <protection locked="0"/>
    </xf>
    <xf numFmtId="0" fontId="0" fillId="4" borderId="48" xfId="0" applyFill="1" applyBorder="1" applyAlignment="1" applyProtection="1">
      <alignment vertical="top" wrapText="1"/>
      <protection locked="0"/>
    </xf>
    <xf numFmtId="0" fontId="0" fillId="4" borderId="52" xfId="0" applyFill="1" applyBorder="1" applyAlignment="1" applyProtection="1">
      <alignment vertical="top" wrapText="1"/>
      <protection locked="0"/>
    </xf>
    <xf numFmtId="0" fontId="4" fillId="4" borderId="52" xfId="0" applyFont="1" applyFill="1" applyBorder="1" applyAlignment="1" applyProtection="1">
      <alignment vertical="top" wrapText="1"/>
      <protection locked="0"/>
    </xf>
    <xf numFmtId="0" fontId="0" fillId="4" borderId="63" xfId="0" applyFill="1" applyBorder="1" applyAlignment="1" applyProtection="1">
      <alignment vertical="top" wrapText="1"/>
      <protection locked="0"/>
    </xf>
    <xf numFmtId="0" fontId="0" fillId="4" borderId="60" xfId="0" applyFill="1" applyBorder="1" applyAlignment="1" applyProtection="1">
      <alignment vertical="top" wrapText="1"/>
      <protection locked="0"/>
    </xf>
    <xf numFmtId="0" fontId="0" fillId="4" borderId="52" xfId="0" applyFont="1" applyFill="1" applyBorder="1" applyAlignment="1" applyProtection="1">
      <alignment horizontal="left" vertical="top" wrapText="1"/>
      <protection locked="0"/>
    </xf>
    <xf numFmtId="0" fontId="0" fillId="4" borderId="60" xfId="0" applyFont="1" applyFill="1" applyBorder="1" applyAlignment="1" applyProtection="1">
      <alignment horizontal="left" vertical="top" wrapText="1"/>
      <protection locked="0"/>
    </xf>
    <xf numFmtId="0" fontId="4" fillId="4" borderId="66" xfId="0" applyFont="1" applyFill="1" applyBorder="1" applyAlignment="1" applyProtection="1">
      <alignment horizontal="left" vertical="top" wrapText="1"/>
      <protection locked="0"/>
    </xf>
    <xf numFmtId="0" fontId="0" fillId="4" borderId="52" xfId="0" applyFont="1" applyFill="1" applyBorder="1" applyAlignment="1" applyProtection="1">
      <alignment vertical="top" wrapText="1"/>
      <protection locked="0"/>
    </xf>
    <xf numFmtId="0" fontId="0" fillId="4" borderId="63" xfId="0" applyFill="1" applyBorder="1" applyAlignment="1" applyProtection="1">
      <alignment vertical="top"/>
      <protection locked="0"/>
    </xf>
    <xf numFmtId="0" fontId="0" fillId="4" borderId="60" xfId="0" applyFill="1" applyBorder="1" applyAlignment="1" applyProtection="1">
      <alignment wrapText="1"/>
      <protection locked="0"/>
    </xf>
    <xf numFmtId="0" fontId="0" fillId="4" borderId="52" xfId="0" applyFill="1" applyBorder="1" applyAlignment="1" applyProtection="1">
      <alignment wrapText="1"/>
      <protection locked="0"/>
    </xf>
    <xf numFmtId="0" fontId="0" fillId="4" borderId="60" xfId="0" applyFont="1" applyFill="1" applyBorder="1" applyAlignment="1" applyProtection="1">
      <alignment vertical="top" wrapText="1"/>
      <protection locked="0"/>
    </xf>
    <xf numFmtId="0" fontId="0" fillId="4" borderId="56" xfId="0" applyFill="1" applyBorder="1" applyAlignment="1" applyProtection="1">
      <alignment vertical="top" wrapText="1"/>
      <protection locked="0"/>
    </xf>
    <xf numFmtId="165" fontId="0" fillId="4" borderId="48" xfId="0" applyNumberFormat="1" applyFill="1" applyBorder="1" applyAlignment="1" applyProtection="1">
      <alignment vertical="top" wrapText="1"/>
      <protection locked="0"/>
    </xf>
    <xf numFmtId="165" fontId="0" fillId="4" borderId="52" xfId="0" applyNumberFormat="1" applyFill="1" applyBorder="1" applyAlignment="1" applyProtection="1">
      <alignment vertical="top" wrapText="1"/>
      <protection locked="0"/>
    </xf>
    <xf numFmtId="165" fontId="4" fillId="4" borderId="52" xfId="0" applyNumberFormat="1" applyFont="1" applyFill="1" applyBorder="1" applyAlignment="1" applyProtection="1">
      <alignment vertical="top" wrapText="1"/>
      <protection locked="0"/>
    </xf>
    <xf numFmtId="165" fontId="0" fillId="4" borderId="63" xfId="0" applyNumberFormat="1" applyFill="1" applyBorder="1" applyAlignment="1" applyProtection="1">
      <alignment vertical="top" wrapText="1"/>
      <protection locked="0"/>
    </xf>
    <xf numFmtId="165" fontId="0" fillId="4" borderId="60" xfId="0" applyNumberFormat="1" applyFill="1" applyBorder="1" applyAlignment="1" applyProtection="1">
      <alignment vertical="top"/>
      <protection locked="0"/>
    </xf>
    <xf numFmtId="165" fontId="0" fillId="4" borderId="63" xfId="0" applyNumberFormat="1" applyFill="1" applyBorder="1" applyAlignment="1" applyProtection="1">
      <alignment vertical="top"/>
      <protection locked="0"/>
    </xf>
    <xf numFmtId="165" fontId="4" fillId="4" borderId="66" xfId="0" applyNumberFormat="1" applyFont="1" applyFill="1" applyBorder="1" applyAlignment="1" applyProtection="1">
      <alignment vertical="top"/>
      <protection locked="0"/>
    </xf>
    <xf numFmtId="165" fontId="0" fillId="4" borderId="60" xfId="0" applyNumberFormat="1" applyFill="1" applyBorder="1" applyProtection="1">
      <protection locked="0"/>
    </xf>
    <xf numFmtId="165" fontId="0" fillId="4" borderId="52" xfId="0" applyNumberFormat="1" applyFill="1" applyBorder="1" applyProtection="1">
      <protection locked="0"/>
    </xf>
    <xf numFmtId="0" fontId="0" fillId="4" borderId="60" xfId="0" applyFill="1" applyBorder="1" applyProtection="1">
      <protection locked="0"/>
    </xf>
    <xf numFmtId="0" fontId="0" fillId="4" borderId="60" xfId="0" applyFont="1" applyFill="1" applyBorder="1" applyAlignment="1" applyProtection="1">
      <alignment horizontal="left" vertical="top"/>
      <protection locked="0"/>
    </xf>
    <xf numFmtId="0" fontId="0" fillId="4" borderId="52" xfId="0" applyFont="1" applyFill="1" applyBorder="1" applyAlignment="1" applyProtection="1">
      <alignment horizontal="left" vertical="top"/>
      <protection locked="0"/>
    </xf>
    <xf numFmtId="0" fontId="0" fillId="4" borderId="52" xfId="0" applyFont="1" applyFill="1" applyBorder="1" applyAlignment="1" applyProtection="1">
      <alignment vertical="top"/>
      <protection locked="0"/>
    </xf>
    <xf numFmtId="0" fontId="0" fillId="4" borderId="63" xfId="0" applyFont="1" applyFill="1" applyBorder="1" applyAlignment="1" applyProtection="1">
      <alignment horizontal="left" vertical="top"/>
      <protection locked="0"/>
    </xf>
    <xf numFmtId="0" fontId="0" fillId="4" borderId="60" xfId="0" applyFill="1" applyBorder="1" applyAlignment="1" applyProtection="1">
      <alignment vertical="top"/>
      <protection locked="0"/>
    </xf>
    <xf numFmtId="0" fontId="0" fillId="4" borderId="1" xfId="0" applyFill="1" applyBorder="1" applyAlignment="1" applyProtection="1">
      <alignment vertical="top"/>
      <protection locked="0"/>
    </xf>
    <xf numFmtId="0" fontId="0" fillId="4" borderId="60" xfId="0" applyFont="1" applyFill="1" applyBorder="1" applyAlignment="1" applyProtection="1">
      <alignment vertical="top"/>
      <protection locked="0"/>
    </xf>
    <xf numFmtId="165" fontId="0" fillId="4" borderId="1" xfId="0" applyNumberFormat="1" applyFill="1" applyBorder="1" applyAlignment="1" applyProtection="1">
      <alignment vertical="top"/>
      <protection locked="0"/>
    </xf>
    <xf numFmtId="0" fontId="4" fillId="4" borderId="60" xfId="0" applyFont="1" applyFill="1" applyBorder="1" applyAlignment="1" applyProtection="1">
      <alignment vertical="top"/>
      <protection locked="0"/>
    </xf>
    <xf numFmtId="0" fontId="4" fillId="4" borderId="60" xfId="0" applyFont="1" applyFill="1" applyBorder="1" applyAlignment="1" applyProtection="1">
      <alignment vertical="top" wrapText="1"/>
      <protection locked="0"/>
    </xf>
    <xf numFmtId="0" fontId="8" fillId="4" borderId="52" xfId="0" applyFont="1" applyFill="1" applyBorder="1" applyAlignment="1" applyProtection="1">
      <alignment vertical="top"/>
      <protection locked="0"/>
    </xf>
    <xf numFmtId="0" fontId="8" fillId="4" borderId="52" xfId="0" applyFont="1" applyFill="1" applyBorder="1" applyAlignment="1" applyProtection="1">
      <alignment vertical="top" wrapText="1"/>
      <protection locked="0"/>
    </xf>
    <xf numFmtId="0" fontId="0" fillId="4" borderId="56" xfId="0" applyFont="1" applyFill="1" applyBorder="1" applyAlignment="1" applyProtection="1">
      <alignment vertical="top"/>
      <protection locked="0"/>
    </xf>
    <xf numFmtId="0" fontId="0" fillId="4" borderId="56" xfId="0" applyFont="1" applyFill="1" applyBorder="1" applyAlignment="1" applyProtection="1">
      <alignment vertical="top" wrapText="1"/>
      <protection locked="0"/>
    </xf>
    <xf numFmtId="49" fontId="5" fillId="0" borderId="2" xfId="0" applyNumberFormat="1" applyFont="1" applyBorder="1" applyAlignment="1" applyProtection="1"/>
    <xf numFmtId="0" fontId="6" fillId="0" borderId="0" xfId="0" applyFont="1" applyBorder="1" applyAlignment="1" applyProtection="1"/>
    <xf numFmtId="49" fontId="5" fillId="0" borderId="4" xfId="0" applyNumberFormat="1" applyFont="1" applyBorder="1" applyAlignment="1" applyProtection="1"/>
    <xf numFmtId="49" fontId="5" fillId="0" borderId="6" xfId="0" applyNumberFormat="1" applyFont="1" applyBorder="1" applyAlignment="1" applyProtection="1"/>
    <xf numFmtId="0" fontId="0" fillId="0" borderId="0" xfId="0" applyAlignment="1" applyProtection="1">
      <alignment horizontal="left"/>
    </xf>
    <xf numFmtId="0" fontId="3" fillId="2" borderId="10" xfId="0" applyFont="1" applyFill="1" applyBorder="1" applyProtection="1"/>
    <xf numFmtId="0" fontId="3" fillId="2" borderId="8" xfId="0" applyFont="1" applyFill="1" applyBorder="1" applyProtection="1"/>
    <xf numFmtId="0" fontId="3" fillId="2" borderId="8" xfId="0" applyFont="1" applyFill="1" applyBorder="1" applyAlignment="1" applyProtection="1">
      <alignment horizontal="center"/>
    </xf>
    <xf numFmtId="0" fontId="3" fillId="2" borderId="9" xfId="0" applyFont="1" applyFill="1" applyBorder="1" applyProtection="1"/>
    <xf numFmtId="0" fontId="0" fillId="0" borderId="0" xfId="0" applyBorder="1" applyProtection="1"/>
    <xf numFmtId="0" fontId="0" fillId="0" borderId="11" xfId="0" applyBorder="1" applyProtection="1"/>
    <xf numFmtId="0" fontId="0" fillId="0" borderId="12" xfId="0" applyBorder="1" applyProtection="1"/>
    <xf numFmtId="164" fontId="0" fillId="0" borderId="12" xfId="0" applyNumberFormat="1" applyBorder="1" applyProtection="1"/>
    <xf numFmtId="0" fontId="0" fillId="0" borderId="13" xfId="0" applyBorder="1" applyProtection="1"/>
    <xf numFmtId="0" fontId="0" fillId="0" borderId="14" xfId="0" applyBorder="1" applyProtection="1"/>
    <xf numFmtId="0" fontId="0" fillId="0" borderId="15" xfId="0" applyBorder="1" applyProtection="1"/>
    <xf numFmtId="164" fontId="0" fillId="0" borderId="15" xfId="0" applyNumberFormat="1" applyBorder="1" applyProtection="1"/>
    <xf numFmtId="0" fontId="0" fillId="0" borderId="16" xfId="0" applyBorder="1" applyProtection="1"/>
    <xf numFmtId="0" fontId="0" fillId="0" borderId="1" xfId="0" applyBorder="1" applyProtection="1"/>
    <xf numFmtId="164" fontId="0" fillId="0" borderId="1" xfId="0" applyNumberFormat="1" applyBorder="1" applyProtection="1"/>
    <xf numFmtId="0" fontId="0" fillId="0" borderId="39" xfId="0" applyBorder="1" applyProtection="1"/>
    <xf numFmtId="0" fontId="0" fillId="0" borderId="40" xfId="0" applyBorder="1" applyProtection="1"/>
    <xf numFmtId="164" fontId="0" fillId="0" borderId="40" xfId="0" applyNumberFormat="1" applyBorder="1" applyProtection="1"/>
    <xf numFmtId="0" fontId="0" fillId="0" borderId="41" xfId="0" applyBorder="1" applyProtection="1"/>
    <xf numFmtId="165" fontId="3" fillId="3" borderId="44" xfId="0" applyNumberFormat="1" applyFont="1" applyFill="1" applyBorder="1" applyProtection="1"/>
    <xf numFmtId="0" fontId="0" fillId="3" borderId="45" xfId="0" applyFill="1" applyBorder="1" applyProtection="1"/>
    <xf numFmtId="0" fontId="3" fillId="2" borderId="11" xfId="0" applyFont="1" applyFill="1" applyBorder="1" applyAlignment="1" applyProtection="1"/>
    <xf numFmtId="0" fontId="3" fillId="2" borderId="12" xfId="0" applyFont="1" applyFill="1" applyBorder="1" applyAlignment="1" applyProtection="1"/>
    <xf numFmtId="165" fontId="3" fillId="2" borderId="12" xfId="0" applyNumberFormat="1" applyFont="1" applyFill="1" applyBorder="1" applyProtection="1"/>
    <xf numFmtId="0" fontId="0" fillId="2" borderId="13" xfId="0" applyFill="1" applyBorder="1" applyProtection="1"/>
    <xf numFmtId="0" fontId="3" fillId="2" borderId="10" xfId="0" applyFont="1" applyFill="1" applyBorder="1" applyAlignment="1" applyProtection="1"/>
    <xf numFmtId="0" fontId="3" fillId="2" borderId="8" xfId="0" applyFont="1" applyFill="1" applyBorder="1" applyAlignment="1" applyProtection="1"/>
    <xf numFmtId="166" fontId="3" fillId="2" borderId="8" xfId="0" applyNumberFormat="1" applyFont="1" applyFill="1" applyBorder="1" applyProtection="1"/>
    <xf numFmtId="0" fontId="0" fillId="2" borderId="9" xfId="0" applyFill="1" applyBorder="1" applyProtection="1"/>
    <xf numFmtId="3" fontId="3" fillId="0" borderId="0" xfId="0" applyNumberFormat="1" applyFont="1" applyProtection="1"/>
    <xf numFmtId="0" fontId="13" fillId="4" borderId="34" xfId="0" applyFont="1" applyFill="1" applyBorder="1" applyAlignment="1" applyProtection="1">
      <alignment horizontal="center" vertical="center" wrapText="1"/>
    </xf>
    <xf numFmtId="0" fontId="3" fillId="3" borderId="43" xfId="0" applyFont="1" applyFill="1" applyBorder="1" applyAlignment="1" applyProtection="1">
      <alignment horizontal="left"/>
    </xf>
    <xf numFmtId="0" fontId="3" fillId="3" borderId="44" xfId="0" applyFont="1" applyFill="1" applyBorder="1" applyAlignment="1" applyProtection="1">
      <alignment horizontal="left"/>
    </xf>
    <xf numFmtId="0" fontId="0" fillId="0" borderId="24" xfId="0" applyBorder="1" applyAlignment="1" applyProtection="1">
      <alignment horizontal="left"/>
    </xf>
    <xf numFmtId="0" fontId="0" fillId="0" borderId="25" xfId="0" applyBorder="1" applyAlignment="1" applyProtection="1">
      <alignment horizontal="left"/>
    </xf>
    <xf numFmtId="0" fontId="0" fillId="0" borderId="26" xfId="0" applyBorder="1" applyAlignment="1" applyProtection="1">
      <alignment horizontal="left"/>
    </xf>
    <xf numFmtId="0" fontId="3" fillId="2" borderId="2" xfId="0" applyFont="1" applyFill="1" applyBorder="1" applyAlignment="1" applyProtection="1">
      <alignment horizontal="left"/>
    </xf>
    <xf numFmtId="0" fontId="3" fillId="2" borderId="27" xfId="0" applyFont="1" applyFill="1" applyBorder="1" applyAlignment="1" applyProtection="1">
      <alignment horizontal="left"/>
    </xf>
    <xf numFmtId="0" fontId="3" fillId="2" borderId="28" xfId="0" applyFont="1" applyFill="1" applyBorder="1" applyAlignment="1" applyProtection="1">
      <alignment horizontal="left"/>
    </xf>
    <xf numFmtId="0" fontId="6" fillId="0" borderId="23" xfId="0" applyFont="1" applyBorder="1" applyAlignment="1" applyProtection="1">
      <alignment horizontal="left"/>
    </xf>
    <xf numFmtId="0" fontId="6" fillId="0" borderId="29" xfId="0" applyFont="1" applyBorder="1" applyAlignment="1" applyProtection="1">
      <alignment horizontal="left"/>
    </xf>
    <xf numFmtId="0" fontId="6" fillId="0" borderId="30" xfId="0" applyFont="1" applyBorder="1" applyAlignment="1" applyProtection="1">
      <alignment horizontal="left"/>
    </xf>
    <xf numFmtId="0" fontId="6" fillId="0" borderId="22" xfId="0" applyFont="1" applyBorder="1" applyAlignment="1" applyProtection="1">
      <alignment horizontal="left"/>
    </xf>
    <xf numFmtId="0" fontId="6" fillId="0" borderId="27" xfId="0" applyFont="1" applyBorder="1" applyAlignment="1" applyProtection="1">
      <alignment horizontal="left"/>
    </xf>
    <xf numFmtId="0" fontId="6" fillId="0" borderId="28" xfId="0" applyFont="1" applyBorder="1" applyAlignment="1" applyProtection="1">
      <alignment horizontal="left"/>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view="pageBreakPreview" zoomScaleNormal="100" zoomScaleSheetLayoutView="100" workbookViewId="0"/>
  </sheetViews>
  <sheetFormatPr baseColWidth="10" defaultColWidth="8.83203125" defaultRowHeight="15" x14ac:dyDescent="0.2"/>
  <cols>
    <col min="1" max="1" width="21.83203125" style="227" bestFit="1" customWidth="1"/>
    <col min="2" max="2" width="53.5" style="227" customWidth="1"/>
    <col min="3" max="3" width="20.1640625" style="227" customWidth="1"/>
    <col min="4" max="4" width="13.5" style="227" customWidth="1"/>
    <col min="5" max="5" width="1.83203125" style="227" customWidth="1"/>
    <col min="6" max="16384" width="8.83203125" style="227"/>
  </cols>
  <sheetData>
    <row r="1" spans="1:5" ht="16" x14ac:dyDescent="0.2">
      <c r="A1" s="397" t="s">
        <v>45</v>
      </c>
      <c r="B1" s="444" t="s">
        <v>49</v>
      </c>
      <c r="C1" s="445"/>
      <c r="D1" s="446"/>
      <c r="E1" s="398"/>
    </row>
    <row r="2" spans="1:5" ht="16" x14ac:dyDescent="0.2">
      <c r="A2" s="399" t="s">
        <v>46</v>
      </c>
      <c r="B2" s="441"/>
      <c r="C2" s="442"/>
      <c r="D2" s="443"/>
      <c r="E2" s="398"/>
    </row>
    <row r="3" spans="1:5" ht="16" x14ac:dyDescent="0.2">
      <c r="A3" s="399" t="s">
        <v>47</v>
      </c>
      <c r="B3" s="441" t="s">
        <v>203</v>
      </c>
      <c r="C3" s="442"/>
      <c r="D3" s="443"/>
      <c r="E3" s="398"/>
    </row>
    <row r="4" spans="1:5" ht="17" thickBot="1" x14ac:dyDescent="0.25">
      <c r="A4" s="400" t="s">
        <v>48</v>
      </c>
      <c r="B4" s="435" t="s">
        <v>731</v>
      </c>
      <c r="C4" s="436"/>
      <c r="D4" s="437"/>
      <c r="E4" s="398"/>
    </row>
    <row r="5" spans="1:5" ht="17" thickBot="1" x14ac:dyDescent="0.25">
      <c r="A5" s="401"/>
      <c r="B5" s="401"/>
      <c r="E5" s="398"/>
    </row>
    <row r="6" spans="1:5" ht="16" x14ac:dyDescent="0.2">
      <c r="A6" s="438" t="s">
        <v>194</v>
      </c>
      <c r="B6" s="439"/>
      <c r="C6" s="439"/>
      <c r="D6" s="440"/>
      <c r="E6" s="398"/>
    </row>
    <row r="7" spans="1:5" ht="16" thickBot="1" x14ac:dyDescent="0.25">
      <c r="A7" s="402" t="s">
        <v>195</v>
      </c>
      <c r="B7" s="403" t="s">
        <v>196</v>
      </c>
      <c r="C7" s="404" t="s">
        <v>197</v>
      </c>
      <c r="D7" s="405" t="s">
        <v>198</v>
      </c>
      <c r="E7" s="406"/>
    </row>
    <row r="8" spans="1:5" x14ac:dyDescent="0.2">
      <c r="A8" s="407" t="s">
        <v>204</v>
      </c>
      <c r="B8" s="408" t="s">
        <v>199</v>
      </c>
      <c r="C8" s="409">
        <f>'Seminární místnost EC 1'!J45</f>
        <v>0</v>
      </c>
      <c r="D8" s="410" t="s">
        <v>142</v>
      </c>
    </row>
    <row r="9" spans="1:5" x14ac:dyDescent="0.2">
      <c r="A9" s="407" t="s">
        <v>205</v>
      </c>
      <c r="B9" s="408" t="s">
        <v>199</v>
      </c>
      <c r="C9" s="409">
        <f>'Seminární místnost EC 2'!J46</f>
        <v>0</v>
      </c>
      <c r="D9" s="410" t="s">
        <v>142</v>
      </c>
    </row>
    <row r="10" spans="1:5" x14ac:dyDescent="0.2">
      <c r="A10" s="407" t="s">
        <v>206</v>
      </c>
      <c r="B10" s="408" t="s">
        <v>199</v>
      </c>
      <c r="C10" s="409">
        <f>'Seminární místnost EC 3'!J45</f>
        <v>0</v>
      </c>
      <c r="D10" s="410" t="s">
        <v>142</v>
      </c>
    </row>
    <row r="11" spans="1:5" x14ac:dyDescent="0.2">
      <c r="A11" s="407" t="s">
        <v>207</v>
      </c>
      <c r="B11" s="408" t="s">
        <v>199</v>
      </c>
      <c r="C11" s="409">
        <f>'Seminární místnost EC 4'!J45</f>
        <v>0</v>
      </c>
      <c r="D11" s="410" t="s">
        <v>142</v>
      </c>
    </row>
    <row r="12" spans="1:5" x14ac:dyDescent="0.2">
      <c r="A12" s="411" t="s">
        <v>200</v>
      </c>
      <c r="B12" s="412" t="s">
        <v>199</v>
      </c>
      <c r="C12" s="413">
        <f>'Posluchárna EC'!J173</f>
        <v>0</v>
      </c>
      <c r="D12" s="414" t="s">
        <v>142</v>
      </c>
    </row>
    <row r="13" spans="1:5" x14ac:dyDescent="0.2">
      <c r="A13" s="415" t="s">
        <v>730</v>
      </c>
      <c r="B13" s="415" t="s">
        <v>199</v>
      </c>
      <c r="C13" s="416">
        <f>'Velká posluchárna LF'!$J$127</f>
        <v>0</v>
      </c>
      <c r="D13" s="415" t="s">
        <v>142</v>
      </c>
    </row>
    <row r="14" spans="1:5" ht="16" thickBot="1" x14ac:dyDescent="0.25">
      <c r="A14" s="417" t="s">
        <v>403</v>
      </c>
      <c r="B14" s="418" t="s">
        <v>412</v>
      </c>
      <c r="C14" s="419">
        <f>'Mobilní aparatura'!$J$43</f>
        <v>0</v>
      </c>
      <c r="D14" s="420" t="s">
        <v>142</v>
      </c>
    </row>
    <row r="15" spans="1:5" ht="16" thickBot="1" x14ac:dyDescent="0.25">
      <c r="A15" s="433"/>
      <c r="B15" s="434"/>
      <c r="C15" s="421"/>
      <c r="D15" s="422"/>
    </row>
    <row r="16" spans="1:5" x14ac:dyDescent="0.2">
      <c r="A16" s="423" t="s">
        <v>202</v>
      </c>
      <c r="B16" s="424"/>
      <c r="C16" s="425">
        <f>SUM(C8:C14)</f>
        <v>0</v>
      </c>
      <c r="D16" s="426"/>
    </row>
    <row r="17" spans="1:4" ht="16" thickBot="1" x14ac:dyDescent="0.25">
      <c r="A17" s="427" t="s">
        <v>566</v>
      </c>
      <c r="B17" s="428"/>
      <c r="C17" s="429">
        <f>C16*1.21</f>
        <v>0</v>
      </c>
      <c r="D17" s="430"/>
    </row>
    <row r="19" spans="1:4" x14ac:dyDescent="0.2">
      <c r="C19" s="431"/>
    </row>
  </sheetData>
  <sheetProtection algorithmName="SHA-512" hashValue="FjHn5xnmHMr76VW8KegvMDZcvnjntRrtR9hUDMk880Zq2yw0fLR0PsIvvqV2x8VgnkB0I4qIF0IaH0uLB+iarg==" saltValue="n9omdydNtTTFne3u/ILqMQ==" spinCount="100000" sheet="1" objects="1" scenarios="1" selectLockedCells="1"/>
  <mergeCells count="6">
    <mergeCell ref="A15:B15"/>
    <mergeCell ref="B4:D4"/>
    <mergeCell ref="A6:D6"/>
    <mergeCell ref="B3:D3"/>
    <mergeCell ref="B1:D1"/>
    <mergeCell ref="B2:D2"/>
  </mergeCells>
  <pageMargins left="0.70866141732283472" right="0.70866141732283472" top="0.78740157480314965" bottom="0.78740157480314965" header="0.31496062992125984" footer="0.31496062992125984"/>
  <pageSetup paperSize="9" fitToHeight="51"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tabSelected="1" view="pageBreakPreview" zoomScale="80" zoomScaleNormal="110" zoomScaleSheetLayoutView="80" workbookViewId="0">
      <selection activeCell="D8" sqref="D8"/>
    </sheetView>
  </sheetViews>
  <sheetFormatPr baseColWidth="10" defaultColWidth="8.83203125" defaultRowHeight="15" x14ac:dyDescent="0.2"/>
  <cols>
    <col min="1" max="1" width="10.5" customWidth="1"/>
    <col min="2" max="2" width="12.5" customWidth="1"/>
    <col min="3" max="3" width="40.5" customWidth="1"/>
    <col min="4" max="5" width="40.5" style="336" customWidth="1"/>
    <col min="6" max="6" width="40.5" customWidth="1"/>
    <col min="7" max="7" width="11.83203125" style="22" customWidth="1"/>
    <col min="8" max="8" width="12.1640625" customWidth="1"/>
    <col min="9" max="9" width="20.6640625" style="336" customWidth="1"/>
    <col min="10" max="10" width="14.5" customWidth="1"/>
    <col min="11" max="11" width="91.5" customWidth="1"/>
    <col min="12" max="12" width="30.5" customWidth="1"/>
    <col min="15" max="15" width="5" customWidth="1"/>
  </cols>
  <sheetData>
    <row r="1" spans="1:12" ht="16" x14ac:dyDescent="0.2">
      <c r="A1" s="299" t="s">
        <v>45</v>
      </c>
      <c r="B1" s="300"/>
      <c r="C1" s="301"/>
      <c r="D1" s="300"/>
      <c r="E1" s="300"/>
      <c r="F1" s="214"/>
      <c r="G1" s="308" t="s">
        <v>49</v>
      </c>
      <c r="H1" s="309"/>
      <c r="I1" s="309"/>
      <c r="J1" s="310"/>
      <c r="K1" s="76"/>
    </row>
    <row r="2" spans="1:12" ht="16" x14ac:dyDescent="0.2">
      <c r="A2" s="302" t="s">
        <v>46</v>
      </c>
      <c r="B2" s="303"/>
      <c r="C2" s="304"/>
      <c r="D2" s="303"/>
      <c r="E2" s="303"/>
      <c r="F2" s="215"/>
      <c r="G2" s="311" t="s">
        <v>50</v>
      </c>
      <c r="H2" s="312"/>
      <c r="I2" s="312"/>
      <c r="J2" s="313"/>
      <c r="K2" s="76"/>
    </row>
    <row r="3" spans="1:12" ht="16" x14ac:dyDescent="0.2">
      <c r="A3" s="302" t="s">
        <v>47</v>
      </c>
      <c r="B3" s="303"/>
      <c r="C3" s="304"/>
      <c r="D3" s="303"/>
      <c r="E3" s="303"/>
      <c r="F3" s="215"/>
      <c r="G3" s="311" t="s">
        <v>203</v>
      </c>
      <c r="H3" s="312"/>
      <c r="I3" s="312"/>
      <c r="J3" s="313"/>
      <c r="K3" s="76"/>
    </row>
    <row r="4" spans="1:12" ht="17" thickBot="1" x14ac:dyDescent="0.25">
      <c r="A4" s="305" t="s">
        <v>48</v>
      </c>
      <c r="B4" s="306"/>
      <c r="C4" s="307"/>
      <c r="D4" s="306"/>
      <c r="E4" s="306"/>
      <c r="F4" s="216"/>
      <c r="G4" s="314" t="s">
        <v>193</v>
      </c>
      <c r="H4" s="315"/>
      <c r="I4" s="315"/>
      <c r="J4" s="316"/>
      <c r="K4" s="76"/>
    </row>
    <row r="5" spans="1:12" ht="16" thickBot="1" x14ac:dyDescent="0.25">
      <c r="A5" s="76"/>
      <c r="B5" s="76"/>
      <c r="C5" s="76"/>
      <c r="D5" s="76"/>
      <c r="E5" s="76"/>
      <c r="F5" s="76"/>
      <c r="G5" s="77"/>
      <c r="H5" s="76"/>
      <c r="I5" s="76"/>
      <c r="J5" s="76"/>
      <c r="K5" s="76"/>
    </row>
    <row r="6" spans="1:12" ht="52" thickBot="1" x14ac:dyDescent="0.25">
      <c r="A6" s="15" t="s">
        <v>211</v>
      </c>
      <c r="B6" s="16" t="s">
        <v>221</v>
      </c>
      <c r="C6" s="17" t="s">
        <v>212</v>
      </c>
      <c r="D6" s="337" t="s">
        <v>736</v>
      </c>
      <c r="E6" s="337" t="s">
        <v>737</v>
      </c>
      <c r="F6" s="246" t="s">
        <v>734</v>
      </c>
      <c r="G6" s="245" t="s">
        <v>213</v>
      </c>
      <c r="H6" s="245" t="s">
        <v>214</v>
      </c>
      <c r="I6" s="337" t="s">
        <v>738</v>
      </c>
      <c r="J6" s="245" t="s">
        <v>733</v>
      </c>
      <c r="K6" s="18" t="s">
        <v>215</v>
      </c>
    </row>
    <row r="7" spans="1:12" ht="16" thickBot="1" x14ac:dyDescent="0.25">
      <c r="A7" s="74" t="s">
        <v>153</v>
      </c>
      <c r="B7" s="75"/>
      <c r="C7" s="297" t="s">
        <v>151</v>
      </c>
      <c r="D7" s="297"/>
      <c r="E7" s="297"/>
      <c r="F7" s="297"/>
      <c r="G7" s="297"/>
      <c r="H7" s="297"/>
      <c r="I7" s="297"/>
      <c r="J7" s="297"/>
      <c r="K7" s="298"/>
    </row>
    <row r="8" spans="1:12" s="10" customFormat="1" ht="48" x14ac:dyDescent="0.2">
      <c r="A8" s="27" t="s">
        <v>155</v>
      </c>
      <c r="B8" s="28" t="s">
        <v>222</v>
      </c>
      <c r="C8" s="29" t="s">
        <v>33</v>
      </c>
      <c r="D8" s="338"/>
      <c r="E8" s="338"/>
      <c r="F8" s="252" t="str">
        <f>"EC1_"&amp;A8&amp;"__"&amp;D8&amp;"_"&amp;E8&amp;".pdf"</f>
        <v>EC1_I.1___.pdf</v>
      </c>
      <c r="G8" s="30">
        <v>1</v>
      </c>
      <c r="H8" s="30" t="s">
        <v>32</v>
      </c>
      <c r="I8" s="347"/>
      <c r="J8" s="31">
        <f>G8*I8</f>
        <v>0</v>
      </c>
      <c r="K8" s="32" t="s">
        <v>34</v>
      </c>
    </row>
    <row r="9" spans="1:12" s="10" customFormat="1" ht="16" x14ac:dyDescent="0.2">
      <c r="A9" s="33" t="s">
        <v>156</v>
      </c>
      <c r="B9" s="34"/>
      <c r="C9" s="35" t="s">
        <v>44</v>
      </c>
      <c r="D9" s="339"/>
      <c r="E9" s="339"/>
      <c r="F9" s="289" t="str">
        <f t="shared" ref="F9:F38" si="0">"EC1_"&amp;A9&amp;"__"&amp;D9&amp;"_"&amp;E9&amp;".pdf"</f>
        <v>EC1_I.2___.pdf</v>
      </c>
      <c r="G9" s="36">
        <v>1</v>
      </c>
      <c r="H9" s="36" t="s">
        <v>1</v>
      </c>
      <c r="I9" s="348"/>
      <c r="J9" s="37">
        <f t="shared" ref="J9:J16" si="1">G9*I9</f>
        <v>0</v>
      </c>
      <c r="K9" s="38" t="s">
        <v>68</v>
      </c>
    </row>
    <row r="10" spans="1:12" s="10" customFormat="1" ht="16" x14ac:dyDescent="0.2">
      <c r="A10" s="33" t="s">
        <v>157</v>
      </c>
      <c r="B10" s="34"/>
      <c r="C10" s="39" t="s">
        <v>0</v>
      </c>
      <c r="D10" s="340"/>
      <c r="E10" s="340"/>
      <c r="F10" s="290" t="str">
        <f t="shared" si="0"/>
        <v>EC1_I.3___.pdf</v>
      </c>
      <c r="G10" s="40">
        <v>0</v>
      </c>
      <c r="H10" s="40" t="s">
        <v>32</v>
      </c>
      <c r="I10" s="348"/>
      <c r="J10" s="41">
        <f t="shared" si="1"/>
        <v>0</v>
      </c>
      <c r="K10" s="42" t="s">
        <v>146</v>
      </c>
    </row>
    <row r="11" spans="1:12" s="10" customFormat="1" ht="32" x14ac:dyDescent="0.2">
      <c r="A11" s="33" t="s">
        <v>158</v>
      </c>
      <c r="B11" s="182" t="s">
        <v>223</v>
      </c>
      <c r="C11" s="35" t="s">
        <v>65</v>
      </c>
      <c r="D11" s="339"/>
      <c r="E11" s="339"/>
      <c r="F11" s="289" t="str">
        <f t="shared" si="0"/>
        <v>EC1_I.4___.pdf</v>
      </c>
      <c r="G11" s="36">
        <v>1</v>
      </c>
      <c r="H11" s="36" t="s">
        <v>1</v>
      </c>
      <c r="I11" s="348"/>
      <c r="J11" s="37">
        <f t="shared" si="1"/>
        <v>0</v>
      </c>
      <c r="K11" s="38" t="s">
        <v>547</v>
      </c>
    </row>
    <row r="12" spans="1:12" s="10" customFormat="1" ht="16" x14ac:dyDescent="0.2">
      <c r="A12" s="33" t="s">
        <v>159</v>
      </c>
      <c r="B12" s="182"/>
      <c r="C12" s="35" t="s">
        <v>135</v>
      </c>
      <c r="D12" s="339"/>
      <c r="E12" s="339"/>
      <c r="F12" s="289" t="str">
        <f t="shared" si="0"/>
        <v>EC1_I.5___.pdf</v>
      </c>
      <c r="G12" s="36">
        <v>1</v>
      </c>
      <c r="H12" s="36" t="s">
        <v>1</v>
      </c>
      <c r="I12" s="348"/>
      <c r="J12" s="37">
        <f t="shared" si="1"/>
        <v>0</v>
      </c>
      <c r="K12" s="38" t="s">
        <v>548</v>
      </c>
    </row>
    <row r="13" spans="1:12" s="10" customFormat="1" ht="32" x14ac:dyDescent="0.2">
      <c r="A13" s="33" t="s">
        <v>160</v>
      </c>
      <c r="B13" s="144"/>
      <c r="C13" s="39" t="s">
        <v>149</v>
      </c>
      <c r="D13" s="340"/>
      <c r="E13" s="340"/>
      <c r="F13" s="290" t="str">
        <f t="shared" si="0"/>
        <v>EC1_I.6___.pdf</v>
      </c>
      <c r="G13" s="36">
        <v>1</v>
      </c>
      <c r="H13" s="36" t="s">
        <v>1</v>
      </c>
      <c r="I13" s="348"/>
      <c r="J13" s="37">
        <f t="shared" si="1"/>
        <v>0</v>
      </c>
      <c r="K13" s="38" t="s">
        <v>39</v>
      </c>
      <c r="L13" s="11"/>
    </row>
    <row r="14" spans="1:12" s="10" customFormat="1" ht="27.75" customHeight="1" x14ac:dyDescent="0.2">
      <c r="A14" s="33" t="s">
        <v>161</v>
      </c>
      <c r="B14" s="183" t="s">
        <v>544</v>
      </c>
      <c r="C14" s="35" t="s">
        <v>18</v>
      </c>
      <c r="D14" s="339"/>
      <c r="E14" s="339"/>
      <c r="F14" s="289" t="str">
        <f t="shared" si="0"/>
        <v>EC1_I.7___.pdf</v>
      </c>
      <c r="G14" s="36">
        <v>2</v>
      </c>
      <c r="H14" s="36" t="s">
        <v>1</v>
      </c>
      <c r="I14" s="348"/>
      <c r="J14" s="37">
        <f t="shared" si="1"/>
        <v>0</v>
      </c>
      <c r="K14" s="38" t="s">
        <v>614</v>
      </c>
      <c r="L14" s="11"/>
    </row>
    <row r="15" spans="1:12" s="10" customFormat="1" ht="64" x14ac:dyDescent="0.2">
      <c r="A15" s="33" t="s">
        <v>162</v>
      </c>
      <c r="B15" s="184" t="s">
        <v>573</v>
      </c>
      <c r="C15" s="35" t="s">
        <v>139</v>
      </c>
      <c r="D15" s="339"/>
      <c r="E15" s="339"/>
      <c r="F15" s="289" t="str">
        <f t="shared" si="0"/>
        <v>EC1_I.8___.pdf</v>
      </c>
      <c r="G15" s="40">
        <v>4</v>
      </c>
      <c r="H15" s="36" t="s">
        <v>1</v>
      </c>
      <c r="I15" s="348"/>
      <c r="J15" s="37">
        <f t="shared" si="1"/>
        <v>0</v>
      </c>
      <c r="K15" s="38" t="s">
        <v>140</v>
      </c>
    </row>
    <row r="16" spans="1:12" s="10" customFormat="1" ht="17" thickBot="1" x14ac:dyDescent="0.25">
      <c r="A16" s="45" t="s">
        <v>163</v>
      </c>
      <c r="B16" s="182"/>
      <c r="C16" s="35" t="s">
        <v>36</v>
      </c>
      <c r="D16" s="339"/>
      <c r="E16" s="339"/>
      <c r="F16" s="289" t="str">
        <f t="shared" si="0"/>
        <v>EC1_I.9___.pdf</v>
      </c>
      <c r="G16" s="36">
        <v>4</v>
      </c>
      <c r="H16" s="36" t="s">
        <v>1</v>
      </c>
      <c r="I16" s="348"/>
      <c r="J16" s="37">
        <f t="shared" si="1"/>
        <v>0</v>
      </c>
      <c r="K16" s="38" t="s">
        <v>141</v>
      </c>
    </row>
    <row r="17" spans="1:12" s="10" customFormat="1" ht="16" thickBot="1" x14ac:dyDescent="0.25">
      <c r="A17" s="71" t="s">
        <v>167</v>
      </c>
      <c r="B17" s="72"/>
      <c r="C17" s="297" t="s">
        <v>72</v>
      </c>
      <c r="D17" s="297"/>
      <c r="E17" s="297"/>
      <c r="F17" s="297"/>
      <c r="G17" s="297"/>
      <c r="H17" s="297"/>
      <c r="I17" s="297"/>
      <c r="J17" s="297"/>
      <c r="K17" s="296"/>
    </row>
    <row r="18" spans="1:12" s="10" customFormat="1" ht="48" x14ac:dyDescent="0.2">
      <c r="A18" s="27" t="s">
        <v>168</v>
      </c>
      <c r="B18" s="28"/>
      <c r="C18" s="29" t="s">
        <v>208</v>
      </c>
      <c r="D18" s="338"/>
      <c r="E18" s="338"/>
      <c r="F18" s="289" t="str">
        <f t="shared" si="0"/>
        <v>EC1_II.1___.pdf</v>
      </c>
      <c r="G18" s="30">
        <v>1</v>
      </c>
      <c r="H18" s="30" t="s">
        <v>32</v>
      </c>
      <c r="I18" s="349"/>
      <c r="J18" s="31">
        <f t="shared" ref="J18:J19" si="2">G18*I18</f>
        <v>0</v>
      </c>
      <c r="K18" s="32" t="s">
        <v>67</v>
      </c>
    </row>
    <row r="19" spans="1:12" s="10" customFormat="1" ht="50" x14ac:dyDescent="0.2">
      <c r="A19" s="33" t="s">
        <v>169</v>
      </c>
      <c r="B19" s="34"/>
      <c r="C19" s="35" t="s">
        <v>4</v>
      </c>
      <c r="D19" s="339"/>
      <c r="E19" s="339"/>
      <c r="F19" s="289" t="str">
        <f t="shared" si="0"/>
        <v>EC1_II.2___.pdf</v>
      </c>
      <c r="G19" s="36">
        <v>1</v>
      </c>
      <c r="H19" s="36" t="s">
        <v>1</v>
      </c>
      <c r="I19" s="350"/>
      <c r="J19" s="37">
        <f t="shared" si="2"/>
        <v>0</v>
      </c>
      <c r="K19" s="38" t="s">
        <v>31</v>
      </c>
      <c r="L19" s="26"/>
    </row>
    <row r="20" spans="1:12" s="10" customFormat="1" ht="33" thickBot="1" x14ac:dyDescent="0.25">
      <c r="A20" s="45" t="s">
        <v>170</v>
      </c>
      <c r="B20" s="46"/>
      <c r="C20" s="47" t="s">
        <v>38</v>
      </c>
      <c r="D20" s="341"/>
      <c r="E20" s="341"/>
      <c r="F20" s="289" t="str">
        <f t="shared" si="0"/>
        <v>EC1_II.3___.pdf</v>
      </c>
      <c r="G20" s="48">
        <v>1</v>
      </c>
      <c r="H20" s="48" t="s">
        <v>1</v>
      </c>
      <c r="I20" s="351"/>
      <c r="J20" s="49">
        <f>G20*I20</f>
        <v>0</v>
      </c>
      <c r="K20" s="50" t="s">
        <v>40</v>
      </c>
    </row>
    <row r="21" spans="1:12" s="10" customFormat="1" ht="16" thickBot="1" x14ac:dyDescent="0.25">
      <c r="A21" s="71" t="s">
        <v>172</v>
      </c>
      <c r="B21" s="72"/>
      <c r="C21" s="295" t="s">
        <v>171</v>
      </c>
      <c r="D21" s="295"/>
      <c r="E21" s="295"/>
      <c r="F21" s="295"/>
      <c r="G21" s="295"/>
      <c r="H21" s="295"/>
      <c r="I21" s="295"/>
      <c r="J21" s="295"/>
      <c r="K21" s="296"/>
    </row>
    <row r="22" spans="1:12" s="10" customFormat="1" ht="48" x14ac:dyDescent="0.2">
      <c r="A22" s="27" t="s">
        <v>173</v>
      </c>
      <c r="B22" s="51"/>
      <c r="C22" s="52" t="s">
        <v>37</v>
      </c>
      <c r="D22" s="342"/>
      <c r="E22" s="342"/>
      <c r="F22" s="289" t="str">
        <f t="shared" si="0"/>
        <v>EC1_III.1___.pdf</v>
      </c>
      <c r="G22" s="30">
        <v>1</v>
      </c>
      <c r="H22" s="30" t="s">
        <v>32</v>
      </c>
      <c r="I22" s="349"/>
      <c r="J22" s="31">
        <f t="shared" ref="J22:J28" si="3">G22*I22</f>
        <v>0</v>
      </c>
      <c r="K22" s="32" t="s">
        <v>42</v>
      </c>
    </row>
    <row r="23" spans="1:12" s="10" customFormat="1" ht="16" x14ac:dyDescent="0.2">
      <c r="A23" s="33" t="s">
        <v>174</v>
      </c>
      <c r="B23" s="53"/>
      <c r="C23" s="54" t="s">
        <v>73</v>
      </c>
      <c r="D23" s="343"/>
      <c r="E23" s="343"/>
      <c r="F23" s="289" t="str">
        <f t="shared" si="0"/>
        <v>EC1_III.2___.pdf</v>
      </c>
      <c r="G23" s="36">
        <v>1</v>
      </c>
      <c r="H23" s="36" t="s">
        <v>1</v>
      </c>
      <c r="I23" s="352"/>
      <c r="J23" s="37">
        <f t="shared" si="3"/>
        <v>0</v>
      </c>
      <c r="K23" s="38" t="s">
        <v>147</v>
      </c>
    </row>
    <row r="24" spans="1:12" s="10" customFormat="1" ht="48" x14ac:dyDescent="0.2">
      <c r="A24" s="55" t="s">
        <v>175</v>
      </c>
      <c r="B24" s="36"/>
      <c r="C24" s="54" t="s">
        <v>62</v>
      </c>
      <c r="D24" s="343"/>
      <c r="E24" s="343"/>
      <c r="F24" s="289" t="str">
        <f t="shared" si="0"/>
        <v>EC1_III.3___.pdf</v>
      </c>
      <c r="G24" s="36">
        <v>1</v>
      </c>
      <c r="H24" s="36" t="s">
        <v>1</v>
      </c>
      <c r="I24" s="350"/>
      <c r="J24" s="37">
        <f t="shared" si="3"/>
        <v>0</v>
      </c>
      <c r="K24" s="38" t="s">
        <v>602</v>
      </c>
    </row>
    <row r="25" spans="1:12" s="10" customFormat="1" ht="48" x14ac:dyDescent="0.2">
      <c r="A25" s="55" t="s">
        <v>176</v>
      </c>
      <c r="B25" s="36"/>
      <c r="C25" s="54" t="s">
        <v>69</v>
      </c>
      <c r="D25" s="343"/>
      <c r="E25" s="343"/>
      <c r="F25" s="289" t="str">
        <f t="shared" si="0"/>
        <v>EC1_III.4___.pdf</v>
      </c>
      <c r="G25" s="36">
        <v>1</v>
      </c>
      <c r="H25" s="36" t="s">
        <v>1</v>
      </c>
      <c r="I25" s="350"/>
      <c r="J25" s="37">
        <f t="shared" si="3"/>
        <v>0</v>
      </c>
      <c r="K25" s="38" t="s">
        <v>120</v>
      </c>
    </row>
    <row r="26" spans="1:12" s="10" customFormat="1" ht="48" x14ac:dyDescent="0.2">
      <c r="A26" s="33" t="s">
        <v>177</v>
      </c>
      <c r="B26" s="53"/>
      <c r="C26" s="54" t="s">
        <v>396</v>
      </c>
      <c r="D26" s="343"/>
      <c r="E26" s="343"/>
      <c r="F26" s="289" t="str">
        <f t="shared" si="0"/>
        <v>EC1_III.5___.pdf</v>
      </c>
      <c r="G26" s="36">
        <v>1</v>
      </c>
      <c r="H26" s="36" t="s">
        <v>1</v>
      </c>
      <c r="I26" s="350"/>
      <c r="J26" s="37">
        <f t="shared" si="3"/>
        <v>0</v>
      </c>
      <c r="K26" s="38" t="s">
        <v>549</v>
      </c>
    </row>
    <row r="27" spans="1:12" s="10" customFormat="1" ht="32" x14ac:dyDescent="0.2">
      <c r="A27" s="33" t="s">
        <v>178</v>
      </c>
      <c r="B27" s="53"/>
      <c r="C27" s="54" t="s">
        <v>66</v>
      </c>
      <c r="D27" s="343"/>
      <c r="E27" s="343"/>
      <c r="F27" s="289" t="str">
        <f t="shared" si="0"/>
        <v>EC1_III.6___.pdf</v>
      </c>
      <c r="G27" s="36">
        <v>1</v>
      </c>
      <c r="H27" s="36" t="s">
        <v>1</v>
      </c>
      <c r="I27" s="350"/>
      <c r="J27" s="37">
        <f t="shared" si="3"/>
        <v>0</v>
      </c>
      <c r="K27" s="38" t="s">
        <v>148</v>
      </c>
    </row>
    <row r="28" spans="1:12" s="10" customFormat="1" ht="33" thickBot="1" x14ac:dyDescent="0.25">
      <c r="A28" s="33" t="s">
        <v>179</v>
      </c>
      <c r="B28" s="56"/>
      <c r="C28" s="57" t="s">
        <v>514</v>
      </c>
      <c r="D28" s="344"/>
      <c r="E28" s="344"/>
      <c r="F28" s="289" t="str">
        <f t="shared" si="0"/>
        <v>EC1_III.7___.pdf</v>
      </c>
      <c r="G28" s="48">
        <v>1</v>
      </c>
      <c r="H28" s="48" t="s">
        <v>1</v>
      </c>
      <c r="I28" s="351"/>
      <c r="J28" s="49">
        <f t="shared" si="3"/>
        <v>0</v>
      </c>
      <c r="K28" s="50" t="s">
        <v>515</v>
      </c>
    </row>
    <row r="29" spans="1:12" ht="16" thickBot="1" x14ac:dyDescent="0.25">
      <c r="A29" s="71" t="s">
        <v>180</v>
      </c>
      <c r="B29" s="72"/>
      <c r="C29" s="295" t="s">
        <v>71</v>
      </c>
      <c r="D29" s="295"/>
      <c r="E29" s="295"/>
      <c r="F29" s="295"/>
      <c r="G29" s="295"/>
      <c r="H29" s="295"/>
      <c r="I29" s="295"/>
      <c r="J29" s="295"/>
      <c r="K29" s="296"/>
    </row>
    <row r="30" spans="1:12" ht="16" x14ac:dyDescent="0.2">
      <c r="A30" s="27" t="s">
        <v>181</v>
      </c>
      <c r="B30" s="28"/>
      <c r="C30" s="29" t="s">
        <v>104</v>
      </c>
      <c r="D30" s="338"/>
      <c r="E30" s="338"/>
      <c r="F30" s="289" t="str">
        <f t="shared" si="0"/>
        <v>EC1_IV.1___.pdf</v>
      </c>
      <c r="G30" s="30">
        <v>1</v>
      </c>
      <c r="H30" s="30" t="s">
        <v>1</v>
      </c>
      <c r="I30" s="349"/>
      <c r="J30" s="31">
        <f t="shared" ref="J30:J33" si="4">G30*I30</f>
        <v>0</v>
      </c>
      <c r="K30" s="32" t="s">
        <v>143</v>
      </c>
    </row>
    <row r="31" spans="1:12" ht="16" x14ac:dyDescent="0.2">
      <c r="A31" s="33" t="s">
        <v>182</v>
      </c>
      <c r="B31" s="34"/>
      <c r="C31" s="35" t="s">
        <v>518</v>
      </c>
      <c r="D31" s="339"/>
      <c r="E31" s="339"/>
      <c r="F31" s="289" t="str">
        <f t="shared" si="0"/>
        <v>EC1_IV.2___.pdf</v>
      </c>
      <c r="G31" s="36">
        <v>2</v>
      </c>
      <c r="H31" s="36" t="s">
        <v>1</v>
      </c>
      <c r="I31" s="350"/>
      <c r="J31" s="37">
        <f t="shared" si="4"/>
        <v>0</v>
      </c>
      <c r="K31" s="38" t="s">
        <v>517</v>
      </c>
    </row>
    <row r="32" spans="1:12" ht="32" x14ac:dyDescent="0.2">
      <c r="A32" s="33" t="s">
        <v>183</v>
      </c>
      <c r="B32" s="34"/>
      <c r="C32" s="35" t="s">
        <v>106</v>
      </c>
      <c r="D32" s="339"/>
      <c r="E32" s="339"/>
      <c r="F32" s="289" t="str">
        <f t="shared" si="0"/>
        <v>EC1_IV.3___.pdf</v>
      </c>
      <c r="G32" s="36">
        <v>1</v>
      </c>
      <c r="H32" s="36" t="s">
        <v>1</v>
      </c>
      <c r="I32" s="350"/>
      <c r="J32" s="37">
        <f t="shared" si="4"/>
        <v>0</v>
      </c>
      <c r="K32" s="38" t="s">
        <v>144</v>
      </c>
      <c r="L32" s="7"/>
    </row>
    <row r="33" spans="1:11" ht="16" x14ac:dyDescent="0.2">
      <c r="A33" s="33" t="s">
        <v>184</v>
      </c>
      <c r="B33" s="34"/>
      <c r="C33" s="35" t="s">
        <v>20</v>
      </c>
      <c r="D33" s="339"/>
      <c r="E33" s="339"/>
      <c r="F33" s="289" t="str">
        <f t="shared" si="0"/>
        <v>EC1_IV.4___.pdf</v>
      </c>
      <c r="G33" s="36">
        <v>1</v>
      </c>
      <c r="H33" s="36" t="s">
        <v>1</v>
      </c>
      <c r="I33" s="350"/>
      <c r="J33" s="37">
        <f t="shared" si="4"/>
        <v>0</v>
      </c>
      <c r="K33" s="38" t="s">
        <v>145</v>
      </c>
    </row>
    <row r="34" spans="1:11" ht="17" thickBot="1" x14ac:dyDescent="0.25">
      <c r="A34" s="45" t="s">
        <v>269</v>
      </c>
      <c r="B34" s="46"/>
      <c r="C34" s="47" t="s">
        <v>105</v>
      </c>
      <c r="D34" s="341"/>
      <c r="E34" s="341"/>
      <c r="F34" s="289" t="str">
        <f t="shared" si="0"/>
        <v>EC1_IV.5___.pdf</v>
      </c>
      <c r="G34" s="48">
        <v>1</v>
      </c>
      <c r="H34" s="48" t="s">
        <v>1</v>
      </c>
      <c r="I34" s="351"/>
      <c r="J34" s="49">
        <f>G34*I34</f>
        <v>0</v>
      </c>
      <c r="K34" s="50" t="s">
        <v>21</v>
      </c>
    </row>
    <row r="35" spans="1:11" ht="16" thickBot="1" x14ac:dyDescent="0.25">
      <c r="A35" s="71" t="s">
        <v>154</v>
      </c>
      <c r="B35" s="72"/>
      <c r="C35" s="295" t="s">
        <v>41</v>
      </c>
      <c r="D35" s="295"/>
      <c r="E35" s="295"/>
      <c r="F35" s="295"/>
      <c r="G35" s="295"/>
      <c r="H35" s="295"/>
      <c r="I35" s="295"/>
      <c r="J35" s="295"/>
      <c r="K35" s="296"/>
    </row>
    <row r="36" spans="1:11" ht="32" x14ac:dyDescent="0.2">
      <c r="A36" s="58" t="s">
        <v>185</v>
      </c>
      <c r="B36" s="59"/>
      <c r="C36" s="60" t="s">
        <v>354</v>
      </c>
      <c r="D36" s="345"/>
      <c r="E36" s="345"/>
      <c r="F36" s="289" t="str">
        <f t="shared" si="0"/>
        <v>EC1_V.1___.pdf</v>
      </c>
      <c r="G36" s="30">
        <v>70</v>
      </c>
      <c r="H36" s="30" t="s">
        <v>353</v>
      </c>
      <c r="I36" s="349"/>
      <c r="J36" s="31">
        <f t="shared" ref="J36:J37" si="5">G36*I36</f>
        <v>0</v>
      </c>
      <c r="K36" s="32" t="s">
        <v>356</v>
      </c>
    </row>
    <row r="37" spans="1:11" x14ac:dyDescent="0.2">
      <c r="A37" s="33" t="s">
        <v>186</v>
      </c>
      <c r="B37" s="53"/>
      <c r="C37" s="61" t="s">
        <v>355</v>
      </c>
      <c r="D37" s="343"/>
      <c r="E37" s="343"/>
      <c r="F37" s="289" t="str">
        <f t="shared" si="0"/>
        <v>EC1_V.2___.pdf</v>
      </c>
      <c r="G37" s="53">
        <v>80</v>
      </c>
      <c r="H37" s="36" t="s">
        <v>353</v>
      </c>
      <c r="I37" s="350"/>
      <c r="J37" s="37">
        <f t="shared" si="5"/>
        <v>0</v>
      </c>
      <c r="K37" s="63" t="s">
        <v>357</v>
      </c>
    </row>
    <row r="38" spans="1:11" ht="18" thickBot="1" x14ac:dyDescent="0.25">
      <c r="A38" s="45" t="s">
        <v>187</v>
      </c>
      <c r="B38" s="56"/>
      <c r="C38" s="64" t="s">
        <v>358</v>
      </c>
      <c r="D38" s="344"/>
      <c r="E38" s="344"/>
      <c r="F38" s="289" t="str">
        <f t="shared" si="0"/>
        <v>EC1_V.3___.pdf</v>
      </c>
      <c r="G38" s="56">
        <v>20</v>
      </c>
      <c r="H38" s="48" t="s">
        <v>353</v>
      </c>
      <c r="I38" s="351"/>
      <c r="J38" s="65">
        <f>G38*I38</f>
        <v>0</v>
      </c>
      <c r="K38" s="66" t="s">
        <v>359</v>
      </c>
    </row>
    <row r="39" spans="1:11" ht="16" thickBot="1" x14ac:dyDescent="0.25">
      <c r="A39" s="71" t="s">
        <v>188</v>
      </c>
      <c r="B39" s="72"/>
      <c r="C39" s="295" t="s">
        <v>152</v>
      </c>
      <c r="D39" s="295"/>
      <c r="E39" s="295"/>
      <c r="F39" s="295"/>
      <c r="G39" s="295"/>
      <c r="H39" s="295"/>
      <c r="I39" s="295"/>
      <c r="J39" s="295"/>
      <c r="K39" s="296"/>
    </row>
    <row r="40" spans="1:11" x14ac:dyDescent="0.2">
      <c r="A40" s="27" t="s">
        <v>189</v>
      </c>
      <c r="B40" s="51"/>
      <c r="C40" s="67" t="s">
        <v>150</v>
      </c>
      <c r="D40" s="346"/>
      <c r="E40" s="346"/>
      <c r="F40" s="67"/>
      <c r="G40" s="51">
        <v>1</v>
      </c>
      <c r="H40" s="51" t="s">
        <v>32</v>
      </c>
      <c r="I40" s="349"/>
      <c r="J40" s="68">
        <f>G40*I40</f>
        <v>0</v>
      </c>
      <c r="K40" s="69" t="s">
        <v>150</v>
      </c>
    </row>
    <row r="41" spans="1:11" x14ac:dyDescent="0.2">
      <c r="A41" s="33" t="s">
        <v>190</v>
      </c>
      <c r="B41" s="53"/>
      <c r="C41" s="61" t="s">
        <v>43</v>
      </c>
      <c r="D41" s="343"/>
      <c r="E41" s="343"/>
      <c r="F41" s="61"/>
      <c r="G41" s="53">
        <v>1</v>
      </c>
      <c r="H41" s="53" t="s">
        <v>32</v>
      </c>
      <c r="I41" s="350"/>
      <c r="J41" s="62">
        <f>G41*I41</f>
        <v>0</v>
      </c>
      <c r="K41" s="63" t="s">
        <v>350</v>
      </c>
    </row>
    <row r="42" spans="1:11" x14ac:dyDescent="0.2">
      <c r="A42" s="33" t="s">
        <v>191</v>
      </c>
      <c r="B42" s="53"/>
      <c r="C42" s="61" t="s">
        <v>209</v>
      </c>
      <c r="D42" s="343"/>
      <c r="E42" s="343"/>
      <c r="F42" s="61"/>
      <c r="G42" s="53">
        <v>1</v>
      </c>
      <c r="H42" s="53" t="s">
        <v>32</v>
      </c>
      <c r="I42" s="350"/>
      <c r="J42" s="62">
        <f>G42*I42</f>
        <v>0</v>
      </c>
      <c r="K42" s="63" t="s">
        <v>209</v>
      </c>
    </row>
    <row r="43" spans="1:11" ht="16" thickBot="1" x14ac:dyDescent="0.25">
      <c r="A43" s="45" t="s">
        <v>192</v>
      </c>
      <c r="B43" s="56"/>
      <c r="C43" s="64" t="s">
        <v>210</v>
      </c>
      <c r="D43" s="344"/>
      <c r="E43" s="344"/>
      <c r="F43" s="64"/>
      <c r="G43" s="56">
        <v>1</v>
      </c>
      <c r="H43" s="56" t="s">
        <v>32</v>
      </c>
      <c r="I43" s="351"/>
      <c r="J43" s="65">
        <f>G43*I43</f>
        <v>0</v>
      </c>
      <c r="K43" s="66" t="s">
        <v>210</v>
      </c>
    </row>
    <row r="44" spans="1:11" ht="16" thickBot="1" x14ac:dyDescent="0.25">
      <c r="D44" s="76"/>
      <c r="E44" s="76"/>
      <c r="I44" s="76"/>
    </row>
    <row r="45" spans="1:11" s="20" customFormat="1" ht="25.25" customHeight="1" thickBot="1" x14ac:dyDescent="0.25">
      <c r="A45" s="293" t="s">
        <v>553</v>
      </c>
      <c r="B45" s="294"/>
      <c r="C45" s="23"/>
      <c r="D45" s="83"/>
      <c r="E45" s="83"/>
      <c r="F45" s="23"/>
      <c r="G45" s="24"/>
      <c r="H45" s="23"/>
      <c r="I45" s="318"/>
      <c r="J45" s="25">
        <f>SUM(J8:J43)</f>
        <v>0</v>
      </c>
      <c r="K45" s="78" t="s">
        <v>142</v>
      </c>
    </row>
  </sheetData>
  <sheetProtection algorithmName="SHA-512" hashValue="x7DeMc6SVFu1EfLstVdlWFxJP1ULMmA15JkkbY/pPNmbn39x2MzESHOV/b+nW6IKY5sbG9aG6dNcqejODxPy4A==" saltValue="wRaq95ROQnVpmcTpuIRfgA==" spinCount="100000" sheet="1" objects="1" scenarios="1" selectLockedCells="1"/>
  <pageMargins left="0.51181102362204722" right="0.51181102362204722" top="0.78740157480314965" bottom="0.78740157480314965" header="0.31496062992125984" footer="0.31496062992125984"/>
  <pageSetup paperSize="9" scale="37" fitToHeight="51" orientation="landscape" r:id="rId1"/>
  <headerFooter>
    <oddFooter>&amp;C&amp;P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6"/>
  <sheetViews>
    <sheetView view="pageBreakPreview" zoomScale="80" zoomScaleNormal="110" zoomScaleSheetLayoutView="80" workbookViewId="0">
      <selection activeCell="D8" sqref="D8"/>
    </sheetView>
  </sheetViews>
  <sheetFormatPr baseColWidth="10" defaultColWidth="8.83203125" defaultRowHeight="15" x14ac:dyDescent="0.2"/>
  <cols>
    <col min="1" max="1" width="10.5" customWidth="1"/>
    <col min="2" max="2" width="12.5" customWidth="1"/>
    <col min="3" max="6" width="40.5" customWidth="1"/>
    <col min="7" max="7" width="12.33203125" style="22" customWidth="1"/>
    <col min="8" max="8" width="12.5" customWidth="1"/>
    <col min="9" max="9" width="20.6640625" customWidth="1"/>
    <col min="10" max="10" width="14.5" customWidth="1"/>
    <col min="11" max="11" width="91.5" customWidth="1"/>
    <col min="12" max="12" width="30.5" customWidth="1"/>
  </cols>
  <sheetData>
    <row r="1" spans="1:12" ht="16" x14ac:dyDescent="0.2">
      <c r="A1" s="299" t="s">
        <v>45</v>
      </c>
      <c r="B1" s="300"/>
      <c r="C1" s="301"/>
      <c r="D1" s="214"/>
      <c r="E1" s="214"/>
      <c r="F1" s="214"/>
      <c r="G1" s="308" t="s">
        <v>49</v>
      </c>
      <c r="H1" s="309"/>
      <c r="I1" s="309"/>
      <c r="J1" s="310"/>
      <c r="K1" s="76"/>
    </row>
    <row r="2" spans="1:12" ht="16" x14ac:dyDescent="0.2">
      <c r="A2" s="302" t="s">
        <v>46</v>
      </c>
      <c r="B2" s="303"/>
      <c r="C2" s="304"/>
      <c r="D2" s="215"/>
      <c r="E2" s="215"/>
      <c r="F2" s="215"/>
      <c r="G2" s="311" t="s">
        <v>50</v>
      </c>
      <c r="H2" s="312"/>
      <c r="I2" s="312"/>
      <c r="J2" s="313"/>
      <c r="K2" s="76"/>
    </row>
    <row r="3" spans="1:12" ht="16" x14ac:dyDescent="0.2">
      <c r="A3" s="302" t="s">
        <v>47</v>
      </c>
      <c r="B3" s="303"/>
      <c r="C3" s="304"/>
      <c r="D3" s="215"/>
      <c r="E3" s="215"/>
      <c r="F3" s="215"/>
      <c r="G3" s="311" t="s">
        <v>203</v>
      </c>
      <c r="H3" s="312"/>
      <c r="I3" s="312"/>
      <c r="J3" s="313"/>
      <c r="K3" s="76"/>
    </row>
    <row r="4" spans="1:12" ht="17" thickBot="1" x14ac:dyDescent="0.25">
      <c r="A4" s="305" t="s">
        <v>48</v>
      </c>
      <c r="B4" s="306"/>
      <c r="C4" s="307"/>
      <c r="D4" s="216"/>
      <c r="E4" s="216"/>
      <c r="F4" s="216"/>
      <c r="G4" s="314" t="s">
        <v>218</v>
      </c>
      <c r="H4" s="315"/>
      <c r="I4" s="315"/>
      <c r="J4" s="316"/>
      <c r="K4" s="76"/>
    </row>
    <row r="5" spans="1:12" ht="16" thickBot="1" x14ac:dyDescent="0.25">
      <c r="A5" s="76"/>
      <c r="B5" s="76"/>
      <c r="C5" s="76"/>
      <c r="D5" s="76"/>
      <c r="E5" s="76"/>
      <c r="F5" s="76"/>
      <c r="G5" s="77"/>
      <c r="H5" s="76"/>
      <c r="I5" s="76"/>
      <c r="J5" s="76"/>
      <c r="K5" s="76"/>
    </row>
    <row r="6" spans="1:12" s="21" customFormat="1" ht="65.25" customHeight="1" thickBot="1" x14ac:dyDescent="0.25">
      <c r="A6" s="15" t="s">
        <v>211</v>
      </c>
      <c r="B6" s="16" t="s">
        <v>221</v>
      </c>
      <c r="C6" s="17" t="s">
        <v>212</v>
      </c>
      <c r="D6" s="337" t="s">
        <v>736</v>
      </c>
      <c r="E6" s="337" t="s">
        <v>737</v>
      </c>
      <c r="F6" s="246" t="s">
        <v>734</v>
      </c>
      <c r="G6" s="245" t="s">
        <v>213</v>
      </c>
      <c r="H6" s="245" t="s">
        <v>214</v>
      </c>
      <c r="I6" s="337" t="s">
        <v>738</v>
      </c>
      <c r="J6" s="245" t="s">
        <v>733</v>
      </c>
      <c r="K6" s="18" t="s">
        <v>215</v>
      </c>
    </row>
    <row r="7" spans="1:12" ht="16" thickBot="1" x14ac:dyDescent="0.25">
      <c r="A7" s="74" t="s">
        <v>153</v>
      </c>
      <c r="B7" s="75"/>
      <c r="C7" s="297" t="s">
        <v>151</v>
      </c>
      <c r="D7" s="297"/>
      <c r="E7" s="297"/>
      <c r="F7" s="297"/>
      <c r="G7" s="297"/>
      <c r="H7" s="297"/>
      <c r="I7" s="297"/>
      <c r="J7" s="297"/>
      <c r="K7" s="298"/>
    </row>
    <row r="8" spans="1:12" s="10" customFormat="1" ht="48" x14ac:dyDescent="0.2">
      <c r="A8" s="27" t="s">
        <v>155</v>
      </c>
      <c r="B8" s="28" t="s">
        <v>603</v>
      </c>
      <c r="C8" s="29" t="s">
        <v>33</v>
      </c>
      <c r="D8" s="338"/>
      <c r="E8" s="338"/>
      <c r="F8" s="289" t="str">
        <f>"EC2_"&amp;A8&amp;"__"&amp;D8&amp;"_"&amp;E8&amp;".pdf"</f>
        <v>EC2_I.1___.pdf</v>
      </c>
      <c r="G8" s="30">
        <v>1</v>
      </c>
      <c r="H8" s="30" t="s">
        <v>32</v>
      </c>
      <c r="I8" s="349"/>
      <c r="J8" s="31">
        <f t="shared" ref="J8:J16" si="0">G8*I8</f>
        <v>0</v>
      </c>
      <c r="K8" s="32" t="s">
        <v>34</v>
      </c>
    </row>
    <row r="9" spans="1:12" s="10" customFormat="1" ht="16" x14ac:dyDescent="0.2">
      <c r="A9" s="33" t="s">
        <v>156</v>
      </c>
      <c r="B9" s="34"/>
      <c r="C9" s="35" t="s">
        <v>44</v>
      </c>
      <c r="D9" s="339"/>
      <c r="E9" s="339"/>
      <c r="F9" s="289" t="str">
        <f t="shared" ref="F9:F17" si="1">"EC2_"&amp;A9&amp;"__"&amp;D9&amp;"_"&amp;E9&amp;".pdf"</f>
        <v>EC2_I.2___.pdf</v>
      </c>
      <c r="G9" s="36">
        <v>1</v>
      </c>
      <c r="H9" s="36" t="s">
        <v>1</v>
      </c>
      <c r="I9" s="350"/>
      <c r="J9" s="37">
        <f t="shared" si="0"/>
        <v>0</v>
      </c>
      <c r="K9" s="38" t="s">
        <v>68</v>
      </c>
    </row>
    <row r="10" spans="1:12" s="10" customFormat="1" ht="16" x14ac:dyDescent="0.2">
      <c r="A10" s="33" t="s">
        <v>157</v>
      </c>
      <c r="B10" s="34"/>
      <c r="C10" s="39" t="s">
        <v>0</v>
      </c>
      <c r="D10" s="340"/>
      <c r="E10" s="340"/>
      <c r="F10" s="289" t="str">
        <f t="shared" si="1"/>
        <v>EC2_I.3___.pdf</v>
      </c>
      <c r="G10" s="40">
        <v>0</v>
      </c>
      <c r="H10" s="40" t="s">
        <v>32</v>
      </c>
      <c r="I10" s="356"/>
      <c r="J10" s="41">
        <f t="shared" si="0"/>
        <v>0</v>
      </c>
      <c r="K10" s="42" t="s">
        <v>146</v>
      </c>
    </row>
    <row r="11" spans="1:12" s="10" customFormat="1" ht="32" x14ac:dyDescent="0.2">
      <c r="A11" s="55" t="s">
        <v>158</v>
      </c>
      <c r="B11" s="182" t="s">
        <v>604</v>
      </c>
      <c r="C11" s="35" t="s">
        <v>65</v>
      </c>
      <c r="D11" s="339"/>
      <c r="E11" s="339"/>
      <c r="F11" s="289" t="str">
        <f t="shared" si="1"/>
        <v>EC2_I.4___.pdf</v>
      </c>
      <c r="G11" s="36">
        <v>1</v>
      </c>
      <c r="H11" s="36" t="s">
        <v>1</v>
      </c>
      <c r="I11" s="350"/>
      <c r="J11" s="37">
        <f t="shared" si="0"/>
        <v>0</v>
      </c>
      <c r="K11" s="38" t="s">
        <v>547</v>
      </c>
    </row>
    <row r="12" spans="1:12" s="10" customFormat="1" ht="16" x14ac:dyDescent="0.2">
      <c r="A12" s="55" t="s">
        <v>159</v>
      </c>
      <c r="B12" s="182"/>
      <c r="C12" s="35" t="s">
        <v>135</v>
      </c>
      <c r="D12" s="339"/>
      <c r="E12" s="339"/>
      <c r="F12" s="289" t="str">
        <f t="shared" si="1"/>
        <v>EC2_I.5___.pdf</v>
      </c>
      <c r="G12" s="36">
        <v>1</v>
      </c>
      <c r="H12" s="36" t="s">
        <v>1</v>
      </c>
      <c r="I12" s="350"/>
      <c r="J12" s="37">
        <f t="shared" si="0"/>
        <v>0</v>
      </c>
      <c r="K12" s="38" t="s">
        <v>548</v>
      </c>
    </row>
    <row r="13" spans="1:12" s="10" customFormat="1" ht="32" x14ac:dyDescent="0.2">
      <c r="A13" s="43" t="s">
        <v>160</v>
      </c>
      <c r="B13" s="144"/>
      <c r="C13" s="39" t="s">
        <v>149</v>
      </c>
      <c r="D13" s="340"/>
      <c r="E13" s="340"/>
      <c r="F13" s="289" t="str">
        <f t="shared" si="1"/>
        <v>EC2_I.6___.pdf</v>
      </c>
      <c r="G13" s="36">
        <v>1</v>
      </c>
      <c r="H13" s="36" t="s">
        <v>1</v>
      </c>
      <c r="I13" s="350"/>
      <c r="J13" s="37">
        <f t="shared" si="0"/>
        <v>0</v>
      </c>
      <c r="K13" s="38" t="s">
        <v>39</v>
      </c>
      <c r="L13" s="11"/>
    </row>
    <row r="14" spans="1:12" s="10" customFormat="1" ht="32" x14ac:dyDescent="0.2">
      <c r="A14" s="55" t="s">
        <v>161</v>
      </c>
      <c r="B14" s="183" t="s">
        <v>605</v>
      </c>
      <c r="C14" s="35" t="s">
        <v>18</v>
      </c>
      <c r="D14" s="339"/>
      <c r="E14" s="339"/>
      <c r="F14" s="289" t="str">
        <f t="shared" si="1"/>
        <v>EC2_I.7___.pdf</v>
      </c>
      <c r="G14" s="36">
        <v>2</v>
      </c>
      <c r="H14" s="36" t="s">
        <v>1</v>
      </c>
      <c r="I14" s="350"/>
      <c r="J14" s="37">
        <f t="shared" si="0"/>
        <v>0</v>
      </c>
      <c r="K14" s="38" t="s">
        <v>614</v>
      </c>
      <c r="L14" s="11"/>
    </row>
    <row r="15" spans="1:12" s="10" customFormat="1" ht="48" x14ac:dyDescent="0.2">
      <c r="A15" s="55" t="s">
        <v>162</v>
      </c>
      <c r="B15" s="184" t="s">
        <v>723</v>
      </c>
      <c r="C15" s="35" t="s">
        <v>139</v>
      </c>
      <c r="D15" s="339"/>
      <c r="E15" s="339"/>
      <c r="F15" s="289" t="str">
        <f t="shared" si="1"/>
        <v>EC2_I.8___.pdf</v>
      </c>
      <c r="G15" s="40">
        <v>2</v>
      </c>
      <c r="H15" s="36" t="s">
        <v>1</v>
      </c>
      <c r="I15" s="350"/>
      <c r="J15" s="37">
        <f t="shared" si="0"/>
        <v>0</v>
      </c>
      <c r="K15" s="38" t="s">
        <v>140</v>
      </c>
    </row>
    <row r="16" spans="1:12" s="10" customFormat="1" ht="16" x14ac:dyDescent="0.2">
      <c r="A16" s="55" t="s">
        <v>163</v>
      </c>
      <c r="B16" s="182"/>
      <c r="C16" s="35" t="s">
        <v>36</v>
      </c>
      <c r="D16" s="339"/>
      <c r="E16" s="339"/>
      <c r="F16" s="289" t="str">
        <f t="shared" si="1"/>
        <v>EC2_I.9___.pdf</v>
      </c>
      <c r="G16" s="36">
        <v>2</v>
      </c>
      <c r="H16" s="36" t="s">
        <v>1</v>
      </c>
      <c r="I16" s="350"/>
      <c r="J16" s="37">
        <f t="shared" si="0"/>
        <v>0</v>
      </c>
      <c r="K16" s="38" t="s">
        <v>141</v>
      </c>
    </row>
    <row r="17" spans="1:12" s="10" customFormat="1" ht="17" thickBot="1" x14ac:dyDescent="0.25">
      <c r="A17" s="45" t="s">
        <v>164</v>
      </c>
      <c r="B17" s="46"/>
      <c r="C17" s="79" t="s">
        <v>217</v>
      </c>
      <c r="D17" s="353"/>
      <c r="E17" s="353"/>
      <c r="F17" s="289" t="str">
        <f t="shared" si="1"/>
        <v>EC2_I.10___.pdf</v>
      </c>
      <c r="G17" s="48">
        <v>1</v>
      </c>
      <c r="H17" s="48" t="s">
        <v>32</v>
      </c>
      <c r="I17" s="351"/>
      <c r="J17" s="49">
        <f t="shared" ref="J17" si="2">G17*I17</f>
        <v>0</v>
      </c>
      <c r="K17" s="50" t="s">
        <v>217</v>
      </c>
    </row>
    <row r="18" spans="1:12" s="10" customFormat="1" ht="16" thickBot="1" x14ac:dyDescent="0.25">
      <c r="A18" s="71" t="s">
        <v>167</v>
      </c>
      <c r="B18" s="72"/>
      <c r="C18" s="295" t="s">
        <v>72</v>
      </c>
      <c r="D18" s="297"/>
      <c r="E18" s="297"/>
      <c r="F18" s="297"/>
      <c r="G18" s="297"/>
      <c r="H18" s="297"/>
      <c r="I18" s="297"/>
      <c r="J18" s="295"/>
      <c r="K18" s="296"/>
    </row>
    <row r="19" spans="1:12" s="10" customFormat="1" ht="48" x14ac:dyDescent="0.2">
      <c r="A19" s="27" t="s">
        <v>168</v>
      </c>
      <c r="B19" s="28"/>
      <c r="C19" s="29" t="s">
        <v>208</v>
      </c>
      <c r="D19" s="338"/>
      <c r="E19" s="338"/>
      <c r="F19" s="289" t="str">
        <f t="shared" ref="F19:F21" si="3">"EC2_"&amp;A19&amp;"__"&amp;D19&amp;"_"&amp;E19&amp;".pdf"</f>
        <v>EC2_II.1___.pdf</v>
      </c>
      <c r="G19" s="30">
        <v>1</v>
      </c>
      <c r="H19" s="30" t="s">
        <v>32</v>
      </c>
      <c r="I19" s="349"/>
      <c r="J19" s="31">
        <f>G19*I19</f>
        <v>0</v>
      </c>
      <c r="K19" s="32" t="s">
        <v>67</v>
      </c>
    </row>
    <row r="20" spans="1:12" s="10" customFormat="1" ht="50" x14ac:dyDescent="0.2">
      <c r="A20" s="33" t="s">
        <v>169</v>
      </c>
      <c r="B20" s="34"/>
      <c r="C20" s="35" t="s">
        <v>4</v>
      </c>
      <c r="D20" s="339"/>
      <c r="E20" s="339"/>
      <c r="F20" s="289" t="str">
        <f t="shared" si="3"/>
        <v>EC2_II.2___.pdf</v>
      </c>
      <c r="G20" s="36">
        <v>1</v>
      </c>
      <c r="H20" s="36" t="s">
        <v>1</v>
      </c>
      <c r="I20" s="350"/>
      <c r="J20" s="37">
        <f>G20*I20</f>
        <v>0</v>
      </c>
      <c r="K20" s="38" t="s">
        <v>31</v>
      </c>
      <c r="L20" s="26"/>
    </row>
    <row r="21" spans="1:12" s="10" customFormat="1" ht="33" thickBot="1" x14ac:dyDescent="0.25">
      <c r="A21" s="45" t="s">
        <v>170</v>
      </c>
      <c r="B21" s="46"/>
      <c r="C21" s="47" t="s">
        <v>38</v>
      </c>
      <c r="D21" s="341"/>
      <c r="E21" s="341"/>
      <c r="F21" s="289" t="str">
        <f t="shared" si="3"/>
        <v>EC2_II.3___.pdf</v>
      </c>
      <c r="G21" s="48">
        <v>1</v>
      </c>
      <c r="H21" s="48" t="s">
        <v>1</v>
      </c>
      <c r="I21" s="351"/>
      <c r="J21" s="49">
        <f>G21*I21</f>
        <v>0</v>
      </c>
      <c r="K21" s="50" t="s">
        <v>40</v>
      </c>
    </row>
    <row r="22" spans="1:12" s="10" customFormat="1" ht="16" thickBot="1" x14ac:dyDescent="0.25">
      <c r="A22" s="71" t="s">
        <v>172</v>
      </c>
      <c r="B22" s="72"/>
      <c r="C22" s="295" t="s">
        <v>171</v>
      </c>
      <c r="D22" s="297"/>
      <c r="E22" s="297"/>
      <c r="F22" s="297"/>
      <c r="G22" s="297"/>
      <c r="H22" s="297"/>
      <c r="I22" s="297"/>
      <c r="J22" s="295"/>
      <c r="K22" s="296"/>
    </row>
    <row r="23" spans="1:12" s="10" customFormat="1" ht="48" x14ac:dyDescent="0.2">
      <c r="A23" s="27" t="s">
        <v>173</v>
      </c>
      <c r="B23" s="51"/>
      <c r="C23" s="52" t="s">
        <v>37</v>
      </c>
      <c r="D23" s="342"/>
      <c r="E23" s="342"/>
      <c r="F23" s="289" t="str">
        <f t="shared" ref="F23:F29" si="4">"EC2_"&amp;A23&amp;"__"&amp;D23&amp;"_"&amp;E23&amp;".pdf"</f>
        <v>EC2_III.1___.pdf</v>
      </c>
      <c r="G23" s="52">
        <v>1</v>
      </c>
      <c r="H23" s="30" t="s">
        <v>32</v>
      </c>
      <c r="I23" s="349"/>
      <c r="J23" s="31">
        <f>G23*I23</f>
        <v>0</v>
      </c>
      <c r="K23" s="32" t="s">
        <v>42</v>
      </c>
    </row>
    <row r="24" spans="1:12" s="10" customFormat="1" ht="16" x14ac:dyDescent="0.2">
      <c r="A24" s="33" t="s">
        <v>174</v>
      </c>
      <c r="B24" s="53"/>
      <c r="C24" s="54" t="s">
        <v>73</v>
      </c>
      <c r="D24" s="343"/>
      <c r="E24" s="343"/>
      <c r="F24" s="289" t="str">
        <f t="shared" si="4"/>
        <v>EC2_III.2___.pdf</v>
      </c>
      <c r="G24" s="54">
        <v>1</v>
      </c>
      <c r="H24" s="36" t="s">
        <v>1</v>
      </c>
      <c r="I24" s="357"/>
      <c r="J24" s="37">
        <f>G24*I24</f>
        <v>0</v>
      </c>
      <c r="K24" s="38" t="s">
        <v>147</v>
      </c>
    </row>
    <row r="25" spans="1:12" s="10" customFormat="1" ht="48" x14ac:dyDescent="0.2">
      <c r="A25" s="55" t="s">
        <v>175</v>
      </c>
      <c r="B25" s="36"/>
      <c r="C25" s="54" t="s">
        <v>62</v>
      </c>
      <c r="D25" s="343"/>
      <c r="E25" s="343"/>
      <c r="F25" s="289" t="str">
        <f t="shared" si="4"/>
        <v>EC2_III.3___.pdf</v>
      </c>
      <c r="G25" s="54">
        <v>1</v>
      </c>
      <c r="H25" s="36" t="s">
        <v>1</v>
      </c>
      <c r="I25" s="350"/>
      <c r="J25" s="37">
        <f t="shared" ref="J25:J29" si="5">G25*I25</f>
        <v>0</v>
      </c>
      <c r="K25" s="38" t="s">
        <v>602</v>
      </c>
    </row>
    <row r="26" spans="1:12" s="10" customFormat="1" ht="48" x14ac:dyDescent="0.2">
      <c r="A26" s="55" t="s">
        <v>176</v>
      </c>
      <c r="B26" s="36"/>
      <c r="C26" s="54" t="s">
        <v>69</v>
      </c>
      <c r="D26" s="343"/>
      <c r="E26" s="343"/>
      <c r="F26" s="289" t="str">
        <f t="shared" si="4"/>
        <v>EC2_III.4___.pdf</v>
      </c>
      <c r="G26" s="54">
        <v>1</v>
      </c>
      <c r="H26" s="36" t="s">
        <v>1</v>
      </c>
      <c r="I26" s="350"/>
      <c r="J26" s="37">
        <f t="shared" si="5"/>
        <v>0</v>
      </c>
      <c r="K26" s="38" t="s">
        <v>120</v>
      </c>
    </row>
    <row r="27" spans="1:12" s="10" customFormat="1" ht="48" x14ac:dyDescent="0.2">
      <c r="A27" s="33" t="s">
        <v>177</v>
      </c>
      <c r="B27" s="53"/>
      <c r="C27" s="54" t="s">
        <v>396</v>
      </c>
      <c r="D27" s="343"/>
      <c r="E27" s="343"/>
      <c r="F27" s="289" t="str">
        <f t="shared" si="4"/>
        <v>EC2_III.5___.pdf</v>
      </c>
      <c r="G27" s="54">
        <v>1</v>
      </c>
      <c r="H27" s="36" t="s">
        <v>1</v>
      </c>
      <c r="I27" s="350"/>
      <c r="J27" s="37">
        <f t="shared" si="5"/>
        <v>0</v>
      </c>
      <c r="K27" s="38" t="s">
        <v>549</v>
      </c>
    </row>
    <row r="28" spans="1:12" s="10" customFormat="1" ht="32" x14ac:dyDescent="0.2">
      <c r="A28" s="33" t="s">
        <v>178</v>
      </c>
      <c r="B28" s="53"/>
      <c r="C28" s="54" t="s">
        <v>66</v>
      </c>
      <c r="D28" s="343"/>
      <c r="E28" s="343"/>
      <c r="F28" s="289" t="str">
        <f t="shared" si="4"/>
        <v>EC2_III.6___.pdf</v>
      </c>
      <c r="G28" s="54">
        <v>1</v>
      </c>
      <c r="H28" s="36" t="s">
        <v>1</v>
      </c>
      <c r="I28" s="350"/>
      <c r="J28" s="37">
        <f t="shared" si="5"/>
        <v>0</v>
      </c>
      <c r="K28" s="38" t="s">
        <v>148</v>
      </c>
    </row>
    <row r="29" spans="1:12" s="10" customFormat="1" ht="33" thickBot="1" x14ac:dyDescent="0.25">
      <c r="A29" s="45" t="s">
        <v>179</v>
      </c>
      <c r="B29" s="56"/>
      <c r="C29" s="57" t="s">
        <v>514</v>
      </c>
      <c r="D29" s="344"/>
      <c r="E29" s="344"/>
      <c r="F29" s="289" t="str">
        <f t="shared" si="4"/>
        <v>EC2_III.7___.pdf</v>
      </c>
      <c r="G29" s="57">
        <v>1</v>
      </c>
      <c r="H29" s="48" t="s">
        <v>1</v>
      </c>
      <c r="I29" s="351"/>
      <c r="J29" s="49">
        <f t="shared" si="5"/>
        <v>0</v>
      </c>
      <c r="K29" s="50" t="s">
        <v>515</v>
      </c>
    </row>
    <row r="30" spans="1:12" s="10" customFormat="1" ht="16" thickBot="1" x14ac:dyDescent="0.25">
      <c r="A30" s="71" t="s">
        <v>180</v>
      </c>
      <c r="B30" s="72"/>
      <c r="C30" s="295" t="s">
        <v>71</v>
      </c>
      <c r="D30" s="297"/>
      <c r="E30" s="297"/>
      <c r="F30" s="297"/>
      <c r="G30" s="297"/>
      <c r="H30" s="297"/>
      <c r="I30" s="297"/>
      <c r="J30" s="295"/>
      <c r="K30" s="296"/>
    </row>
    <row r="31" spans="1:12" s="10" customFormat="1" ht="16" x14ac:dyDescent="0.2">
      <c r="A31" s="27" t="s">
        <v>181</v>
      </c>
      <c r="B31" s="28"/>
      <c r="C31" s="29" t="s">
        <v>104</v>
      </c>
      <c r="D31" s="338"/>
      <c r="E31" s="338"/>
      <c r="F31" s="289" t="str">
        <f t="shared" ref="F31:F35" si="6">"EC2_"&amp;A31&amp;"__"&amp;D31&amp;"_"&amp;E31&amp;".pdf"</f>
        <v>EC2_IV.1___.pdf</v>
      </c>
      <c r="G31" s="30">
        <v>1</v>
      </c>
      <c r="H31" s="30" t="s">
        <v>1</v>
      </c>
      <c r="I31" s="349"/>
      <c r="J31" s="31">
        <f t="shared" ref="J31:J35" si="7">G31*I31</f>
        <v>0</v>
      </c>
      <c r="K31" s="32" t="s">
        <v>143</v>
      </c>
    </row>
    <row r="32" spans="1:12" s="10" customFormat="1" ht="16" x14ac:dyDescent="0.2">
      <c r="A32" s="33" t="s">
        <v>182</v>
      </c>
      <c r="B32" s="34"/>
      <c r="C32" s="35" t="s">
        <v>518</v>
      </c>
      <c r="D32" s="339"/>
      <c r="E32" s="339"/>
      <c r="F32" s="289" t="str">
        <f t="shared" si="6"/>
        <v>EC2_IV.2___.pdf</v>
      </c>
      <c r="G32" s="36">
        <v>2</v>
      </c>
      <c r="H32" s="36" t="s">
        <v>1</v>
      </c>
      <c r="I32" s="350"/>
      <c r="J32" s="37">
        <f t="shared" si="7"/>
        <v>0</v>
      </c>
      <c r="K32" s="38" t="s">
        <v>517</v>
      </c>
    </row>
    <row r="33" spans="1:12" s="10" customFormat="1" ht="32" x14ac:dyDescent="0.2">
      <c r="A33" s="33" t="s">
        <v>183</v>
      </c>
      <c r="B33" s="34"/>
      <c r="C33" s="35" t="s">
        <v>106</v>
      </c>
      <c r="D33" s="339"/>
      <c r="E33" s="339"/>
      <c r="F33" s="289" t="str">
        <f t="shared" si="6"/>
        <v>EC2_IV.3___.pdf</v>
      </c>
      <c r="G33" s="36">
        <v>1</v>
      </c>
      <c r="H33" s="36" t="s">
        <v>1</v>
      </c>
      <c r="I33" s="350"/>
      <c r="J33" s="37">
        <f t="shared" si="7"/>
        <v>0</v>
      </c>
      <c r="K33" s="38" t="s">
        <v>144</v>
      </c>
    </row>
    <row r="34" spans="1:12" s="10" customFormat="1" ht="16" x14ac:dyDescent="0.2">
      <c r="A34" s="33" t="s">
        <v>184</v>
      </c>
      <c r="B34" s="34"/>
      <c r="C34" s="35" t="s">
        <v>20</v>
      </c>
      <c r="D34" s="339"/>
      <c r="E34" s="339"/>
      <c r="F34" s="289" t="str">
        <f t="shared" si="6"/>
        <v>EC2_IV.4___.pdf</v>
      </c>
      <c r="G34" s="36">
        <v>1</v>
      </c>
      <c r="H34" s="36" t="s">
        <v>1</v>
      </c>
      <c r="I34" s="350"/>
      <c r="J34" s="37">
        <f t="shared" si="7"/>
        <v>0</v>
      </c>
      <c r="K34" s="38" t="s">
        <v>145</v>
      </c>
    </row>
    <row r="35" spans="1:12" s="10" customFormat="1" ht="17" thickBot="1" x14ac:dyDescent="0.25">
      <c r="A35" s="45" t="s">
        <v>269</v>
      </c>
      <c r="B35" s="46"/>
      <c r="C35" s="47" t="s">
        <v>105</v>
      </c>
      <c r="D35" s="341"/>
      <c r="E35" s="341"/>
      <c r="F35" s="289" t="str">
        <f t="shared" si="6"/>
        <v>EC2_IV.5___.pdf</v>
      </c>
      <c r="G35" s="48">
        <v>1</v>
      </c>
      <c r="H35" s="48" t="s">
        <v>1</v>
      </c>
      <c r="I35" s="351"/>
      <c r="J35" s="49">
        <f t="shared" si="7"/>
        <v>0</v>
      </c>
      <c r="K35" s="50" t="s">
        <v>21</v>
      </c>
    </row>
    <row r="36" spans="1:12" s="10" customFormat="1" ht="16" thickBot="1" x14ac:dyDescent="0.25">
      <c r="A36" s="71" t="s">
        <v>154</v>
      </c>
      <c r="B36" s="72"/>
      <c r="C36" s="295" t="s">
        <v>41</v>
      </c>
      <c r="D36" s="297"/>
      <c r="E36" s="297"/>
      <c r="F36" s="297"/>
      <c r="G36" s="297"/>
      <c r="H36" s="297"/>
      <c r="I36" s="297"/>
      <c r="J36" s="295"/>
      <c r="K36" s="296"/>
    </row>
    <row r="37" spans="1:12" s="10" customFormat="1" ht="32" x14ac:dyDescent="0.2">
      <c r="A37" s="58" t="s">
        <v>185</v>
      </c>
      <c r="B37" s="59"/>
      <c r="C37" s="60" t="s">
        <v>354</v>
      </c>
      <c r="D37" s="345"/>
      <c r="E37" s="345"/>
      <c r="F37" s="289" t="str">
        <f t="shared" ref="F37:F39" si="8">"EC2_"&amp;A37&amp;"__"&amp;D37&amp;"_"&amp;E37&amp;".pdf"</f>
        <v>EC2_V.1___.pdf</v>
      </c>
      <c r="G37" s="30">
        <v>70</v>
      </c>
      <c r="H37" s="30" t="s">
        <v>353</v>
      </c>
      <c r="I37" s="349"/>
      <c r="J37" s="31">
        <f t="shared" ref="J37:J44" si="9">G37*I37</f>
        <v>0</v>
      </c>
      <c r="K37" s="32" t="s">
        <v>356</v>
      </c>
    </row>
    <row r="38" spans="1:12" s="10" customFormat="1" x14ac:dyDescent="0.2">
      <c r="A38" s="33" t="s">
        <v>186</v>
      </c>
      <c r="B38" s="53"/>
      <c r="C38" s="61" t="s">
        <v>355</v>
      </c>
      <c r="D38" s="343"/>
      <c r="E38" s="343"/>
      <c r="F38" s="289" t="str">
        <f t="shared" si="8"/>
        <v>EC2_V.2___.pdf</v>
      </c>
      <c r="G38" s="53">
        <v>120</v>
      </c>
      <c r="H38" s="36" t="s">
        <v>353</v>
      </c>
      <c r="I38" s="350"/>
      <c r="J38" s="37">
        <f t="shared" si="9"/>
        <v>0</v>
      </c>
      <c r="K38" s="63" t="s">
        <v>357</v>
      </c>
      <c r="L38" s="26"/>
    </row>
    <row r="39" spans="1:12" s="10" customFormat="1" ht="18" thickBot="1" x14ac:dyDescent="0.25">
      <c r="A39" s="45" t="s">
        <v>187</v>
      </c>
      <c r="B39" s="56"/>
      <c r="C39" s="64" t="s">
        <v>358</v>
      </c>
      <c r="D39" s="344"/>
      <c r="E39" s="344"/>
      <c r="F39" s="289" t="str">
        <f t="shared" si="8"/>
        <v>EC2_V.3___.pdf</v>
      </c>
      <c r="G39" s="56">
        <v>50</v>
      </c>
      <c r="H39" s="48" t="s">
        <v>353</v>
      </c>
      <c r="I39" s="351"/>
      <c r="J39" s="65">
        <f t="shared" si="9"/>
        <v>0</v>
      </c>
      <c r="K39" s="66" t="s">
        <v>359</v>
      </c>
    </row>
    <row r="40" spans="1:12" s="10" customFormat="1" ht="16" thickBot="1" x14ac:dyDescent="0.25">
      <c r="A40" s="71" t="s">
        <v>188</v>
      </c>
      <c r="B40" s="72"/>
      <c r="C40" s="295" t="s">
        <v>152</v>
      </c>
      <c r="D40" s="297"/>
      <c r="E40" s="297"/>
      <c r="F40" s="297"/>
      <c r="G40" s="297"/>
      <c r="H40" s="297"/>
      <c r="I40" s="297"/>
      <c r="J40" s="295"/>
      <c r="K40" s="296"/>
    </row>
    <row r="41" spans="1:12" s="10" customFormat="1" ht="16" x14ac:dyDescent="0.2">
      <c r="A41" s="27" t="s">
        <v>189</v>
      </c>
      <c r="B41" s="28"/>
      <c r="C41" s="80" t="s">
        <v>150</v>
      </c>
      <c r="D41" s="354"/>
      <c r="E41" s="354"/>
      <c r="F41" s="80"/>
      <c r="G41" s="51">
        <v>1</v>
      </c>
      <c r="H41" s="51" t="s">
        <v>32</v>
      </c>
      <c r="I41" s="349"/>
      <c r="J41" s="31">
        <f t="shared" si="9"/>
        <v>0</v>
      </c>
      <c r="K41" s="69" t="s">
        <v>150</v>
      </c>
    </row>
    <row r="42" spans="1:12" s="10" customFormat="1" ht="16" x14ac:dyDescent="0.2">
      <c r="A42" s="33" t="s">
        <v>190</v>
      </c>
      <c r="B42" s="34"/>
      <c r="C42" s="81" t="s">
        <v>43</v>
      </c>
      <c r="D42" s="355"/>
      <c r="E42" s="355"/>
      <c r="F42" s="81"/>
      <c r="G42" s="53">
        <v>1</v>
      </c>
      <c r="H42" s="53" t="s">
        <v>32</v>
      </c>
      <c r="I42" s="350"/>
      <c r="J42" s="37">
        <f t="shared" si="9"/>
        <v>0</v>
      </c>
      <c r="K42" s="63" t="s">
        <v>350</v>
      </c>
    </row>
    <row r="43" spans="1:12" s="10" customFormat="1" x14ac:dyDescent="0.2">
      <c r="A43" s="33" t="s">
        <v>191</v>
      </c>
      <c r="B43" s="34"/>
      <c r="C43" s="82" t="s">
        <v>209</v>
      </c>
      <c r="D43" s="339"/>
      <c r="E43" s="339"/>
      <c r="F43" s="82"/>
      <c r="G43" s="53">
        <v>1</v>
      </c>
      <c r="H43" s="53" t="s">
        <v>32</v>
      </c>
      <c r="I43" s="350"/>
      <c r="J43" s="37">
        <f t="shared" si="9"/>
        <v>0</v>
      </c>
      <c r="K43" s="63" t="s">
        <v>209</v>
      </c>
    </row>
    <row r="44" spans="1:12" s="10" customFormat="1" ht="17" thickBot="1" x14ac:dyDescent="0.25">
      <c r="A44" s="45" t="s">
        <v>192</v>
      </c>
      <c r="B44" s="46"/>
      <c r="C44" s="79" t="s">
        <v>210</v>
      </c>
      <c r="D44" s="353"/>
      <c r="E44" s="353"/>
      <c r="F44" s="79"/>
      <c r="G44" s="56">
        <v>1</v>
      </c>
      <c r="H44" s="56" t="s">
        <v>32</v>
      </c>
      <c r="I44" s="351"/>
      <c r="J44" s="49">
        <f t="shared" si="9"/>
        <v>0</v>
      </c>
      <c r="K44" s="66" t="s">
        <v>210</v>
      </c>
    </row>
    <row r="45" spans="1:12" ht="16" thickBot="1" x14ac:dyDescent="0.25">
      <c r="A45" s="76"/>
      <c r="B45" s="76"/>
      <c r="C45" s="76"/>
      <c r="D45" s="76"/>
      <c r="E45" s="76"/>
      <c r="F45" s="76"/>
      <c r="G45" s="77"/>
      <c r="H45" s="76"/>
      <c r="I45" s="76"/>
      <c r="J45" s="76"/>
      <c r="K45" s="76"/>
    </row>
    <row r="46" spans="1:12" s="20" customFormat="1" ht="25.25" customHeight="1" thickBot="1" x14ac:dyDescent="0.25">
      <c r="A46" s="317" t="s">
        <v>553</v>
      </c>
      <c r="B46" s="318"/>
      <c r="C46" s="83"/>
      <c r="D46" s="83"/>
      <c r="E46" s="83"/>
      <c r="F46" s="83"/>
      <c r="G46" s="84"/>
      <c r="H46" s="83"/>
      <c r="I46" s="85"/>
      <c r="J46" s="86">
        <f>SUM(J8:J44)</f>
        <v>0</v>
      </c>
      <c r="K46" s="87" t="s">
        <v>142</v>
      </c>
    </row>
  </sheetData>
  <sheetProtection algorithmName="SHA-512" hashValue="R1AYNxrKe56puo9s2g7YUckK2W/lIUu3XsveXkCaIPm6ANMgYj+tJq8i/ePbHMqAuDEfC206i/k61R6qn4JOfg==" saltValue="m8bC/SLO9NM7aLqO8OO+OA==" spinCount="100000" sheet="1" objects="1" scenarios="1" selectLockedCells="1"/>
  <pageMargins left="0.51181102362204722" right="0.51181102362204722" top="0.78740157480314965" bottom="0.78740157480314965" header="0.31496062992125984" footer="0.31496062992125984"/>
  <pageSetup paperSize="9" scale="37" fitToHeight="51" orientation="landscape" r:id="rId1"/>
  <headerFooter>
    <oddFooter>&amp;C&amp;P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
  <sheetViews>
    <sheetView view="pageBreakPreview" zoomScale="80" zoomScaleNormal="100" zoomScaleSheetLayoutView="80" workbookViewId="0">
      <selection activeCell="D8" sqref="D8"/>
    </sheetView>
  </sheetViews>
  <sheetFormatPr baseColWidth="10" defaultColWidth="8.83203125" defaultRowHeight="15" x14ac:dyDescent="0.2"/>
  <cols>
    <col min="1" max="1" width="10.5" customWidth="1"/>
    <col min="2" max="2" width="12.5" customWidth="1"/>
    <col min="3" max="6" width="40.5" customWidth="1"/>
    <col min="7" max="7" width="11.83203125" style="22" customWidth="1"/>
    <col min="8" max="8" width="12.1640625" style="22" customWidth="1"/>
    <col min="9" max="9" width="20.1640625" customWidth="1"/>
    <col min="10" max="10" width="14.5" customWidth="1"/>
    <col min="11" max="11" width="91.5" customWidth="1"/>
  </cols>
  <sheetData>
    <row r="1" spans="1:12" ht="16" x14ac:dyDescent="0.2">
      <c r="A1" s="299" t="s">
        <v>45</v>
      </c>
      <c r="B1" s="300"/>
      <c r="C1" s="301"/>
      <c r="D1" s="214"/>
      <c r="E1" s="214"/>
      <c r="F1" s="214"/>
      <c r="G1" s="308" t="s">
        <v>49</v>
      </c>
      <c r="H1" s="309"/>
      <c r="I1" s="309"/>
      <c r="J1" s="310"/>
      <c r="K1" s="76"/>
    </row>
    <row r="2" spans="1:12" ht="16" x14ac:dyDescent="0.2">
      <c r="A2" s="302" t="s">
        <v>46</v>
      </c>
      <c r="B2" s="303"/>
      <c r="C2" s="304"/>
      <c r="D2" s="215"/>
      <c r="E2" s="215"/>
      <c r="F2" s="215"/>
      <c r="G2" s="311" t="s">
        <v>50</v>
      </c>
      <c r="H2" s="312"/>
      <c r="I2" s="312"/>
      <c r="J2" s="313"/>
      <c r="K2" s="76"/>
    </row>
    <row r="3" spans="1:12" ht="16" x14ac:dyDescent="0.2">
      <c r="A3" s="302" t="s">
        <v>47</v>
      </c>
      <c r="B3" s="303"/>
      <c r="C3" s="304"/>
      <c r="D3" s="215"/>
      <c r="E3" s="215"/>
      <c r="F3" s="215"/>
      <c r="G3" s="311" t="s">
        <v>203</v>
      </c>
      <c r="H3" s="312"/>
      <c r="I3" s="312"/>
      <c r="J3" s="313"/>
      <c r="K3" s="76"/>
    </row>
    <row r="4" spans="1:12" ht="17" thickBot="1" x14ac:dyDescent="0.25">
      <c r="A4" s="305" t="s">
        <v>48</v>
      </c>
      <c r="B4" s="306"/>
      <c r="C4" s="307"/>
      <c r="D4" s="216"/>
      <c r="E4" s="216"/>
      <c r="F4" s="216"/>
      <c r="G4" s="314" t="s">
        <v>219</v>
      </c>
      <c r="H4" s="315"/>
      <c r="I4" s="315"/>
      <c r="J4" s="316"/>
      <c r="K4" s="76"/>
    </row>
    <row r="5" spans="1:12" ht="16" thickBot="1" x14ac:dyDescent="0.25">
      <c r="A5" s="76"/>
      <c r="B5" s="76"/>
      <c r="C5" s="76"/>
      <c r="D5" s="76"/>
      <c r="E5" s="76"/>
      <c r="F5" s="76"/>
      <c r="G5" s="77"/>
      <c r="H5" s="77"/>
      <c r="I5" s="76"/>
      <c r="J5" s="76"/>
      <c r="K5" s="76"/>
    </row>
    <row r="6" spans="1:12" s="21" customFormat="1" ht="71.25" customHeight="1" thickBot="1" x14ac:dyDescent="0.25">
      <c r="A6" s="15" t="s">
        <v>211</v>
      </c>
      <c r="B6" s="16" t="s">
        <v>221</v>
      </c>
      <c r="C6" s="17" t="s">
        <v>212</v>
      </c>
      <c r="D6" s="337" t="s">
        <v>736</v>
      </c>
      <c r="E6" s="337" t="s">
        <v>737</v>
      </c>
      <c r="F6" s="246" t="s">
        <v>734</v>
      </c>
      <c r="G6" s="245" t="s">
        <v>213</v>
      </c>
      <c r="H6" s="245" t="s">
        <v>214</v>
      </c>
      <c r="I6" s="337" t="s">
        <v>738</v>
      </c>
      <c r="J6" s="245" t="s">
        <v>733</v>
      </c>
      <c r="K6" s="18" t="s">
        <v>215</v>
      </c>
    </row>
    <row r="7" spans="1:12" ht="16" thickBot="1" x14ac:dyDescent="0.25">
      <c r="A7" s="73" t="s">
        <v>153</v>
      </c>
      <c r="B7" s="1"/>
      <c r="C7" s="321" t="s">
        <v>151</v>
      </c>
      <c r="D7" s="321"/>
      <c r="E7" s="321"/>
      <c r="F7" s="321"/>
      <c r="G7" s="321"/>
      <c r="H7" s="321"/>
      <c r="I7" s="321"/>
      <c r="J7" s="321"/>
      <c r="K7" s="322"/>
    </row>
    <row r="8" spans="1:12" s="10" customFormat="1" ht="48" x14ac:dyDescent="0.2">
      <c r="A8" s="27" t="s">
        <v>155</v>
      </c>
      <c r="B8" s="28" t="s">
        <v>224</v>
      </c>
      <c r="C8" s="29" t="s">
        <v>33</v>
      </c>
      <c r="D8" s="338"/>
      <c r="E8" s="338"/>
      <c r="F8" s="289" t="str">
        <f>"EC3_"&amp;A8&amp;"__"&amp;D8&amp;"_"&amp;E8&amp;".pdf"</f>
        <v>EC3_I.1___.pdf</v>
      </c>
      <c r="G8" s="30">
        <v>1</v>
      </c>
      <c r="H8" s="30" t="s">
        <v>32</v>
      </c>
      <c r="I8" s="349"/>
      <c r="J8" s="31">
        <f t="shared" ref="J8:J16" si="0">G8*I8</f>
        <v>0</v>
      </c>
      <c r="K8" s="32" t="s">
        <v>34</v>
      </c>
    </row>
    <row r="9" spans="1:12" s="10" customFormat="1" ht="16" x14ac:dyDescent="0.2">
      <c r="A9" s="33" t="s">
        <v>156</v>
      </c>
      <c r="B9" s="34"/>
      <c r="C9" s="35" t="s">
        <v>44</v>
      </c>
      <c r="D9" s="339"/>
      <c r="E9" s="339"/>
      <c r="F9" s="289" t="str">
        <f t="shared" ref="F9:F16" si="1">"EC3_"&amp;A9&amp;"__"&amp;D9&amp;"_"&amp;E9&amp;".pdf"</f>
        <v>EC3_I.2___.pdf</v>
      </c>
      <c r="G9" s="36">
        <v>1</v>
      </c>
      <c r="H9" s="36" t="s">
        <v>1</v>
      </c>
      <c r="I9" s="350"/>
      <c r="J9" s="37">
        <f t="shared" si="0"/>
        <v>0</v>
      </c>
      <c r="K9" s="38" t="s">
        <v>68</v>
      </c>
    </row>
    <row r="10" spans="1:12" s="10" customFormat="1" ht="16" x14ac:dyDescent="0.2">
      <c r="A10" s="33" t="s">
        <v>157</v>
      </c>
      <c r="B10" s="34"/>
      <c r="C10" s="39" t="s">
        <v>0</v>
      </c>
      <c r="D10" s="340"/>
      <c r="E10" s="340"/>
      <c r="F10" s="289" t="str">
        <f t="shared" si="1"/>
        <v>EC3_I.3___.pdf</v>
      </c>
      <c r="G10" s="40">
        <v>0</v>
      </c>
      <c r="H10" s="40" t="s">
        <v>32</v>
      </c>
      <c r="I10" s="356"/>
      <c r="J10" s="41">
        <f t="shared" si="0"/>
        <v>0</v>
      </c>
      <c r="K10" s="42" t="s">
        <v>146</v>
      </c>
    </row>
    <row r="11" spans="1:12" s="10" customFormat="1" ht="32" x14ac:dyDescent="0.2">
      <c r="A11" s="55" t="s">
        <v>158</v>
      </c>
      <c r="B11" s="182" t="s">
        <v>606</v>
      </c>
      <c r="C11" s="35" t="s">
        <v>65</v>
      </c>
      <c r="D11" s="339"/>
      <c r="E11" s="339"/>
      <c r="F11" s="289" t="str">
        <f t="shared" si="1"/>
        <v>EC3_I.4___.pdf</v>
      </c>
      <c r="G11" s="36">
        <v>1</v>
      </c>
      <c r="H11" s="36" t="s">
        <v>1</v>
      </c>
      <c r="I11" s="350"/>
      <c r="J11" s="37">
        <f t="shared" si="0"/>
        <v>0</v>
      </c>
      <c r="K11" s="38" t="s">
        <v>547</v>
      </c>
    </row>
    <row r="12" spans="1:12" s="10" customFormat="1" ht="16" x14ac:dyDescent="0.2">
      <c r="A12" s="55" t="s">
        <v>159</v>
      </c>
      <c r="B12" s="182"/>
      <c r="C12" s="35" t="s">
        <v>135</v>
      </c>
      <c r="D12" s="339"/>
      <c r="E12" s="339"/>
      <c r="F12" s="289" t="str">
        <f t="shared" si="1"/>
        <v>EC3_I.5___.pdf</v>
      </c>
      <c r="G12" s="36">
        <v>1</v>
      </c>
      <c r="H12" s="36" t="s">
        <v>1</v>
      </c>
      <c r="I12" s="350"/>
      <c r="J12" s="37">
        <f t="shared" si="0"/>
        <v>0</v>
      </c>
      <c r="K12" s="38" t="s">
        <v>548</v>
      </c>
    </row>
    <row r="13" spans="1:12" s="10" customFormat="1" ht="32" x14ac:dyDescent="0.2">
      <c r="A13" s="55" t="s">
        <v>160</v>
      </c>
      <c r="B13" s="144"/>
      <c r="C13" s="39" t="s">
        <v>149</v>
      </c>
      <c r="D13" s="340"/>
      <c r="E13" s="340"/>
      <c r="F13" s="289" t="str">
        <f t="shared" si="1"/>
        <v>EC3_I.6___.pdf</v>
      </c>
      <c r="G13" s="36">
        <v>1</v>
      </c>
      <c r="H13" s="36" t="s">
        <v>1</v>
      </c>
      <c r="I13" s="350"/>
      <c r="J13" s="37">
        <f t="shared" si="0"/>
        <v>0</v>
      </c>
      <c r="K13" s="38" t="s">
        <v>39</v>
      </c>
      <c r="L13" s="11"/>
    </row>
    <row r="14" spans="1:12" s="10" customFormat="1" ht="32" x14ac:dyDescent="0.2">
      <c r="A14" s="55" t="s">
        <v>161</v>
      </c>
      <c r="B14" s="183" t="s">
        <v>607</v>
      </c>
      <c r="C14" s="35" t="s">
        <v>18</v>
      </c>
      <c r="D14" s="339"/>
      <c r="E14" s="339"/>
      <c r="F14" s="289" t="str">
        <f t="shared" si="1"/>
        <v>EC3_I.7___.pdf</v>
      </c>
      <c r="G14" s="36">
        <v>2</v>
      </c>
      <c r="H14" s="36" t="s">
        <v>1</v>
      </c>
      <c r="I14" s="350"/>
      <c r="J14" s="37">
        <f t="shared" si="0"/>
        <v>0</v>
      </c>
      <c r="K14" s="38" t="s">
        <v>614</v>
      </c>
      <c r="L14" s="11"/>
    </row>
    <row r="15" spans="1:12" s="10" customFormat="1" ht="64" x14ac:dyDescent="0.2">
      <c r="A15" s="55" t="s">
        <v>162</v>
      </c>
      <c r="B15" s="184" t="s">
        <v>608</v>
      </c>
      <c r="C15" s="35" t="s">
        <v>139</v>
      </c>
      <c r="D15" s="339"/>
      <c r="E15" s="339"/>
      <c r="F15" s="289" t="str">
        <f t="shared" si="1"/>
        <v>EC3_I.8___.pdf</v>
      </c>
      <c r="G15" s="40">
        <v>4</v>
      </c>
      <c r="H15" s="36" t="s">
        <v>1</v>
      </c>
      <c r="I15" s="350"/>
      <c r="J15" s="37">
        <f t="shared" si="0"/>
        <v>0</v>
      </c>
      <c r="K15" s="38" t="s">
        <v>140</v>
      </c>
    </row>
    <row r="16" spans="1:12" s="10" customFormat="1" ht="17" thickBot="1" x14ac:dyDescent="0.25">
      <c r="A16" s="55" t="s">
        <v>163</v>
      </c>
      <c r="B16" s="182"/>
      <c r="C16" s="35" t="s">
        <v>36</v>
      </c>
      <c r="D16" s="339"/>
      <c r="E16" s="339"/>
      <c r="F16" s="289" t="str">
        <f t="shared" si="1"/>
        <v>EC3_I.9___.pdf</v>
      </c>
      <c r="G16" s="36">
        <v>4</v>
      </c>
      <c r="H16" s="36" t="s">
        <v>1</v>
      </c>
      <c r="I16" s="350"/>
      <c r="J16" s="37">
        <f t="shared" si="0"/>
        <v>0</v>
      </c>
      <c r="K16" s="38" t="s">
        <v>141</v>
      </c>
    </row>
    <row r="17" spans="1:11" s="10" customFormat="1" ht="16" thickBot="1" x14ac:dyDescent="0.25">
      <c r="A17" s="70" t="s">
        <v>167</v>
      </c>
      <c r="B17" s="12"/>
      <c r="C17" s="319" t="s">
        <v>72</v>
      </c>
      <c r="D17" s="321"/>
      <c r="E17" s="321"/>
      <c r="F17" s="321"/>
      <c r="G17" s="321"/>
      <c r="H17" s="321"/>
      <c r="I17" s="321"/>
      <c r="J17" s="319"/>
      <c r="K17" s="320"/>
    </row>
    <row r="18" spans="1:11" s="10" customFormat="1" ht="48" x14ac:dyDescent="0.2">
      <c r="A18" s="27" t="s">
        <v>168</v>
      </c>
      <c r="B18" s="28"/>
      <c r="C18" s="29" t="s">
        <v>208</v>
      </c>
      <c r="D18" s="338"/>
      <c r="E18" s="338"/>
      <c r="F18" s="289" t="str">
        <f t="shared" ref="F18:F20" si="2">"EC3_"&amp;A18&amp;"__"&amp;D18&amp;"_"&amp;E18&amp;".pdf"</f>
        <v>EC3_II.1___.pdf</v>
      </c>
      <c r="G18" s="30">
        <v>1</v>
      </c>
      <c r="H18" s="30" t="s">
        <v>32</v>
      </c>
      <c r="I18" s="349"/>
      <c r="J18" s="31">
        <f>G18*I18</f>
        <v>0</v>
      </c>
      <c r="K18" s="32" t="s">
        <v>67</v>
      </c>
    </row>
    <row r="19" spans="1:11" s="10" customFormat="1" ht="50" x14ac:dyDescent="0.2">
      <c r="A19" s="33" t="s">
        <v>169</v>
      </c>
      <c r="B19" s="34"/>
      <c r="C19" s="35" t="s">
        <v>4</v>
      </c>
      <c r="D19" s="339"/>
      <c r="E19" s="339"/>
      <c r="F19" s="289" t="str">
        <f t="shared" si="2"/>
        <v>EC3_II.2___.pdf</v>
      </c>
      <c r="G19" s="36">
        <v>1</v>
      </c>
      <c r="H19" s="36" t="s">
        <v>1</v>
      </c>
      <c r="I19" s="350"/>
      <c r="J19" s="37">
        <f>G19*I19</f>
        <v>0</v>
      </c>
      <c r="K19" s="38" t="s">
        <v>31</v>
      </c>
    </row>
    <row r="20" spans="1:11" s="10" customFormat="1" ht="33" thickBot="1" x14ac:dyDescent="0.25">
      <c r="A20" s="45" t="s">
        <v>170</v>
      </c>
      <c r="B20" s="46"/>
      <c r="C20" s="47" t="s">
        <v>38</v>
      </c>
      <c r="D20" s="341"/>
      <c r="E20" s="341"/>
      <c r="F20" s="289" t="str">
        <f t="shared" si="2"/>
        <v>EC3_II.3___.pdf</v>
      </c>
      <c r="G20" s="48">
        <v>1</v>
      </c>
      <c r="H20" s="48" t="s">
        <v>1</v>
      </c>
      <c r="I20" s="351"/>
      <c r="J20" s="49">
        <f>G20*I20</f>
        <v>0</v>
      </c>
      <c r="K20" s="50" t="s">
        <v>40</v>
      </c>
    </row>
    <row r="21" spans="1:11" s="10" customFormat="1" ht="16" thickBot="1" x14ac:dyDescent="0.25">
      <c r="A21" s="70" t="s">
        <v>172</v>
      </c>
      <c r="B21" s="12"/>
      <c r="C21" s="319" t="s">
        <v>171</v>
      </c>
      <c r="D21" s="321"/>
      <c r="E21" s="321"/>
      <c r="F21" s="321"/>
      <c r="G21" s="321"/>
      <c r="H21" s="321"/>
      <c r="I21" s="321"/>
      <c r="J21" s="319"/>
      <c r="K21" s="320"/>
    </row>
    <row r="22" spans="1:11" s="10" customFormat="1" ht="48" x14ac:dyDescent="0.2">
      <c r="A22" s="27" t="s">
        <v>173</v>
      </c>
      <c r="B22" s="51"/>
      <c r="C22" s="52" t="s">
        <v>37</v>
      </c>
      <c r="D22" s="342"/>
      <c r="E22" s="342"/>
      <c r="F22" s="289" t="str">
        <f t="shared" ref="F22:F28" si="3">"EC3_"&amp;A22&amp;"__"&amp;D22&amp;"_"&amp;E22&amp;".pdf"</f>
        <v>EC3_III.1___.pdf</v>
      </c>
      <c r="G22" s="30">
        <v>1</v>
      </c>
      <c r="H22" s="30" t="s">
        <v>32</v>
      </c>
      <c r="I22" s="349"/>
      <c r="J22" s="31">
        <f>G22*I22</f>
        <v>0</v>
      </c>
      <c r="K22" s="32" t="s">
        <v>42</v>
      </c>
    </row>
    <row r="23" spans="1:11" s="10" customFormat="1" ht="16" x14ac:dyDescent="0.2">
      <c r="A23" s="33" t="s">
        <v>174</v>
      </c>
      <c r="B23" s="53"/>
      <c r="C23" s="54" t="s">
        <v>73</v>
      </c>
      <c r="D23" s="343"/>
      <c r="E23" s="343"/>
      <c r="F23" s="289" t="str">
        <f t="shared" si="3"/>
        <v>EC3_III.2___.pdf</v>
      </c>
      <c r="G23" s="36">
        <v>1</v>
      </c>
      <c r="H23" s="36" t="s">
        <v>1</v>
      </c>
      <c r="I23" s="357"/>
      <c r="J23" s="37">
        <f>G23*I23</f>
        <v>0</v>
      </c>
      <c r="K23" s="38" t="s">
        <v>147</v>
      </c>
    </row>
    <row r="24" spans="1:11" s="10" customFormat="1" ht="48" x14ac:dyDescent="0.2">
      <c r="A24" s="55" t="s">
        <v>175</v>
      </c>
      <c r="B24" s="36"/>
      <c r="C24" s="54" t="s">
        <v>62</v>
      </c>
      <c r="D24" s="343"/>
      <c r="E24" s="343"/>
      <c r="F24" s="289" t="str">
        <f t="shared" si="3"/>
        <v>EC3_III.3___.pdf</v>
      </c>
      <c r="G24" s="36">
        <v>1</v>
      </c>
      <c r="H24" s="36" t="s">
        <v>1</v>
      </c>
      <c r="I24" s="350"/>
      <c r="J24" s="37">
        <f t="shared" ref="J24:J28" si="4">G24*I24</f>
        <v>0</v>
      </c>
      <c r="K24" s="38" t="s">
        <v>602</v>
      </c>
    </row>
    <row r="25" spans="1:11" s="10" customFormat="1" ht="48" x14ac:dyDescent="0.2">
      <c r="A25" s="55" t="s">
        <v>176</v>
      </c>
      <c r="B25" s="36"/>
      <c r="C25" s="54" t="s">
        <v>69</v>
      </c>
      <c r="D25" s="343"/>
      <c r="E25" s="343"/>
      <c r="F25" s="289" t="str">
        <f t="shared" si="3"/>
        <v>EC3_III.4___.pdf</v>
      </c>
      <c r="G25" s="36">
        <v>1</v>
      </c>
      <c r="H25" s="36" t="s">
        <v>1</v>
      </c>
      <c r="I25" s="350"/>
      <c r="J25" s="37">
        <f t="shared" si="4"/>
        <v>0</v>
      </c>
      <c r="K25" s="38" t="s">
        <v>120</v>
      </c>
    </row>
    <row r="26" spans="1:11" s="10" customFormat="1" ht="48" x14ac:dyDescent="0.2">
      <c r="A26" s="33" t="s">
        <v>177</v>
      </c>
      <c r="B26" s="53"/>
      <c r="C26" s="54" t="s">
        <v>396</v>
      </c>
      <c r="D26" s="343"/>
      <c r="E26" s="343"/>
      <c r="F26" s="289" t="str">
        <f t="shared" si="3"/>
        <v>EC3_III.5___.pdf</v>
      </c>
      <c r="G26" s="36">
        <v>1</v>
      </c>
      <c r="H26" s="36" t="s">
        <v>1</v>
      </c>
      <c r="I26" s="350"/>
      <c r="J26" s="37">
        <f t="shared" si="4"/>
        <v>0</v>
      </c>
      <c r="K26" s="38" t="s">
        <v>549</v>
      </c>
    </row>
    <row r="27" spans="1:11" s="10" customFormat="1" ht="32" x14ac:dyDescent="0.2">
      <c r="A27" s="33" t="s">
        <v>178</v>
      </c>
      <c r="B27" s="53"/>
      <c r="C27" s="54" t="s">
        <v>66</v>
      </c>
      <c r="D27" s="343"/>
      <c r="E27" s="343"/>
      <c r="F27" s="289" t="str">
        <f t="shared" si="3"/>
        <v>EC3_III.6___.pdf</v>
      </c>
      <c r="G27" s="36">
        <v>1</v>
      </c>
      <c r="H27" s="36" t="s">
        <v>1</v>
      </c>
      <c r="I27" s="350"/>
      <c r="J27" s="37">
        <f t="shared" si="4"/>
        <v>0</v>
      </c>
      <c r="K27" s="38" t="s">
        <v>148</v>
      </c>
    </row>
    <row r="28" spans="1:11" s="10" customFormat="1" ht="33" thickBot="1" x14ac:dyDescent="0.25">
      <c r="A28" s="45" t="s">
        <v>179</v>
      </c>
      <c r="B28" s="56"/>
      <c r="C28" s="57" t="s">
        <v>514</v>
      </c>
      <c r="D28" s="344"/>
      <c r="E28" s="344"/>
      <c r="F28" s="289" t="str">
        <f t="shared" si="3"/>
        <v>EC3_III.7___.pdf</v>
      </c>
      <c r="G28" s="48">
        <v>1</v>
      </c>
      <c r="H28" s="48" t="s">
        <v>1</v>
      </c>
      <c r="I28" s="351"/>
      <c r="J28" s="49">
        <f t="shared" si="4"/>
        <v>0</v>
      </c>
      <c r="K28" s="50" t="s">
        <v>515</v>
      </c>
    </row>
    <row r="29" spans="1:11" s="10" customFormat="1" ht="16" thickBot="1" x14ac:dyDescent="0.25">
      <c r="A29" s="70" t="s">
        <v>180</v>
      </c>
      <c r="B29" s="12"/>
      <c r="C29" s="319" t="s">
        <v>71</v>
      </c>
      <c r="D29" s="321"/>
      <c r="E29" s="321"/>
      <c r="F29" s="321"/>
      <c r="G29" s="321"/>
      <c r="H29" s="321"/>
      <c r="I29" s="321"/>
      <c r="J29" s="319"/>
      <c r="K29" s="320"/>
    </row>
    <row r="30" spans="1:11" s="10" customFormat="1" ht="16" x14ac:dyDescent="0.2">
      <c r="A30" s="27" t="s">
        <v>181</v>
      </c>
      <c r="B30" s="28"/>
      <c r="C30" s="29" t="s">
        <v>104</v>
      </c>
      <c r="D30" s="338"/>
      <c r="E30" s="338"/>
      <c r="F30" s="289" t="str">
        <f t="shared" ref="F30:F34" si="5">"EC3_"&amp;A30&amp;"__"&amp;D30&amp;"_"&amp;E30&amp;".pdf"</f>
        <v>EC3_IV.1___.pdf</v>
      </c>
      <c r="G30" s="30">
        <v>1</v>
      </c>
      <c r="H30" s="30" t="s">
        <v>1</v>
      </c>
      <c r="I30" s="349"/>
      <c r="J30" s="31">
        <f t="shared" ref="J30:J34" si="6">G30*I30</f>
        <v>0</v>
      </c>
      <c r="K30" s="32" t="s">
        <v>143</v>
      </c>
    </row>
    <row r="31" spans="1:11" s="10" customFormat="1" ht="16" x14ac:dyDescent="0.2">
      <c r="A31" s="33" t="s">
        <v>182</v>
      </c>
      <c r="B31" s="34"/>
      <c r="C31" s="35" t="s">
        <v>518</v>
      </c>
      <c r="D31" s="339"/>
      <c r="E31" s="339"/>
      <c r="F31" s="289" t="str">
        <f t="shared" si="5"/>
        <v>EC3_IV.2___.pdf</v>
      </c>
      <c r="G31" s="36">
        <v>2</v>
      </c>
      <c r="H31" s="36" t="s">
        <v>1</v>
      </c>
      <c r="I31" s="350"/>
      <c r="J31" s="37">
        <f t="shared" si="6"/>
        <v>0</v>
      </c>
      <c r="K31" s="38" t="s">
        <v>517</v>
      </c>
    </row>
    <row r="32" spans="1:11" s="10" customFormat="1" ht="32" x14ac:dyDescent="0.2">
      <c r="A32" s="33" t="s">
        <v>183</v>
      </c>
      <c r="B32" s="34"/>
      <c r="C32" s="35" t="s">
        <v>106</v>
      </c>
      <c r="D32" s="339"/>
      <c r="E32" s="339"/>
      <c r="F32" s="289" t="str">
        <f t="shared" si="5"/>
        <v>EC3_IV.3___.pdf</v>
      </c>
      <c r="G32" s="36">
        <v>1</v>
      </c>
      <c r="H32" s="36" t="s">
        <v>1</v>
      </c>
      <c r="I32" s="350"/>
      <c r="J32" s="37">
        <f t="shared" si="6"/>
        <v>0</v>
      </c>
      <c r="K32" s="38" t="s">
        <v>144</v>
      </c>
    </row>
    <row r="33" spans="1:11" s="10" customFormat="1" ht="16" x14ac:dyDescent="0.2">
      <c r="A33" s="33" t="s">
        <v>184</v>
      </c>
      <c r="B33" s="34"/>
      <c r="C33" s="35" t="s">
        <v>20</v>
      </c>
      <c r="D33" s="339"/>
      <c r="E33" s="339"/>
      <c r="F33" s="289" t="str">
        <f t="shared" si="5"/>
        <v>EC3_IV.4___.pdf</v>
      </c>
      <c r="G33" s="36">
        <v>1</v>
      </c>
      <c r="H33" s="36" t="s">
        <v>1</v>
      </c>
      <c r="I33" s="350"/>
      <c r="J33" s="37">
        <f t="shared" si="6"/>
        <v>0</v>
      </c>
      <c r="K33" s="38" t="s">
        <v>145</v>
      </c>
    </row>
    <row r="34" spans="1:11" s="10" customFormat="1" ht="17" thickBot="1" x14ac:dyDescent="0.25">
      <c r="A34" s="45" t="s">
        <v>269</v>
      </c>
      <c r="B34" s="46"/>
      <c r="C34" s="47" t="s">
        <v>105</v>
      </c>
      <c r="D34" s="341"/>
      <c r="E34" s="341"/>
      <c r="F34" s="289" t="str">
        <f t="shared" si="5"/>
        <v>EC3_IV.5___.pdf</v>
      </c>
      <c r="G34" s="48">
        <v>1</v>
      </c>
      <c r="H34" s="48" t="s">
        <v>1</v>
      </c>
      <c r="I34" s="351"/>
      <c r="J34" s="49">
        <f t="shared" si="6"/>
        <v>0</v>
      </c>
      <c r="K34" s="50" t="s">
        <v>21</v>
      </c>
    </row>
    <row r="35" spans="1:11" s="10" customFormat="1" ht="16" thickBot="1" x14ac:dyDescent="0.25">
      <c r="A35" s="70" t="s">
        <v>154</v>
      </c>
      <c r="B35" s="12"/>
      <c r="C35" s="319" t="s">
        <v>41</v>
      </c>
      <c r="D35" s="321"/>
      <c r="E35" s="321"/>
      <c r="F35" s="321"/>
      <c r="G35" s="321"/>
      <c r="H35" s="321"/>
      <c r="I35" s="321"/>
      <c r="J35" s="319"/>
      <c r="K35" s="320"/>
    </row>
    <row r="36" spans="1:11" s="10" customFormat="1" ht="32" x14ac:dyDescent="0.2">
      <c r="A36" s="58" t="s">
        <v>185</v>
      </c>
      <c r="B36" s="59"/>
      <c r="C36" s="60" t="s">
        <v>354</v>
      </c>
      <c r="D36" s="345"/>
      <c r="E36" s="345"/>
      <c r="F36" s="289" t="str">
        <f t="shared" ref="F36:F38" si="7">"EC3_"&amp;A36&amp;"__"&amp;D36&amp;"_"&amp;E36&amp;".pdf"</f>
        <v>EC3_V.1___.pdf</v>
      </c>
      <c r="G36" s="30">
        <v>80</v>
      </c>
      <c r="H36" s="30" t="s">
        <v>353</v>
      </c>
      <c r="I36" s="349"/>
      <c r="J36" s="31">
        <f t="shared" ref="J36:J43" si="8">G36*I36</f>
        <v>0</v>
      </c>
      <c r="K36" s="32" t="s">
        <v>356</v>
      </c>
    </row>
    <row r="37" spans="1:11" s="10" customFormat="1" x14ac:dyDescent="0.2">
      <c r="A37" s="33" t="s">
        <v>186</v>
      </c>
      <c r="B37" s="53"/>
      <c r="C37" s="61" t="s">
        <v>355</v>
      </c>
      <c r="D37" s="343"/>
      <c r="E37" s="343"/>
      <c r="F37" s="289" t="str">
        <f t="shared" si="7"/>
        <v>EC3_V.2___.pdf</v>
      </c>
      <c r="G37" s="53">
        <v>90</v>
      </c>
      <c r="H37" s="36" t="s">
        <v>353</v>
      </c>
      <c r="I37" s="350"/>
      <c r="J37" s="37">
        <f t="shared" si="8"/>
        <v>0</v>
      </c>
      <c r="K37" s="63" t="s">
        <v>357</v>
      </c>
    </row>
    <row r="38" spans="1:11" s="10" customFormat="1" ht="18" thickBot="1" x14ac:dyDescent="0.25">
      <c r="A38" s="45" t="s">
        <v>187</v>
      </c>
      <c r="B38" s="56"/>
      <c r="C38" s="64" t="s">
        <v>358</v>
      </c>
      <c r="D38" s="344"/>
      <c r="E38" s="344"/>
      <c r="F38" s="289" t="str">
        <f t="shared" si="7"/>
        <v>EC3_V.3___.pdf</v>
      </c>
      <c r="G38" s="56">
        <v>30</v>
      </c>
      <c r="H38" s="48" t="s">
        <v>353</v>
      </c>
      <c r="I38" s="351"/>
      <c r="J38" s="65">
        <f t="shared" si="8"/>
        <v>0</v>
      </c>
      <c r="K38" s="66" t="s">
        <v>359</v>
      </c>
    </row>
    <row r="39" spans="1:11" s="10" customFormat="1" ht="16" thickBot="1" x14ac:dyDescent="0.25">
      <c r="A39" s="70" t="s">
        <v>188</v>
      </c>
      <c r="B39" s="12"/>
      <c r="C39" s="319" t="s">
        <v>152</v>
      </c>
      <c r="D39" s="321"/>
      <c r="E39" s="321"/>
      <c r="F39" s="321"/>
      <c r="G39" s="321"/>
      <c r="H39" s="321"/>
      <c r="I39" s="321"/>
      <c r="J39" s="319"/>
      <c r="K39" s="320"/>
    </row>
    <row r="40" spans="1:11" s="10" customFormat="1" x14ac:dyDescent="0.2">
      <c r="A40" s="27" t="s">
        <v>189</v>
      </c>
      <c r="B40" s="28"/>
      <c r="C40" s="88" t="s">
        <v>150</v>
      </c>
      <c r="D40" s="358"/>
      <c r="E40" s="358"/>
      <c r="F40" s="88"/>
      <c r="G40" s="51">
        <v>1</v>
      </c>
      <c r="H40" s="51" t="s">
        <v>32</v>
      </c>
      <c r="I40" s="349"/>
      <c r="J40" s="31">
        <f t="shared" si="8"/>
        <v>0</v>
      </c>
      <c r="K40" s="69" t="s">
        <v>150</v>
      </c>
    </row>
    <row r="41" spans="1:11" s="10" customFormat="1" x14ac:dyDescent="0.2">
      <c r="A41" s="33" t="s">
        <v>190</v>
      </c>
      <c r="B41" s="34"/>
      <c r="C41" s="82" t="s">
        <v>43</v>
      </c>
      <c r="D41" s="339"/>
      <c r="E41" s="339"/>
      <c r="F41" s="82"/>
      <c r="G41" s="53">
        <v>1</v>
      </c>
      <c r="H41" s="53" t="s">
        <v>32</v>
      </c>
      <c r="I41" s="350"/>
      <c r="J41" s="37">
        <f t="shared" si="8"/>
        <v>0</v>
      </c>
      <c r="K41" s="63" t="s">
        <v>350</v>
      </c>
    </row>
    <row r="42" spans="1:11" s="10" customFormat="1" x14ac:dyDescent="0.2">
      <c r="A42" s="33" t="s">
        <v>191</v>
      </c>
      <c r="B42" s="34"/>
      <c r="C42" s="82" t="s">
        <v>209</v>
      </c>
      <c r="D42" s="339"/>
      <c r="E42" s="339"/>
      <c r="F42" s="82"/>
      <c r="G42" s="53">
        <v>1</v>
      </c>
      <c r="H42" s="53" t="s">
        <v>32</v>
      </c>
      <c r="I42" s="350"/>
      <c r="J42" s="37">
        <f t="shared" si="8"/>
        <v>0</v>
      </c>
      <c r="K42" s="63" t="s">
        <v>209</v>
      </c>
    </row>
    <row r="43" spans="1:11" s="10" customFormat="1" ht="16" thickBot="1" x14ac:dyDescent="0.25">
      <c r="A43" s="45" t="s">
        <v>192</v>
      </c>
      <c r="B43" s="46"/>
      <c r="C43" s="89" t="s">
        <v>210</v>
      </c>
      <c r="D43" s="341"/>
      <c r="E43" s="341"/>
      <c r="F43" s="89"/>
      <c r="G43" s="56">
        <v>1</v>
      </c>
      <c r="H43" s="56" t="s">
        <v>32</v>
      </c>
      <c r="I43" s="351"/>
      <c r="J43" s="49">
        <f t="shared" si="8"/>
        <v>0</v>
      </c>
      <c r="K43" s="66" t="s">
        <v>210</v>
      </c>
    </row>
    <row r="44" spans="1:11" ht="16" thickBot="1" x14ac:dyDescent="0.25">
      <c r="A44" s="76"/>
      <c r="B44" s="76"/>
      <c r="C44" s="76"/>
      <c r="D44" s="76"/>
      <c r="E44" s="76"/>
      <c r="F44" s="76"/>
      <c r="G44" s="77"/>
      <c r="H44" s="77"/>
      <c r="I44" s="76"/>
      <c r="J44" s="76"/>
      <c r="K44" s="76"/>
    </row>
    <row r="45" spans="1:11" s="20" customFormat="1" ht="25.25" customHeight="1" thickBot="1" x14ac:dyDescent="0.25">
      <c r="A45" s="317" t="s">
        <v>553</v>
      </c>
      <c r="B45" s="318"/>
      <c r="C45" s="83"/>
      <c r="D45" s="83"/>
      <c r="E45" s="83"/>
      <c r="F45" s="83"/>
      <c r="G45" s="84"/>
      <c r="H45" s="83"/>
      <c r="I45" s="85"/>
      <c r="J45" s="86">
        <f>SUM(J7:J43)</f>
        <v>0</v>
      </c>
      <c r="K45" s="85" t="s">
        <v>142</v>
      </c>
    </row>
  </sheetData>
  <sheetProtection algorithmName="SHA-512" hashValue="S3nbgeIwK6NTyNC+VbbemfgwJmk0Xmvs3P9cu5KSFjhIdfRnoAs7/usOOUsn95A0Pok9wPnpy4cdXbGG66XzMA==" saltValue="WrUWgnw3xcG+65MOKRPM4Q==" spinCount="100000" sheet="1" objects="1" scenarios="1" selectLockedCells="1"/>
  <pageMargins left="0.51181102362204722" right="0.51181102362204722" top="0.78740157480314965" bottom="0.78740157480314965" header="0.31496062992125984" footer="0.31496062992125984"/>
  <pageSetup paperSize="9" scale="38" fitToHeight="51" orientation="landscape" r:id="rId1"/>
  <headerFooter>
    <oddFooter>&amp;C&amp;P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5"/>
  <sheetViews>
    <sheetView view="pageBreakPreview" zoomScale="80" zoomScaleNormal="100" zoomScaleSheetLayoutView="80" workbookViewId="0">
      <selection activeCell="D8" sqref="D8"/>
    </sheetView>
  </sheetViews>
  <sheetFormatPr baseColWidth="10" defaultColWidth="8.83203125" defaultRowHeight="15" x14ac:dyDescent="0.2"/>
  <cols>
    <col min="1" max="1" width="10.5" customWidth="1"/>
    <col min="2" max="2" width="12.5" customWidth="1"/>
    <col min="3" max="6" width="40.5" customWidth="1"/>
    <col min="7" max="7" width="12.33203125" style="22" customWidth="1"/>
    <col min="8" max="8" width="12.1640625" style="22" customWidth="1"/>
    <col min="9" max="9" width="20.5" customWidth="1"/>
    <col min="10" max="10" width="14.5" customWidth="1"/>
    <col min="11" max="11" width="91.5" customWidth="1"/>
  </cols>
  <sheetData>
    <row r="1" spans="1:12" ht="16" x14ac:dyDescent="0.2">
      <c r="A1" s="299" t="s">
        <v>45</v>
      </c>
      <c r="B1" s="300"/>
      <c r="C1" s="301"/>
      <c r="D1" s="214"/>
      <c r="E1" s="214"/>
      <c r="F1" s="214"/>
      <c r="G1" s="308" t="s">
        <v>49</v>
      </c>
      <c r="H1" s="309"/>
      <c r="I1" s="309"/>
      <c r="J1" s="310"/>
      <c r="K1" s="76"/>
    </row>
    <row r="2" spans="1:12" ht="16" x14ac:dyDescent="0.2">
      <c r="A2" s="302" t="s">
        <v>46</v>
      </c>
      <c r="B2" s="303"/>
      <c r="C2" s="304"/>
      <c r="D2" s="215"/>
      <c r="E2" s="215"/>
      <c r="F2" s="215"/>
      <c r="G2" s="311" t="s">
        <v>50</v>
      </c>
      <c r="H2" s="312"/>
      <c r="I2" s="312"/>
      <c r="J2" s="313"/>
      <c r="K2" s="76"/>
    </row>
    <row r="3" spans="1:12" ht="16" x14ac:dyDescent="0.2">
      <c r="A3" s="302" t="s">
        <v>47</v>
      </c>
      <c r="B3" s="303"/>
      <c r="C3" s="304"/>
      <c r="D3" s="215"/>
      <c r="E3" s="215"/>
      <c r="F3" s="215"/>
      <c r="G3" s="311" t="s">
        <v>203</v>
      </c>
      <c r="H3" s="312"/>
      <c r="I3" s="312"/>
      <c r="J3" s="313"/>
      <c r="K3" s="76"/>
    </row>
    <row r="4" spans="1:12" ht="17" thickBot="1" x14ac:dyDescent="0.25">
      <c r="A4" s="305" t="s">
        <v>48</v>
      </c>
      <c r="B4" s="306"/>
      <c r="C4" s="307"/>
      <c r="D4" s="216"/>
      <c r="E4" s="216"/>
      <c r="F4" s="216"/>
      <c r="G4" s="314" t="s">
        <v>220</v>
      </c>
      <c r="H4" s="315"/>
      <c r="I4" s="315"/>
      <c r="J4" s="316"/>
      <c r="K4" s="76"/>
    </row>
    <row r="5" spans="1:12" ht="16" thickBot="1" x14ac:dyDescent="0.25">
      <c r="A5" s="76"/>
      <c r="B5" s="76"/>
      <c r="C5" s="76"/>
      <c r="D5" s="76"/>
      <c r="E5" s="76"/>
      <c r="F5" s="76"/>
      <c r="G5" s="77"/>
      <c r="H5" s="77"/>
      <c r="I5" s="76"/>
      <c r="J5" s="76"/>
      <c r="K5" s="76"/>
    </row>
    <row r="6" spans="1:12" s="21" customFormat="1" ht="52" thickBot="1" x14ac:dyDescent="0.25">
      <c r="A6" s="15" t="s">
        <v>211</v>
      </c>
      <c r="B6" s="16" t="s">
        <v>221</v>
      </c>
      <c r="C6" s="17" t="s">
        <v>212</v>
      </c>
      <c r="D6" s="337" t="s">
        <v>736</v>
      </c>
      <c r="E6" s="337" t="s">
        <v>737</v>
      </c>
      <c r="F6" s="246" t="s">
        <v>734</v>
      </c>
      <c r="G6" s="245" t="s">
        <v>213</v>
      </c>
      <c r="H6" s="245" t="s">
        <v>214</v>
      </c>
      <c r="I6" s="337" t="s">
        <v>738</v>
      </c>
      <c r="J6" s="245" t="s">
        <v>733</v>
      </c>
      <c r="K6" s="18" t="s">
        <v>215</v>
      </c>
    </row>
    <row r="7" spans="1:12" ht="16" thickBot="1" x14ac:dyDescent="0.25">
      <c r="A7" s="74" t="s">
        <v>153</v>
      </c>
      <c r="B7" s="75"/>
      <c r="C7" s="297" t="s">
        <v>151</v>
      </c>
      <c r="D7" s="297"/>
      <c r="E7" s="297"/>
      <c r="F7" s="297"/>
      <c r="G7" s="297"/>
      <c r="H7" s="297"/>
      <c r="I7" s="297"/>
      <c r="J7" s="297"/>
      <c r="K7" s="298"/>
    </row>
    <row r="8" spans="1:12" ht="48" x14ac:dyDescent="0.2">
      <c r="A8" s="27" t="s">
        <v>155</v>
      </c>
      <c r="B8" s="28" t="s">
        <v>609</v>
      </c>
      <c r="C8" s="29" t="s">
        <v>33</v>
      </c>
      <c r="D8" s="338"/>
      <c r="E8" s="338"/>
      <c r="F8" s="289" t="str">
        <f>"EC4_"&amp;A8&amp;"__"&amp;D8&amp;"_"&amp;E8&amp;".pdf"</f>
        <v>EC4_I.1___.pdf</v>
      </c>
      <c r="G8" s="30">
        <v>1</v>
      </c>
      <c r="H8" s="30" t="s">
        <v>32</v>
      </c>
      <c r="I8" s="349"/>
      <c r="J8" s="31">
        <f t="shared" ref="J8:J16" si="0">G8*I8</f>
        <v>0</v>
      </c>
      <c r="K8" s="32" t="s">
        <v>34</v>
      </c>
      <c r="L8" s="10"/>
    </row>
    <row r="9" spans="1:12" ht="16" x14ac:dyDescent="0.2">
      <c r="A9" s="33" t="s">
        <v>156</v>
      </c>
      <c r="B9" s="34"/>
      <c r="C9" s="35" t="s">
        <v>44</v>
      </c>
      <c r="D9" s="339"/>
      <c r="E9" s="339"/>
      <c r="F9" s="289" t="str">
        <f t="shared" ref="F9:F16" si="1">"EC4_"&amp;A9&amp;"__"&amp;D9&amp;"_"&amp;E9&amp;".pdf"</f>
        <v>EC4_I.2___.pdf</v>
      </c>
      <c r="G9" s="36">
        <v>1</v>
      </c>
      <c r="H9" s="36" t="s">
        <v>1</v>
      </c>
      <c r="I9" s="350"/>
      <c r="J9" s="37">
        <f t="shared" si="0"/>
        <v>0</v>
      </c>
      <c r="K9" s="38" t="s">
        <v>68</v>
      </c>
      <c r="L9" s="10"/>
    </row>
    <row r="10" spans="1:12" ht="16" x14ac:dyDescent="0.2">
      <c r="A10" s="33" t="s">
        <v>157</v>
      </c>
      <c r="B10" s="34"/>
      <c r="C10" s="39" t="s">
        <v>0</v>
      </c>
      <c r="D10" s="340"/>
      <c r="E10" s="340"/>
      <c r="F10" s="289" t="str">
        <f t="shared" si="1"/>
        <v>EC4_I.3___.pdf</v>
      </c>
      <c r="G10" s="40">
        <v>0</v>
      </c>
      <c r="H10" s="40" t="s">
        <v>32</v>
      </c>
      <c r="I10" s="356"/>
      <c r="J10" s="41">
        <f t="shared" si="0"/>
        <v>0</v>
      </c>
      <c r="K10" s="42" t="s">
        <v>146</v>
      </c>
      <c r="L10" s="10"/>
    </row>
    <row r="11" spans="1:12" ht="32" x14ac:dyDescent="0.2">
      <c r="A11" s="55" t="s">
        <v>158</v>
      </c>
      <c r="B11" s="182" t="s">
        <v>610</v>
      </c>
      <c r="C11" s="35" t="s">
        <v>65</v>
      </c>
      <c r="D11" s="339"/>
      <c r="E11" s="339"/>
      <c r="F11" s="289" t="str">
        <f t="shared" si="1"/>
        <v>EC4_I.4___.pdf</v>
      </c>
      <c r="G11" s="36">
        <v>1</v>
      </c>
      <c r="H11" s="36" t="s">
        <v>1</v>
      </c>
      <c r="I11" s="350"/>
      <c r="J11" s="37">
        <f t="shared" si="0"/>
        <v>0</v>
      </c>
      <c r="K11" s="38" t="s">
        <v>547</v>
      </c>
      <c r="L11" s="10"/>
    </row>
    <row r="12" spans="1:12" ht="16" x14ac:dyDescent="0.2">
      <c r="A12" s="55" t="s">
        <v>159</v>
      </c>
      <c r="B12" s="182"/>
      <c r="C12" s="35" t="s">
        <v>135</v>
      </c>
      <c r="D12" s="339"/>
      <c r="E12" s="339"/>
      <c r="F12" s="289" t="str">
        <f t="shared" si="1"/>
        <v>EC4_I.5___.pdf</v>
      </c>
      <c r="G12" s="36">
        <v>1</v>
      </c>
      <c r="H12" s="36" t="s">
        <v>1</v>
      </c>
      <c r="I12" s="350"/>
      <c r="J12" s="37">
        <f t="shared" si="0"/>
        <v>0</v>
      </c>
      <c r="K12" s="38" t="s">
        <v>548</v>
      </c>
      <c r="L12" s="10"/>
    </row>
    <row r="13" spans="1:12" ht="32" x14ac:dyDescent="0.2">
      <c r="A13" s="43" t="s">
        <v>160</v>
      </c>
      <c r="B13" s="144"/>
      <c r="C13" s="39" t="s">
        <v>149</v>
      </c>
      <c r="D13" s="340"/>
      <c r="E13" s="340"/>
      <c r="F13" s="289" t="str">
        <f t="shared" si="1"/>
        <v>EC4_I.6___.pdf</v>
      </c>
      <c r="G13" s="36">
        <v>1</v>
      </c>
      <c r="H13" s="36" t="s">
        <v>1</v>
      </c>
      <c r="I13" s="350"/>
      <c r="J13" s="37">
        <f t="shared" si="0"/>
        <v>0</v>
      </c>
      <c r="K13" s="38" t="s">
        <v>39</v>
      </c>
      <c r="L13" s="11"/>
    </row>
    <row r="14" spans="1:12" ht="32" x14ac:dyDescent="0.2">
      <c r="A14" s="55" t="s">
        <v>161</v>
      </c>
      <c r="B14" s="183" t="s">
        <v>611</v>
      </c>
      <c r="C14" s="35" t="s">
        <v>18</v>
      </c>
      <c r="D14" s="339"/>
      <c r="E14" s="339"/>
      <c r="F14" s="289" t="str">
        <f t="shared" si="1"/>
        <v>EC4_I.7___.pdf</v>
      </c>
      <c r="G14" s="36">
        <v>2</v>
      </c>
      <c r="H14" s="36" t="s">
        <v>1</v>
      </c>
      <c r="I14" s="350"/>
      <c r="J14" s="37">
        <f t="shared" si="0"/>
        <v>0</v>
      </c>
      <c r="K14" s="38" t="s">
        <v>614</v>
      </c>
      <c r="L14" s="11"/>
    </row>
    <row r="15" spans="1:12" ht="48" x14ac:dyDescent="0.2">
      <c r="A15" s="55" t="s">
        <v>162</v>
      </c>
      <c r="B15" s="184" t="s">
        <v>724</v>
      </c>
      <c r="C15" s="35" t="s">
        <v>139</v>
      </c>
      <c r="D15" s="339"/>
      <c r="E15" s="339"/>
      <c r="F15" s="289" t="str">
        <f t="shared" si="1"/>
        <v>EC4_I.8___.pdf</v>
      </c>
      <c r="G15" s="40">
        <v>2</v>
      </c>
      <c r="H15" s="36" t="s">
        <v>1</v>
      </c>
      <c r="I15" s="350"/>
      <c r="J15" s="37">
        <f t="shared" si="0"/>
        <v>0</v>
      </c>
      <c r="K15" s="38" t="s">
        <v>140</v>
      </c>
      <c r="L15" s="10"/>
    </row>
    <row r="16" spans="1:12" ht="17" thickBot="1" x14ac:dyDescent="0.25">
      <c r="A16" s="55" t="s">
        <v>163</v>
      </c>
      <c r="B16" s="182"/>
      <c r="C16" s="35" t="s">
        <v>36</v>
      </c>
      <c r="D16" s="339"/>
      <c r="E16" s="339"/>
      <c r="F16" s="289" t="str">
        <f t="shared" si="1"/>
        <v>EC4_I.9___.pdf</v>
      </c>
      <c r="G16" s="36">
        <v>2</v>
      </c>
      <c r="H16" s="36" t="s">
        <v>1</v>
      </c>
      <c r="I16" s="350"/>
      <c r="J16" s="37">
        <f t="shared" si="0"/>
        <v>0</v>
      </c>
      <c r="K16" s="38" t="s">
        <v>141</v>
      </c>
      <c r="L16" s="10"/>
    </row>
    <row r="17" spans="1:11" ht="16" thickBot="1" x14ac:dyDescent="0.25">
      <c r="A17" s="71" t="s">
        <v>167</v>
      </c>
      <c r="B17" s="72"/>
      <c r="C17" s="295" t="s">
        <v>72</v>
      </c>
      <c r="D17" s="297"/>
      <c r="E17" s="297"/>
      <c r="F17" s="297"/>
      <c r="G17" s="297"/>
      <c r="H17" s="297"/>
      <c r="I17" s="297"/>
      <c r="J17" s="295"/>
      <c r="K17" s="296"/>
    </row>
    <row r="18" spans="1:11" ht="48" x14ac:dyDescent="0.2">
      <c r="A18" s="27" t="s">
        <v>168</v>
      </c>
      <c r="B18" s="28"/>
      <c r="C18" s="29" t="s">
        <v>208</v>
      </c>
      <c r="D18" s="338"/>
      <c r="E18" s="338"/>
      <c r="F18" s="289" t="str">
        <f t="shared" ref="F18:F20" si="2">"EC4_"&amp;A18&amp;"__"&amp;D18&amp;"_"&amp;E18&amp;".pdf"</f>
        <v>EC4_II.1___.pdf</v>
      </c>
      <c r="G18" s="30">
        <v>1</v>
      </c>
      <c r="H18" s="30" t="s">
        <v>32</v>
      </c>
      <c r="I18" s="349"/>
      <c r="J18" s="31">
        <f>G18*I18</f>
        <v>0</v>
      </c>
      <c r="K18" s="32" t="s">
        <v>67</v>
      </c>
    </row>
    <row r="19" spans="1:11" ht="50" x14ac:dyDescent="0.2">
      <c r="A19" s="33" t="s">
        <v>169</v>
      </c>
      <c r="B19" s="34"/>
      <c r="C19" s="35" t="s">
        <v>4</v>
      </c>
      <c r="D19" s="339"/>
      <c r="E19" s="339"/>
      <c r="F19" s="289" t="str">
        <f t="shared" si="2"/>
        <v>EC4_II.2___.pdf</v>
      </c>
      <c r="G19" s="36">
        <v>1</v>
      </c>
      <c r="H19" s="36" t="s">
        <v>1</v>
      </c>
      <c r="I19" s="350"/>
      <c r="J19" s="37">
        <f>G19*I19</f>
        <v>0</v>
      </c>
      <c r="K19" s="38" t="s">
        <v>31</v>
      </c>
    </row>
    <row r="20" spans="1:11" ht="33" thickBot="1" x14ac:dyDescent="0.25">
      <c r="A20" s="45" t="s">
        <v>170</v>
      </c>
      <c r="B20" s="46"/>
      <c r="C20" s="47" t="s">
        <v>38</v>
      </c>
      <c r="D20" s="341"/>
      <c r="E20" s="341"/>
      <c r="F20" s="289" t="str">
        <f t="shared" si="2"/>
        <v>EC4_II.3___.pdf</v>
      </c>
      <c r="G20" s="48">
        <v>1</v>
      </c>
      <c r="H20" s="48" t="s">
        <v>1</v>
      </c>
      <c r="I20" s="351"/>
      <c r="J20" s="49">
        <f>G20*I20</f>
        <v>0</v>
      </c>
      <c r="K20" s="50" t="s">
        <v>40</v>
      </c>
    </row>
    <row r="21" spans="1:11" ht="16" thickBot="1" x14ac:dyDescent="0.25">
      <c r="A21" s="71" t="s">
        <v>172</v>
      </c>
      <c r="B21" s="72"/>
      <c r="C21" s="295" t="s">
        <v>171</v>
      </c>
      <c r="D21" s="297"/>
      <c r="E21" s="297"/>
      <c r="F21" s="297"/>
      <c r="G21" s="297"/>
      <c r="H21" s="297"/>
      <c r="I21" s="297"/>
      <c r="J21" s="295"/>
      <c r="K21" s="296"/>
    </row>
    <row r="22" spans="1:11" s="10" customFormat="1" ht="48" x14ac:dyDescent="0.2">
      <c r="A22" s="27" t="s">
        <v>173</v>
      </c>
      <c r="B22" s="51"/>
      <c r="C22" s="52" t="s">
        <v>37</v>
      </c>
      <c r="D22" s="342"/>
      <c r="E22" s="342"/>
      <c r="F22" s="289" t="str">
        <f t="shared" ref="F22:F28" si="3">"EC4_"&amp;A22&amp;"__"&amp;D22&amp;"_"&amp;E22&amp;".pdf"</f>
        <v>EC4_III.1___.pdf</v>
      </c>
      <c r="G22" s="30">
        <v>1</v>
      </c>
      <c r="H22" s="30" t="s">
        <v>32</v>
      </c>
      <c r="I22" s="349"/>
      <c r="J22" s="31">
        <f>G22*I22</f>
        <v>0</v>
      </c>
      <c r="K22" s="32" t="s">
        <v>42</v>
      </c>
    </row>
    <row r="23" spans="1:11" s="10" customFormat="1" ht="16" x14ac:dyDescent="0.2">
      <c r="A23" s="33" t="s">
        <v>174</v>
      </c>
      <c r="B23" s="53"/>
      <c r="C23" s="54" t="s">
        <v>73</v>
      </c>
      <c r="D23" s="343"/>
      <c r="E23" s="343"/>
      <c r="F23" s="289" t="str">
        <f t="shared" si="3"/>
        <v>EC4_III.2___.pdf</v>
      </c>
      <c r="G23" s="36">
        <v>1</v>
      </c>
      <c r="H23" s="36" t="s">
        <v>1</v>
      </c>
      <c r="I23" s="357"/>
      <c r="J23" s="37">
        <f>G23*I23</f>
        <v>0</v>
      </c>
      <c r="K23" s="38" t="s">
        <v>147</v>
      </c>
    </row>
    <row r="24" spans="1:11" s="10" customFormat="1" ht="48" x14ac:dyDescent="0.2">
      <c r="A24" s="55" t="s">
        <v>175</v>
      </c>
      <c r="B24" s="36"/>
      <c r="C24" s="54" t="s">
        <v>62</v>
      </c>
      <c r="D24" s="343"/>
      <c r="E24" s="343"/>
      <c r="F24" s="289" t="str">
        <f t="shared" si="3"/>
        <v>EC4_III.3___.pdf</v>
      </c>
      <c r="G24" s="36">
        <v>1</v>
      </c>
      <c r="H24" s="36" t="s">
        <v>1</v>
      </c>
      <c r="I24" s="350"/>
      <c r="J24" s="37">
        <f t="shared" ref="J24:J28" si="4">G24*I24</f>
        <v>0</v>
      </c>
      <c r="K24" s="38" t="s">
        <v>602</v>
      </c>
    </row>
    <row r="25" spans="1:11" s="10" customFormat="1" ht="48" x14ac:dyDescent="0.2">
      <c r="A25" s="55" t="s">
        <v>176</v>
      </c>
      <c r="B25" s="36"/>
      <c r="C25" s="54" t="s">
        <v>69</v>
      </c>
      <c r="D25" s="343"/>
      <c r="E25" s="343"/>
      <c r="F25" s="289" t="str">
        <f t="shared" si="3"/>
        <v>EC4_III.4___.pdf</v>
      </c>
      <c r="G25" s="36">
        <v>1</v>
      </c>
      <c r="H25" s="36" t="s">
        <v>1</v>
      </c>
      <c r="I25" s="350"/>
      <c r="J25" s="37">
        <f t="shared" si="4"/>
        <v>0</v>
      </c>
      <c r="K25" s="38" t="s">
        <v>120</v>
      </c>
    </row>
    <row r="26" spans="1:11" s="10" customFormat="1" ht="48" x14ac:dyDescent="0.2">
      <c r="A26" s="33" t="s">
        <v>177</v>
      </c>
      <c r="B26" s="53"/>
      <c r="C26" s="54" t="s">
        <v>396</v>
      </c>
      <c r="D26" s="343"/>
      <c r="E26" s="343"/>
      <c r="F26" s="289" t="str">
        <f t="shared" si="3"/>
        <v>EC4_III.5___.pdf</v>
      </c>
      <c r="G26" s="36">
        <v>1</v>
      </c>
      <c r="H26" s="36" t="s">
        <v>1</v>
      </c>
      <c r="I26" s="350"/>
      <c r="J26" s="37">
        <f t="shared" si="4"/>
        <v>0</v>
      </c>
      <c r="K26" s="38" t="s">
        <v>549</v>
      </c>
    </row>
    <row r="27" spans="1:11" s="10" customFormat="1" ht="32" x14ac:dyDescent="0.2">
      <c r="A27" s="33" t="s">
        <v>178</v>
      </c>
      <c r="B27" s="53"/>
      <c r="C27" s="54" t="s">
        <v>66</v>
      </c>
      <c r="D27" s="343"/>
      <c r="E27" s="343"/>
      <c r="F27" s="289" t="str">
        <f t="shared" si="3"/>
        <v>EC4_III.6___.pdf</v>
      </c>
      <c r="G27" s="36">
        <v>1</v>
      </c>
      <c r="H27" s="36" t="s">
        <v>1</v>
      </c>
      <c r="I27" s="350"/>
      <c r="J27" s="37">
        <f t="shared" si="4"/>
        <v>0</v>
      </c>
      <c r="K27" s="38" t="s">
        <v>148</v>
      </c>
    </row>
    <row r="28" spans="1:11" s="10" customFormat="1" ht="33" thickBot="1" x14ac:dyDescent="0.25">
      <c r="A28" s="45" t="s">
        <v>179</v>
      </c>
      <c r="B28" s="56"/>
      <c r="C28" s="57" t="s">
        <v>514</v>
      </c>
      <c r="D28" s="344"/>
      <c r="E28" s="344"/>
      <c r="F28" s="289" t="str">
        <f t="shared" si="3"/>
        <v>EC4_III.7___.pdf</v>
      </c>
      <c r="G28" s="48">
        <v>1</v>
      </c>
      <c r="H28" s="48" t="s">
        <v>1</v>
      </c>
      <c r="I28" s="351"/>
      <c r="J28" s="49">
        <f t="shared" si="4"/>
        <v>0</v>
      </c>
      <c r="K28" s="50" t="s">
        <v>515</v>
      </c>
    </row>
    <row r="29" spans="1:11" ht="16" thickBot="1" x14ac:dyDescent="0.25">
      <c r="A29" s="71" t="s">
        <v>180</v>
      </c>
      <c r="B29" s="72"/>
      <c r="C29" s="295" t="s">
        <v>71</v>
      </c>
      <c r="D29" s="297"/>
      <c r="E29" s="297"/>
      <c r="F29" s="297"/>
      <c r="G29" s="297"/>
      <c r="H29" s="297"/>
      <c r="I29" s="297"/>
      <c r="J29" s="295"/>
      <c r="K29" s="296"/>
    </row>
    <row r="30" spans="1:11" ht="16" x14ac:dyDescent="0.2">
      <c r="A30" s="27" t="s">
        <v>181</v>
      </c>
      <c r="B30" s="28"/>
      <c r="C30" s="29" t="s">
        <v>104</v>
      </c>
      <c r="D30" s="338"/>
      <c r="E30" s="338"/>
      <c r="F30" s="289" t="str">
        <f t="shared" ref="F30:F34" si="5">"EC4_"&amp;A30&amp;"__"&amp;D30&amp;"_"&amp;E30&amp;".pdf"</f>
        <v>EC4_IV.1___.pdf</v>
      </c>
      <c r="G30" s="30">
        <v>1</v>
      </c>
      <c r="H30" s="30" t="s">
        <v>1</v>
      </c>
      <c r="I30" s="349"/>
      <c r="J30" s="31">
        <f t="shared" ref="J30:J34" si="6">G30*I30</f>
        <v>0</v>
      </c>
      <c r="K30" s="32" t="s">
        <v>143</v>
      </c>
    </row>
    <row r="31" spans="1:11" ht="16" x14ac:dyDescent="0.2">
      <c r="A31" s="33" t="s">
        <v>182</v>
      </c>
      <c r="B31" s="34"/>
      <c r="C31" s="35" t="s">
        <v>518</v>
      </c>
      <c r="D31" s="339"/>
      <c r="E31" s="339"/>
      <c r="F31" s="289" t="str">
        <f t="shared" si="5"/>
        <v>EC4_IV.2___.pdf</v>
      </c>
      <c r="G31" s="36">
        <v>2</v>
      </c>
      <c r="H31" s="36" t="s">
        <v>1</v>
      </c>
      <c r="I31" s="350"/>
      <c r="J31" s="37">
        <f t="shared" si="6"/>
        <v>0</v>
      </c>
      <c r="K31" s="38" t="s">
        <v>517</v>
      </c>
    </row>
    <row r="32" spans="1:11" ht="32" x14ac:dyDescent="0.2">
      <c r="A32" s="33" t="s">
        <v>183</v>
      </c>
      <c r="B32" s="34"/>
      <c r="C32" s="35" t="s">
        <v>106</v>
      </c>
      <c r="D32" s="339"/>
      <c r="E32" s="339"/>
      <c r="F32" s="289" t="str">
        <f t="shared" si="5"/>
        <v>EC4_IV.3___.pdf</v>
      </c>
      <c r="G32" s="36">
        <v>1</v>
      </c>
      <c r="H32" s="36" t="s">
        <v>1</v>
      </c>
      <c r="I32" s="350"/>
      <c r="J32" s="37">
        <f t="shared" si="6"/>
        <v>0</v>
      </c>
      <c r="K32" s="38" t="s">
        <v>144</v>
      </c>
    </row>
    <row r="33" spans="1:11" ht="16" x14ac:dyDescent="0.2">
      <c r="A33" s="33" t="s">
        <v>184</v>
      </c>
      <c r="B33" s="34"/>
      <c r="C33" s="35" t="s">
        <v>20</v>
      </c>
      <c r="D33" s="339"/>
      <c r="E33" s="339"/>
      <c r="F33" s="289" t="str">
        <f t="shared" si="5"/>
        <v>EC4_IV.4___.pdf</v>
      </c>
      <c r="G33" s="36">
        <v>1</v>
      </c>
      <c r="H33" s="36" t="s">
        <v>1</v>
      </c>
      <c r="I33" s="350"/>
      <c r="J33" s="37">
        <f t="shared" si="6"/>
        <v>0</v>
      </c>
      <c r="K33" s="38" t="s">
        <v>145</v>
      </c>
    </row>
    <row r="34" spans="1:11" ht="17" thickBot="1" x14ac:dyDescent="0.25">
      <c r="A34" s="45" t="s">
        <v>269</v>
      </c>
      <c r="B34" s="46"/>
      <c r="C34" s="47" t="s">
        <v>105</v>
      </c>
      <c r="D34" s="341"/>
      <c r="E34" s="341"/>
      <c r="F34" s="289" t="str">
        <f t="shared" si="5"/>
        <v>EC4_IV.5___.pdf</v>
      </c>
      <c r="G34" s="48">
        <v>1</v>
      </c>
      <c r="H34" s="48" t="s">
        <v>1</v>
      </c>
      <c r="I34" s="351"/>
      <c r="J34" s="49">
        <f t="shared" si="6"/>
        <v>0</v>
      </c>
      <c r="K34" s="50" t="s">
        <v>21</v>
      </c>
    </row>
    <row r="35" spans="1:11" ht="16" thickBot="1" x14ac:dyDescent="0.25">
      <c r="A35" s="71" t="s">
        <v>154</v>
      </c>
      <c r="B35" s="72"/>
      <c r="C35" s="295" t="s">
        <v>41</v>
      </c>
      <c r="D35" s="297"/>
      <c r="E35" s="297"/>
      <c r="F35" s="297"/>
      <c r="G35" s="297"/>
      <c r="H35" s="297"/>
      <c r="I35" s="297"/>
      <c r="J35" s="295"/>
      <c r="K35" s="296"/>
    </row>
    <row r="36" spans="1:11" ht="32" x14ac:dyDescent="0.2">
      <c r="A36" s="58" t="s">
        <v>185</v>
      </c>
      <c r="B36" s="59"/>
      <c r="C36" s="60" t="s">
        <v>354</v>
      </c>
      <c r="D36" s="345"/>
      <c r="E36" s="345"/>
      <c r="F36" s="289" t="str">
        <f t="shared" ref="F36:F38" si="7">"EC4_"&amp;A36&amp;"__"&amp;D36&amp;"_"&amp;E36&amp;".pdf"</f>
        <v>EC4_V.1___.pdf</v>
      </c>
      <c r="G36" s="30">
        <v>70</v>
      </c>
      <c r="H36" s="30" t="s">
        <v>353</v>
      </c>
      <c r="I36" s="342"/>
      <c r="J36" s="52">
        <f t="shared" ref="J36:J43" si="8">G36*I36</f>
        <v>0</v>
      </c>
      <c r="K36" s="32" t="s">
        <v>356</v>
      </c>
    </row>
    <row r="37" spans="1:11" x14ac:dyDescent="0.2">
      <c r="A37" s="33" t="s">
        <v>186</v>
      </c>
      <c r="B37" s="53"/>
      <c r="C37" s="61" t="s">
        <v>355</v>
      </c>
      <c r="D37" s="343"/>
      <c r="E37" s="343"/>
      <c r="F37" s="289" t="str">
        <f t="shared" si="7"/>
        <v>EC4_V.2___.pdf</v>
      </c>
      <c r="G37" s="53">
        <v>110</v>
      </c>
      <c r="H37" s="36" t="s">
        <v>353</v>
      </c>
      <c r="I37" s="343"/>
      <c r="J37" s="54">
        <f t="shared" si="8"/>
        <v>0</v>
      </c>
      <c r="K37" s="63" t="s">
        <v>357</v>
      </c>
    </row>
    <row r="38" spans="1:11" ht="18" thickBot="1" x14ac:dyDescent="0.25">
      <c r="A38" s="45" t="s">
        <v>187</v>
      </c>
      <c r="B38" s="56"/>
      <c r="C38" s="64" t="s">
        <v>358</v>
      </c>
      <c r="D38" s="344"/>
      <c r="E38" s="344"/>
      <c r="F38" s="289" t="str">
        <f t="shared" si="7"/>
        <v>EC4_V.3___.pdf</v>
      </c>
      <c r="G38" s="56">
        <v>50</v>
      </c>
      <c r="H38" s="48" t="s">
        <v>353</v>
      </c>
      <c r="I38" s="344"/>
      <c r="J38" s="64">
        <f t="shared" si="8"/>
        <v>0</v>
      </c>
      <c r="K38" s="66" t="s">
        <v>359</v>
      </c>
    </row>
    <row r="39" spans="1:11" ht="16" thickBot="1" x14ac:dyDescent="0.25">
      <c r="A39" s="71" t="s">
        <v>188</v>
      </c>
      <c r="B39" s="72"/>
      <c r="C39" s="295" t="s">
        <v>152</v>
      </c>
      <c r="D39" s="297"/>
      <c r="E39" s="297"/>
      <c r="F39" s="297"/>
      <c r="G39" s="297"/>
      <c r="H39" s="297"/>
      <c r="I39" s="297"/>
      <c r="J39" s="295"/>
      <c r="K39" s="296"/>
    </row>
    <row r="40" spans="1:11" x14ac:dyDescent="0.2">
      <c r="A40" s="27" t="s">
        <v>189</v>
      </c>
      <c r="B40" s="28"/>
      <c r="C40" s="88" t="s">
        <v>150</v>
      </c>
      <c r="D40" s="358"/>
      <c r="E40" s="358"/>
      <c r="F40" s="88"/>
      <c r="G40" s="51">
        <v>1</v>
      </c>
      <c r="H40" s="51" t="s">
        <v>32</v>
      </c>
      <c r="I40" s="349"/>
      <c r="J40" s="31">
        <f t="shared" si="8"/>
        <v>0</v>
      </c>
      <c r="K40" s="185" t="s">
        <v>150</v>
      </c>
    </row>
    <row r="41" spans="1:11" x14ac:dyDescent="0.2">
      <c r="A41" s="33" t="s">
        <v>190</v>
      </c>
      <c r="B41" s="34"/>
      <c r="C41" s="82" t="s">
        <v>43</v>
      </c>
      <c r="D41" s="339"/>
      <c r="E41" s="339"/>
      <c r="F41" s="82"/>
      <c r="G41" s="53">
        <v>1</v>
      </c>
      <c r="H41" s="53" t="s">
        <v>32</v>
      </c>
      <c r="I41" s="350"/>
      <c r="J41" s="37">
        <f t="shared" si="8"/>
        <v>0</v>
      </c>
      <c r="K41" s="186" t="s">
        <v>350</v>
      </c>
    </row>
    <row r="42" spans="1:11" x14ac:dyDescent="0.2">
      <c r="A42" s="33" t="s">
        <v>191</v>
      </c>
      <c r="B42" s="34"/>
      <c r="C42" s="82" t="s">
        <v>209</v>
      </c>
      <c r="D42" s="339"/>
      <c r="E42" s="339"/>
      <c r="F42" s="82"/>
      <c r="G42" s="53">
        <v>1</v>
      </c>
      <c r="H42" s="53" t="s">
        <v>32</v>
      </c>
      <c r="I42" s="350"/>
      <c r="J42" s="37">
        <f t="shared" si="8"/>
        <v>0</v>
      </c>
      <c r="K42" s="186" t="s">
        <v>209</v>
      </c>
    </row>
    <row r="43" spans="1:11" ht="16" thickBot="1" x14ac:dyDescent="0.25">
      <c r="A43" s="45" t="s">
        <v>192</v>
      </c>
      <c r="B43" s="46"/>
      <c r="C43" s="89" t="s">
        <v>210</v>
      </c>
      <c r="D43" s="341"/>
      <c r="E43" s="341"/>
      <c r="F43" s="89"/>
      <c r="G43" s="56">
        <v>1</v>
      </c>
      <c r="H43" s="56" t="s">
        <v>32</v>
      </c>
      <c r="I43" s="351"/>
      <c r="J43" s="49">
        <f t="shared" si="8"/>
        <v>0</v>
      </c>
      <c r="K43" s="187" t="s">
        <v>210</v>
      </c>
    </row>
    <row r="44" spans="1:11" ht="16" thickBot="1" x14ac:dyDescent="0.25">
      <c r="A44" s="76"/>
      <c r="B44" s="76"/>
      <c r="C44" s="76"/>
      <c r="D44" s="76"/>
      <c r="E44" s="76"/>
      <c r="F44" s="76"/>
      <c r="G44" s="77"/>
      <c r="H44" s="77"/>
      <c r="I44" s="76"/>
      <c r="J44" s="76"/>
      <c r="K44" s="76"/>
    </row>
    <row r="45" spans="1:11" s="20" customFormat="1" ht="25.25" customHeight="1" thickBot="1" x14ac:dyDescent="0.25">
      <c r="A45" s="317" t="s">
        <v>553</v>
      </c>
      <c r="B45" s="318"/>
      <c r="C45" s="83"/>
      <c r="D45" s="83"/>
      <c r="E45" s="83"/>
      <c r="F45" s="83"/>
      <c r="G45" s="84"/>
      <c r="H45" s="84"/>
      <c r="I45" s="85"/>
      <c r="J45" s="86">
        <f>SUM(J7:J43)</f>
        <v>0</v>
      </c>
      <c r="K45" s="85" t="s">
        <v>142</v>
      </c>
    </row>
  </sheetData>
  <sheetProtection algorithmName="SHA-512" hashValue="YreQNNoLe8HNhKmGBUbWdBjAINzmNEi4cYo447EeZ+4GtqKowf/SnZTs7G55vMES3I/ApZkgKtwN+Z1xbHwNRw==" saltValue="uW6elhWiVxH7egVH3h2b0Q==" spinCount="100000" sheet="1" objects="1" scenarios="1" selectLockedCells="1"/>
  <pageMargins left="0.51181102362204722" right="0.51181102362204722" top="0.78740157480314965" bottom="0.78740157480314965" header="0.31496062992125984" footer="0.31496062992125984"/>
  <pageSetup paperSize="9" scale="37" fitToHeight="51" orientation="landscape" r:id="rId1"/>
  <headerFooter>
    <oddFooter>&amp;C&amp;P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74"/>
  <sheetViews>
    <sheetView view="pageBreakPreview" zoomScale="80" zoomScaleNormal="93" zoomScaleSheetLayoutView="80" workbookViewId="0">
      <selection activeCell="D8" sqref="D8"/>
    </sheetView>
  </sheetViews>
  <sheetFormatPr baseColWidth="10" defaultColWidth="8.83203125" defaultRowHeight="15" x14ac:dyDescent="0.2"/>
  <cols>
    <col min="1" max="1" width="10.5" customWidth="1"/>
    <col min="2" max="2" width="14.1640625" customWidth="1"/>
    <col min="3" max="6" width="40.5" style="4" customWidth="1"/>
    <col min="7" max="7" width="11.83203125" style="22" customWidth="1"/>
    <col min="8" max="8" width="12" style="22" customWidth="1"/>
    <col min="9" max="9" width="20.83203125" customWidth="1"/>
    <col min="10" max="10" width="14.5" customWidth="1"/>
    <col min="11" max="11" width="91.5" style="4" customWidth="1"/>
    <col min="12" max="12" width="55.5" customWidth="1"/>
  </cols>
  <sheetData>
    <row r="1" spans="1:11" ht="16" x14ac:dyDescent="0.2">
      <c r="A1" s="299" t="s">
        <v>45</v>
      </c>
      <c r="B1" s="301"/>
      <c r="C1" s="308" t="s">
        <v>49</v>
      </c>
      <c r="D1" s="309"/>
      <c r="E1" s="309"/>
      <c r="F1" s="309"/>
      <c r="G1" s="309"/>
      <c r="H1" s="309"/>
      <c r="I1" s="310"/>
      <c r="J1" s="76"/>
      <c r="K1" s="145"/>
    </row>
    <row r="2" spans="1:11" ht="16" x14ac:dyDescent="0.2">
      <c r="A2" s="302" t="s">
        <v>46</v>
      </c>
      <c r="B2" s="304"/>
      <c r="C2" s="311" t="s">
        <v>50</v>
      </c>
      <c r="D2" s="312"/>
      <c r="E2" s="312"/>
      <c r="F2" s="312"/>
      <c r="G2" s="312"/>
      <c r="H2" s="312"/>
      <c r="I2" s="313"/>
      <c r="J2" s="76"/>
      <c r="K2" s="145"/>
    </row>
    <row r="3" spans="1:11" ht="16" x14ac:dyDescent="0.2">
      <c r="A3" s="302" t="s">
        <v>47</v>
      </c>
      <c r="B3" s="304"/>
      <c r="C3" s="311" t="s">
        <v>203</v>
      </c>
      <c r="D3" s="312"/>
      <c r="E3" s="312"/>
      <c r="F3" s="312"/>
      <c r="G3" s="312"/>
      <c r="H3" s="312"/>
      <c r="I3" s="313"/>
      <c r="J3" s="76"/>
      <c r="K3" s="145"/>
    </row>
    <row r="4" spans="1:11" ht="17" thickBot="1" x14ac:dyDescent="0.25">
      <c r="A4" s="305" t="s">
        <v>48</v>
      </c>
      <c r="B4" s="307"/>
      <c r="C4" s="314" t="s">
        <v>200</v>
      </c>
      <c r="D4" s="315"/>
      <c r="E4" s="315"/>
      <c r="F4" s="315"/>
      <c r="G4" s="315"/>
      <c r="H4" s="315"/>
      <c r="I4" s="316"/>
      <c r="J4" s="76"/>
      <c r="K4" s="145"/>
    </row>
    <row r="5" spans="1:11" ht="16" thickBot="1" x14ac:dyDescent="0.25">
      <c r="A5" s="76"/>
      <c r="B5" s="76"/>
      <c r="C5" s="145"/>
      <c r="D5" s="145"/>
      <c r="E5" s="145"/>
      <c r="F5" s="145"/>
      <c r="G5" s="77"/>
      <c r="H5" s="77"/>
      <c r="I5" s="76"/>
      <c r="J5" s="76"/>
      <c r="K5" s="145"/>
    </row>
    <row r="6" spans="1:11" s="21" customFormat="1" ht="61.5" customHeight="1" thickBot="1" x14ac:dyDescent="0.25">
      <c r="A6" s="15" t="s">
        <v>211</v>
      </c>
      <c r="B6" s="16" t="s">
        <v>221</v>
      </c>
      <c r="C6" s="17" t="s">
        <v>212</v>
      </c>
      <c r="D6" s="337" t="s">
        <v>736</v>
      </c>
      <c r="E6" s="337" t="s">
        <v>737</v>
      </c>
      <c r="F6" s="246" t="s">
        <v>734</v>
      </c>
      <c r="G6" s="245" t="s">
        <v>213</v>
      </c>
      <c r="H6" s="245" t="s">
        <v>214</v>
      </c>
      <c r="I6" s="432" t="s">
        <v>738</v>
      </c>
      <c r="J6" s="245" t="s">
        <v>733</v>
      </c>
      <c r="K6" s="18" t="s">
        <v>215</v>
      </c>
    </row>
    <row r="7" spans="1:11" ht="16" thickBot="1" x14ac:dyDescent="0.25">
      <c r="A7" s="74" t="s">
        <v>153</v>
      </c>
      <c r="B7" s="75"/>
      <c r="C7" s="297" t="s">
        <v>80</v>
      </c>
      <c r="D7" s="297"/>
      <c r="E7" s="297"/>
      <c r="F7" s="297"/>
      <c r="G7" s="297"/>
      <c r="H7" s="297"/>
      <c r="I7" s="297"/>
      <c r="J7" s="297"/>
      <c r="K7" s="298"/>
    </row>
    <row r="8" spans="1:11" s="10" customFormat="1" ht="16" x14ac:dyDescent="0.2">
      <c r="A8" s="151" t="s">
        <v>155</v>
      </c>
      <c r="B8" s="80" t="s">
        <v>81</v>
      </c>
      <c r="C8" s="152" t="s">
        <v>80</v>
      </c>
      <c r="D8" s="359"/>
      <c r="E8" s="359"/>
      <c r="F8" s="289" t="str">
        <f>"EC_"&amp;A8&amp;"__"&amp;D8&amp;"_"&amp;E8&amp;".pdf"</f>
        <v>EC_I.1___.pdf</v>
      </c>
      <c r="G8" s="153">
        <v>1</v>
      </c>
      <c r="H8" s="153" t="s">
        <v>32</v>
      </c>
      <c r="I8" s="373"/>
      <c r="J8" s="154">
        <f>G8*I8</f>
        <v>0</v>
      </c>
      <c r="K8" s="32" t="s">
        <v>225</v>
      </c>
    </row>
    <row r="9" spans="1:11" s="10" customFormat="1" ht="32" x14ac:dyDescent="0.2">
      <c r="A9" s="155" t="s">
        <v>156</v>
      </c>
      <c r="B9" s="109"/>
      <c r="C9" s="109" t="s">
        <v>113</v>
      </c>
      <c r="D9" s="360"/>
      <c r="E9" s="360"/>
      <c r="F9" s="289" t="str">
        <f t="shared" ref="F9:F39" si="0">"EC_"&amp;A9&amp;"__"&amp;D9&amp;"_"&amp;E9&amp;".pdf"</f>
        <v>EC_I.2___.pdf</v>
      </c>
      <c r="G9" s="156">
        <v>1</v>
      </c>
      <c r="H9" s="156" t="s">
        <v>1</v>
      </c>
      <c r="I9" s="374"/>
      <c r="J9" s="158">
        <f>G9*I9</f>
        <v>0</v>
      </c>
      <c r="K9" s="38" t="s">
        <v>28</v>
      </c>
    </row>
    <row r="10" spans="1:11" s="10" customFormat="1" ht="48" x14ac:dyDescent="0.2">
      <c r="A10" s="203" t="s">
        <v>157</v>
      </c>
      <c r="B10" s="109"/>
      <c r="C10" s="109" t="s">
        <v>91</v>
      </c>
      <c r="D10" s="360"/>
      <c r="E10" s="360"/>
      <c r="F10" s="289" t="str">
        <f t="shared" si="0"/>
        <v>EC_I.3___.pdf</v>
      </c>
      <c r="G10" s="156">
        <v>1</v>
      </c>
      <c r="H10" s="156" t="s">
        <v>1</v>
      </c>
      <c r="I10" s="374"/>
      <c r="J10" s="157">
        <f>G10*I10</f>
        <v>0</v>
      </c>
      <c r="K10" s="38" t="s">
        <v>116</v>
      </c>
    </row>
    <row r="11" spans="1:11" s="10" customFormat="1" ht="32" x14ac:dyDescent="0.2">
      <c r="A11" s="155" t="s">
        <v>158</v>
      </c>
      <c r="B11" s="109"/>
      <c r="C11" s="109" t="s">
        <v>114</v>
      </c>
      <c r="D11" s="360"/>
      <c r="E11" s="360"/>
      <c r="F11" s="289" t="str">
        <f t="shared" si="0"/>
        <v>EC_I.4___.pdf</v>
      </c>
      <c r="G11" s="156">
        <v>4</v>
      </c>
      <c r="H11" s="156" t="s">
        <v>1</v>
      </c>
      <c r="I11" s="374"/>
      <c r="J11" s="158">
        <f>G11*I11</f>
        <v>0</v>
      </c>
      <c r="K11" s="38" t="s">
        <v>117</v>
      </c>
    </row>
    <row r="12" spans="1:11" s="10" customFormat="1" ht="48" x14ac:dyDescent="0.2">
      <c r="A12" s="155" t="s">
        <v>159</v>
      </c>
      <c r="B12" s="109"/>
      <c r="C12" s="109" t="s">
        <v>97</v>
      </c>
      <c r="D12" s="360"/>
      <c r="E12" s="360"/>
      <c r="F12" s="289" t="str">
        <f t="shared" si="0"/>
        <v>EC_I.5___.pdf</v>
      </c>
      <c r="G12" s="156">
        <v>2</v>
      </c>
      <c r="H12" s="156" t="s">
        <v>1</v>
      </c>
      <c r="I12" s="374"/>
      <c r="J12" s="158">
        <f t="shared" ref="J12:J22" si="1">G12*I12</f>
        <v>0</v>
      </c>
      <c r="K12" s="38" t="s">
        <v>118</v>
      </c>
    </row>
    <row r="13" spans="1:11" s="10" customFormat="1" ht="48" x14ac:dyDescent="0.2">
      <c r="A13" s="203" t="s">
        <v>160</v>
      </c>
      <c r="B13" s="109"/>
      <c r="C13" s="109" t="s">
        <v>96</v>
      </c>
      <c r="D13" s="360"/>
      <c r="E13" s="360"/>
      <c r="F13" s="289" t="str">
        <f t="shared" si="0"/>
        <v>EC_I.6___.pdf</v>
      </c>
      <c r="G13" s="156">
        <v>6</v>
      </c>
      <c r="H13" s="156" t="s">
        <v>1</v>
      </c>
      <c r="I13" s="374"/>
      <c r="J13" s="157">
        <f t="shared" si="1"/>
        <v>0</v>
      </c>
      <c r="K13" s="38" t="s">
        <v>119</v>
      </c>
    </row>
    <row r="14" spans="1:11" s="10" customFormat="1" ht="48" x14ac:dyDescent="0.2">
      <c r="A14" s="155" t="s">
        <v>161</v>
      </c>
      <c r="B14" s="109"/>
      <c r="C14" s="109" t="s">
        <v>92</v>
      </c>
      <c r="D14" s="360"/>
      <c r="E14" s="360"/>
      <c r="F14" s="289" t="str">
        <f t="shared" si="0"/>
        <v>EC_I.7___.pdf</v>
      </c>
      <c r="G14" s="156">
        <v>2</v>
      </c>
      <c r="H14" s="156" t="s">
        <v>1</v>
      </c>
      <c r="I14" s="374"/>
      <c r="J14" s="158">
        <f t="shared" si="1"/>
        <v>0</v>
      </c>
      <c r="K14" s="38" t="s">
        <v>122</v>
      </c>
    </row>
    <row r="15" spans="1:11" s="10" customFormat="1" ht="32" x14ac:dyDescent="0.2">
      <c r="A15" s="155" t="s">
        <v>162</v>
      </c>
      <c r="B15" s="109"/>
      <c r="C15" s="109" t="s">
        <v>115</v>
      </c>
      <c r="D15" s="360"/>
      <c r="E15" s="360"/>
      <c r="F15" s="289" t="str">
        <f t="shared" si="0"/>
        <v>EC_I.8___.pdf</v>
      </c>
      <c r="G15" s="156">
        <v>1</v>
      </c>
      <c r="H15" s="156" t="s">
        <v>1</v>
      </c>
      <c r="I15" s="374"/>
      <c r="J15" s="158">
        <f t="shared" si="1"/>
        <v>0</v>
      </c>
      <c r="K15" s="38" t="s">
        <v>127</v>
      </c>
    </row>
    <row r="16" spans="1:11" s="10" customFormat="1" ht="32" x14ac:dyDescent="0.2">
      <c r="A16" s="155" t="s">
        <v>163</v>
      </c>
      <c r="B16" s="109"/>
      <c r="C16" s="109" t="s">
        <v>234</v>
      </c>
      <c r="D16" s="360"/>
      <c r="E16" s="360"/>
      <c r="F16" s="289" t="str">
        <f t="shared" si="0"/>
        <v>EC_I.9___.pdf</v>
      </c>
      <c r="G16" s="156">
        <v>1</v>
      </c>
      <c r="H16" s="156" t="s">
        <v>1</v>
      </c>
      <c r="I16" s="374"/>
      <c r="J16" s="158">
        <f t="shared" si="1"/>
        <v>0</v>
      </c>
      <c r="K16" s="38" t="s">
        <v>235</v>
      </c>
    </row>
    <row r="17" spans="1:19" s="10" customFormat="1" ht="64" x14ac:dyDescent="0.2">
      <c r="A17" s="203" t="s">
        <v>164</v>
      </c>
      <c r="B17" s="109"/>
      <c r="C17" s="109" t="s">
        <v>95</v>
      </c>
      <c r="D17" s="360"/>
      <c r="E17" s="360"/>
      <c r="F17" s="289" t="str">
        <f t="shared" si="0"/>
        <v>EC_I.10___.pdf</v>
      </c>
      <c r="G17" s="156">
        <v>1</v>
      </c>
      <c r="H17" s="156" t="s">
        <v>1</v>
      </c>
      <c r="I17" s="350"/>
      <c r="J17" s="37">
        <f t="shared" si="1"/>
        <v>0</v>
      </c>
      <c r="K17" s="38" t="s">
        <v>618</v>
      </c>
    </row>
    <row r="18" spans="1:19" s="10" customFormat="1" ht="16" x14ac:dyDescent="0.2">
      <c r="A18" s="203" t="s">
        <v>165</v>
      </c>
      <c r="B18" s="54"/>
      <c r="C18" s="109" t="s">
        <v>612</v>
      </c>
      <c r="D18" s="360"/>
      <c r="E18" s="360"/>
      <c r="F18" s="289" t="str">
        <f t="shared" si="0"/>
        <v>EC_I.11___.pdf</v>
      </c>
      <c r="G18" s="36">
        <v>2</v>
      </c>
      <c r="H18" s="36" t="s">
        <v>1</v>
      </c>
      <c r="I18" s="350"/>
      <c r="J18" s="37">
        <f t="shared" si="1"/>
        <v>0</v>
      </c>
      <c r="K18" s="38" t="s">
        <v>619</v>
      </c>
    </row>
    <row r="19" spans="1:19" s="10" customFormat="1" ht="48" x14ac:dyDescent="0.2">
      <c r="A19" s="155" t="s">
        <v>166</v>
      </c>
      <c r="B19" s="109"/>
      <c r="C19" s="109" t="s">
        <v>93</v>
      </c>
      <c r="D19" s="360"/>
      <c r="E19" s="360"/>
      <c r="F19" s="289" t="str">
        <f t="shared" si="0"/>
        <v>EC_I.12___.pdf</v>
      </c>
      <c r="G19" s="156">
        <v>2</v>
      </c>
      <c r="H19" s="156" t="s">
        <v>1</v>
      </c>
      <c r="I19" s="374"/>
      <c r="J19" s="158">
        <f t="shared" si="1"/>
        <v>0</v>
      </c>
      <c r="K19" s="38" t="s">
        <v>123</v>
      </c>
    </row>
    <row r="20" spans="1:19" s="10" customFormat="1" ht="32" x14ac:dyDescent="0.2">
      <c r="A20" s="155" t="s">
        <v>216</v>
      </c>
      <c r="B20" s="109"/>
      <c r="C20" s="109" t="s">
        <v>24</v>
      </c>
      <c r="D20" s="360"/>
      <c r="E20" s="360"/>
      <c r="F20" s="289" t="str">
        <f t="shared" si="0"/>
        <v>EC_I.13___.pdf</v>
      </c>
      <c r="G20" s="156">
        <v>1</v>
      </c>
      <c r="H20" s="156" t="s">
        <v>1</v>
      </c>
      <c r="I20" s="374"/>
      <c r="J20" s="158">
        <f t="shared" si="1"/>
        <v>0</v>
      </c>
      <c r="K20" s="38" t="s">
        <v>112</v>
      </c>
    </row>
    <row r="21" spans="1:19" s="10" customFormat="1" ht="32" x14ac:dyDescent="0.2">
      <c r="A21" s="203" t="s">
        <v>244</v>
      </c>
      <c r="B21" s="109"/>
      <c r="C21" s="109" t="s">
        <v>510</v>
      </c>
      <c r="D21" s="360"/>
      <c r="E21" s="360"/>
      <c r="F21" s="289" t="str">
        <f t="shared" si="0"/>
        <v>EC_I.14___.pdf</v>
      </c>
      <c r="G21" s="156">
        <v>1</v>
      </c>
      <c r="H21" s="156" t="s">
        <v>1</v>
      </c>
      <c r="I21" s="374"/>
      <c r="J21" s="157">
        <f t="shared" si="1"/>
        <v>0</v>
      </c>
      <c r="K21" s="38" t="s">
        <v>513</v>
      </c>
    </row>
    <row r="22" spans="1:19" ht="32" x14ac:dyDescent="0.2">
      <c r="A22" s="203" t="s">
        <v>245</v>
      </c>
      <c r="B22" s="109"/>
      <c r="C22" s="109" t="s">
        <v>494</v>
      </c>
      <c r="D22" s="360"/>
      <c r="E22" s="360"/>
      <c r="F22" s="289" t="str">
        <f t="shared" si="0"/>
        <v>EC_I.15___.pdf</v>
      </c>
      <c r="G22" s="156">
        <v>1</v>
      </c>
      <c r="H22" s="156" t="s">
        <v>1</v>
      </c>
      <c r="I22" s="374"/>
      <c r="J22" s="157">
        <f t="shared" si="1"/>
        <v>0</v>
      </c>
      <c r="K22" s="38" t="s">
        <v>575</v>
      </c>
      <c r="L22" s="10"/>
    </row>
    <row r="23" spans="1:19" s="10" customFormat="1" ht="16" x14ac:dyDescent="0.2">
      <c r="A23" s="155" t="s">
        <v>246</v>
      </c>
      <c r="B23" s="109"/>
      <c r="C23" s="109" t="s">
        <v>98</v>
      </c>
      <c r="D23" s="360"/>
      <c r="E23" s="360"/>
      <c r="F23" s="289" t="str">
        <f t="shared" si="0"/>
        <v>EC_I.16___.pdf</v>
      </c>
      <c r="G23" s="156">
        <v>1</v>
      </c>
      <c r="H23" s="156" t="s">
        <v>32</v>
      </c>
      <c r="I23" s="374"/>
      <c r="J23" s="158">
        <f t="shared" ref="J23:J39" si="2">G23*I23</f>
        <v>0</v>
      </c>
      <c r="K23" s="38" t="s">
        <v>226</v>
      </c>
    </row>
    <row r="24" spans="1:19" s="10" customFormat="1" ht="64" x14ac:dyDescent="0.2">
      <c r="A24" s="203" t="s">
        <v>247</v>
      </c>
      <c r="B24" s="109"/>
      <c r="C24" s="109" t="s">
        <v>100</v>
      </c>
      <c r="D24" s="360"/>
      <c r="E24" s="360"/>
      <c r="F24" s="289" t="str">
        <f t="shared" si="0"/>
        <v>EC_I.17___.pdf</v>
      </c>
      <c r="G24" s="156">
        <v>2</v>
      </c>
      <c r="H24" s="156" t="s">
        <v>1</v>
      </c>
      <c r="I24" s="374"/>
      <c r="J24" s="157">
        <f t="shared" si="2"/>
        <v>0</v>
      </c>
      <c r="K24" s="38" t="s">
        <v>121</v>
      </c>
    </row>
    <row r="25" spans="1:19" s="10" customFormat="1" ht="32" x14ac:dyDescent="0.2">
      <c r="A25" s="155" t="s">
        <v>248</v>
      </c>
      <c r="B25" s="159"/>
      <c r="C25" s="44" t="s">
        <v>613</v>
      </c>
      <c r="D25" s="361"/>
      <c r="E25" s="361"/>
      <c r="F25" s="289" t="str">
        <f t="shared" si="0"/>
        <v>EC_I.18___.pdf</v>
      </c>
      <c r="G25" s="160">
        <v>1</v>
      </c>
      <c r="H25" s="160" t="s">
        <v>1</v>
      </c>
      <c r="I25" s="375"/>
      <c r="J25" s="158">
        <f t="shared" si="2"/>
        <v>0</v>
      </c>
      <c r="K25" s="42" t="s">
        <v>237</v>
      </c>
    </row>
    <row r="26" spans="1:19" s="10" customFormat="1" ht="32" x14ac:dyDescent="0.2">
      <c r="A26" s="155" t="s">
        <v>521</v>
      </c>
      <c r="B26" s="159"/>
      <c r="C26" s="109" t="s">
        <v>236</v>
      </c>
      <c r="D26" s="360"/>
      <c r="E26" s="360"/>
      <c r="F26" s="289" t="str">
        <f t="shared" si="0"/>
        <v>EC_I.19___.pdf</v>
      </c>
      <c r="G26" s="156">
        <v>1</v>
      </c>
      <c r="H26" s="156" t="s">
        <v>1</v>
      </c>
      <c r="I26" s="374"/>
      <c r="J26" s="158">
        <f t="shared" si="2"/>
        <v>0</v>
      </c>
      <c r="K26" s="38" t="s">
        <v>89</v>
      </c>
    </row>
    <row r="27" spans="1:19" s="10" customFormat="1" ht="32" x14ac:dyDescent="0.2">
      <c r="A27" s="155" t="s">
        <v>251</v>
      </c>
      <c r="B27" s="109"/>
      <c r="C27" s="109" t="s">
        <v>227</v>
      </c>
      <c r="D27" s="360"/>
      <c r="E27" s="360"/>
      <c r="F27" s="289" t="str">
        <f t="shared" si="0"/>
        <v>EC_I.22___.pdf</v>
      </c>
      <c r="G27" s="156">
        <v>1</v>
      </c>
      <c r="H27" s="156" t="s">
        <v>1</v>
      </c>
      <c r="I27" s="374"/>
      <c r="J27" s="158">
        <f t="shared" si="2"/>
        <v>0</v>
      </c>
      <c r="K27" s="38" t="s">
        <v>238</v>
      </c>
    </row>
    <row r="28" spans="1:19" s="10" customFormat="1" ht="16" x14ac:dyDescent="0.2">
      <c r="A28" s="155" t="s">
        <v>252</v>
      </c>
      <c r="B28" s="109"/>
      <c r="C28" s="109" t="s">
        <v>228</v>
      </c>
      <c r="D28" s="360"/>
      <c r="E28" s="360"/>
      <c r="F28" s="289" t="str">
        <f t="shared" si="0"/>
        <v>EC_I.23___.pdf</v>
      </c>
      <c r="G28" s="156">
        <v>1</v>
      </c>
      <c r="H28" s="156" t="s">
        <v>1</v>
      </c>
      <c r="I28" s="374"/>
      <c r="J28" s="158">
        <f t="shared" si="2"/>
        <v>0</v>
      </c>
      <c r="K28" s="38" t="s">
        <v>241</v>
      </c>
    </row>
    <row r="29" spans="1:19" s="10" customFormat="1" ht="16" x14ac:dyDescent="0.2">
      <c r="A29" s="155" t="s">
        <v>253</v>
      </c>
      <c r="B29" s="109"/>
      <c r="C29" s="109" t="s">
        <v>229</v>
      </c>
      <c r="D29" s="360"/>
      <c r="E29" s="360"/>
      <c r="F29" s="289" t="str">
        <f t="shared" si="0"/>
        <v>EC_I.24___.pdf</v>
      </c>
      <c r="G29" s="156">
        <v>1</v>
      </c>
      <c r="H29" s="156" t="s">
        <v>1</v>
      </c>
      <c r="I29" s="374"/>
      <c r="J29" s="158">
        <f t="shared" si="2"/>
        <v>0</v>
      </c>
      <c r="K29" s="38" t="s">
        <v>239</v>
      </c>
    </row>
    <row r="30" spans="1:19" s="10" customFormat="1" ht="16" x14ac:dyDescent="0.2">
      <c r="A30" s="155" t="s">
        <v>254</v>
      </c>
      <c r="B30" s="109"/>
      <c r="C30" s="109" t="s">
        <v>230</v>
      </c>
      <c r="D30" s="360"/>
      <c r="E30" s="360"/>
      <c r="F30" s="289" t="str">
        <f t="shared" si="0"/>
        <v>EC_I.25___.pdf</v>
      </c>
      <c r="G30" s="156">
        <v>1</v>
      </c>
      <c r="H30" s="156" t="s">
        <v>1</v>
      </c>
      <c r="I30" s="374"/>
      <c r="J30" s="158">
        <f t="shared" si="2"/>
        <v>0</v>
      </c>
      <c r="K30" s="38" t="s">
        <v>240</v>
      </c>
    </row>
    <row r="31" spans="1:19" s="10" customFormat="1" ht="80" x14ac:dyDescent="0.2">
      <c r="A31" s="155" t="s">
        <v>255</v>
      </c>
      <c r="B31" s="109"/>
      <c r="C31" s="109" t="s">
        <v>309</v>
      </c>
      <c r="D31" s="360"/>
      <c r="E31" s="360"/>
      <c r="F31" s="289" t="str">
        <f t="shared" si="0"/>
        <v>EC_I.26___.pdf</v>
      </c>
      <c r="G31" s="156">
        <v>1</v>
      </c>
      <c r="H31" s="156" t="s">
        <v>1</v>
      </c>
      <c r="I31" s="374"/>
      <c r="J31" s="158">
        <f t="shared" si="2"/>
        <v>0</v>
      </c>
      <c r="K31" s="38" t="s">
        <v>306</v>
      </c>
    </row>
    <row r="32" spans="1:19" s="10" customFormat="1" ht="16" x14ac:dyDescent="0.2">
      <c r="A32" s="155" t="s">
        <v>416</v>
      </c>
      <c r="B32" s="109"/>
      <c r="C32" s="109" t="s">
        <v>447</v>
      </c>
      <c r="D32" s="360"/>
      <c r="E32" s="360"/>
      <c r="F32" s="289" t="str">
        <f t="shared" si="0"/>
        <v>EC_I.27___.pdf</v>
      </c>
      <c r="G32" s="156">
        <v>1</v>
      </c>
      <c r="H32" s="156" t="s">
        <v>1</v>
      </c>
      <c r="I32" s="374"/>
      <c r="J32" s="158">
        <f t="shared" si="2"/>
        <v>0</v>
      </c>
      <c r="K32" s="38" t="s">
        <v>446</v>
      </c>
      <c r="M32" s="11"/>
      <c r="N32" s="11"/>
      <c r="O32" s="11"/>
      <c r="P32" s="6"/>
      <c r="Q32" s="6"/>
      <c r="R32" s="147"/>
      <c r="S32" s="147"/>
    </row>
    <row r="33" spans="1:12" s="10" customFormat="1" ht="16" x14ac:dyDescent="0.2">
      <c r="A33" s="155" t="s">
        <v>417</v>
      </c>
      <c r="B33" s="109"/>
      <c r="C33" s="109" t="s">
        <v>308</v>
      </c>
      <c r="D33" s="360"/>
      <c r="E33" s="360"/>
      <c r="F33" s="289" t="str">
        <f t="shared" si="0"/>
        <v>EC_I.28___.pdf</v>
      </c>
      <c r="G33" s="156">
        <v>1</v>
      </c>
      <c r="H33" s="156" t="s">
        <v>1</v>
      </c>
      <c r="I33" s="374"/>
      <c r="J33" s="158">
        <f t="shared" si="2"/>
        <v>0</v>
      </c>
      <c r="K33" s="38" t="s">
        <v>310</v>
      </c>
    </row>
    <row r="34" spans="1:12" s="10" customFormat="1" ht="16" x14ac:dyDescent="0.2">
      <c r="A34" s="155" t="s">
        <v>452</v>
      </c>
      <c r="B34" s="109"/>
      <c r="C34" s="109" t="s">
        <v>307</v>
      </c>
      <c r="D34" s="360"/>
      <c r="E34" s="360"/>
      <c r="F34" s="289" t="str">
        <f t="shared" si="0"/>
        <v>EC_I.29___.pdf</v>
      </c>
      <c r="G34" s="156">
        <v>1</v>
      </c>
      <c r="H34" s="156" t="s">
        <v>1</v>
      </c>
      <c r="I34" s="374"/>
      <c r="J34" s="158">
        <f t="shared" si="2"/>
        <v>0</v>
      </c>
      <c r="K34" s="38" t="s">
        <v>311</v>
      </c>
    </row>
    <row r="35" spans="1:12" s="10" customFormat="1" ht="32" x14ac:dyDescent="0.2">
      <c r="A35" s="155" t="s">
        <v>453</v>
      </c>
      <c r="B35" s="109"/>
      <c r="C35" s="109" t="s">
        <v>450</v>
      </c>
      <c r="D35" s="360"/>
      <c r="E35" s="360"/>
      <c r="F35" s="289" t="str">
        <f t="shared" si="0"/>
        <v>EC_I.30___.pdf</v>
      </c>
      <c r="G35" s="156">
        <v>2</v>
      </c>
      <c r="H35" s="156" t="s">
        <v>1</v>
      </c>
      <c r="I35" s="374"/>
      <c r="J35" s="158">
        <f t="shared" si="2"/>
        <v>0</v>
      </c>
      <c r="K35" s="38" t="s">
        <v>448</v>
      </c>
    </row>
    <row r="36" spans="1:12" s="10" customFormat="1" ht="16" x14ac:dyDescent="0.2">
      <c r="A36" s="155" t="s">
        <v>522</v>
      </c>
      <c r="B36" s="109"/>
      <c r="C36" s="109" t="s">
        <v>451</v>
      </c>
      <c r="D36" s="360"/>
      <c r="E36" s="360"/>
      <c r="F36" s="289" t="str">
        <f t="shared" si="0"/>
        <v>EC_I.31___.pdf</v>
      </c>
      <c r="G36" s="156">
        <v>1</v>
      </c>
      <c r="H36" s="156" t="s">
        <v>1</v>
      </c>
      <c r="I36" s="374"/>
      <c r="J36" s="158">
        <f t="shared" si="2"/>
        <v>0</v>
      </c>
      <c r="K36" s="38" t="s">
        <v>449</v>
      </c>
    </row>
    <row r="37" spans="1:12" s="10" customFormat="1" ht="32" x14ac:dyDescent="0.2">
      <c r="A37" s="155" t="s">
        <v>523</v>
      </c>
      <c r="B37" s="109"/>
      <c r="C37" s="109" t="s">
        <v>362</v>
      </c>
      <c r="D37" s="360"/>
      <c r="E37" s="360"/>
      <c r="F37" s="289" t="str">
        <f t="shared" si="0"/>
        <v>EC_I.32___.pdf</v>
      </c>
      <c r="G37" s="156">
        <v>2</v>
      </c>
      <c r="H37" s="156" t="s">
        <v>1</v>
      </c>
      <c r="I37" s="374"/>
      <c r="J37" s="158">
        <f t="shared" ref="J37" si="3">I37*G37</f>
        <v>0</v>
      </c>
      <c r="K37" s="38" t="s">
        <v>368</v>
      </c>
      <c r="L37" s="180"/>
    </row>
    <row r="38" spans="1:12" s="10" customFormat="1" ht="96" x14ac:dyDescent="0.2">
      <c r="A38" s="155" t="s">
        <v>524</v>
      </c>
      <c r="B38" s="109"/>
      <c r="C38" s="44" t="s">
        <v>66</v>
      </c>
      <c r="D38" s="361"/>
      <c r="E38" s="361"/>
      <c r="F38" s="289" t="str">
        <f t="shared" si="0"/>
        <v>EC_I.33___.pdf</v>
      </c>
      <c r="G38" s="156">
        <v>1</v>
      </c>
      <c r="H38" s="156" t="s">
        <v>1</v>
      </c>
      <c r="I38" s="374"/>
      <c r="J38" s="158">
        <f t="shared" si="2"/>
        <v>0</v>
      </c>
      <c r="K38" s="38" t="s">
        <v>242</v>
      </c>
    </row>
    <row r="39" spans="1:12" s="10" customFormat="1" ht="96" x14ac:dyDescent="0.2">
      <c r="A39" s="161" t="s">
        <v>596</v>
      </c>
      <c r="B39" s="141"/>
      <c r="C39" s="141" t="s">
        <v>66</v>
      </c>
      <c r="D39" s="362"/>
      <c r="E39" s="362"/>
      <c r="F39" s="289" t="str">
        <f t="shared" si="0"/>
        <v>EC_I.34___.pdf</v>
      </c>
      <c r="G39" s="162">
        <v>2</v>
      </c>
      <c r="H39" s="162" t="s">
        <v>1</v>
      </c>
      <c r="I39" s="376"/>
      <c r="J39" s="163">
        <f t="shared" si="2"/>
        <v>0</v>
      </c>
      <c r="K39" s="115" t="s">
        <v>574</v>
      </c>
    </row>
    <row r="40" spans="1:12" s="10" customFormat="1" x14ac:dyDescent="0.2">
      <c r="A40" s="127" t="s">
        <v>167</v>
      </c>
      <c r="B40" s="128"/>
      <c r="C40" s="323">
        <v>234</v>
      </c>
      <c r="D40" s="323"/>
      <c r="E40" s="323"/>
      <c r="F40" s="323"/>
      <c r="G40" s="323"/>
      <c r="H40" s="323"/>
      <c r="I40" s="323"/>
      <c r="J40" s="323"/>
      <c r="K40" s="324"/>
    </row>
    <row r="41" spans="1:12" s="10" customFormat="1" ht="48" x14ac:dyDescent="0.2">
      <c r="A41" s="138" t="s">
        <v>168</v>
      </c>
      <c r="B41" s="121"/>
      <c r="C41" s="130" t="s">
        <v>628</v>
      </c>
      <c r="D41" s="363"/>
      <c r="E41" s="363"/>
      <c r="F41" s="289" t="str">
        <f t="shared" ref="F41:F56" si="4">"EC_"&amp;A41&amp;"__"&amp;D41&amp;"_"&amp;E41&amp;".pdf"</f>
        <v>EC_II.1___.pdf</v>
      </c>
      <c r="G41" s="122">
        <v>6</v>
      </c>
      <c r="H41" s="122" t="s">
        <v>1</v>
      </c>
      <c r="I41" s="377"/>
      <c r="J41" s="123">
        <f t="shared" ref="J41:J48" si="5">G41*I41</f>
        <v>0</v>
      </c>
      <c r="K41" s="197" t="s">
        <v>630</v>
      </c>
      <c r="L41" s="180"/>
    </row>
    <row r="42" spans="1:12" s="10" customFormat="1" ht="48" x14ac:dyDescent="0.2">
      <c r="A42" s="55" t="s">
        <v>169</v>
      </c>
      <c r="B42" s="54"/>
      <c r="C42" s="109" t="s">
        <v>629</v>
      </c>
      <c r="D42" s="360"/>
      <c r="E42" s="360"/>
      <c r="F42" s="289" t="str">
        <f t="shared" si="4"/>
        <v>EC_II.2___.pdf</v>
      </c>
      <c r="G42" s="36">
        <v>2</v>
      </c>
      <c r="H42" s="36" t="s">
        <v>1</v>
      </c>
      <c r="I42" s="350"/>
      <c r="J42" s="37">
        <f t="shared" si="5"/>
        <v>0</v>
      </c>
      <c r="K42" s="42" t="s">
        <v>631</v>
      </c>
      <c r="L42" s="180"/>
    </row>
    <row r="43" spans="1:12" s="10" customFormat="1" ht="16" x14ac:dyDescent="0.2">
      <c r="A43" s="55" t="s">
        <v>170</v>
      </c>
      <c r="B43" s="54"/>
      <c r="C43" s="109" t="s">
        <v>109</v>
      </c>
      <c r="D43" s="360"/>
      <c r="E43" s="360"/>
      <c r="F43" s="289" t="str">
        <f t="shared" si="4"/>
        <v>EC_II.3___.pdf</v>
      </c>
      <c r="G43" s="36">
        <v>2</v>
      </c>
      <c r="H43" s="36" t="s">
        <v>1</v>
      </c>
      <c r="I43" s="350"/>
      <c r="J43" s="37">
        <f t="shared" si="5"/>
        <v>0</v>
      </c>
      <c r="K43" s="38" t="s">
        <v>632</v>
      </c>
      <c r="L43" s="180"/>
    </row>
    <row r="44" spans="1:12" s="10" customFormat="1" ht="32" x14ac:dyDescent="0.2">
      <c r="A44" s="55" t="s">
        <v>256</v>
      </c>
      <c r="B44" s="54"/>
      <c r="C44" s="109" t="s">
        <v>5</v>
      </c>
      <c r="D44" s="360"/>
      <c r="E44" s="360"/>
      <c r="F44" s="289" t="str">
        <f t="shared" si="4"/>
        <v>EC_II.4___.pdf</v>
      </c>
      <c r="G44" s="36">
        <v>2</v>
      </c>
      <c r="H44" s="36" t="s">
        <v>1</v>
      </c>
      <c r="I44" s="350"/>
      <c r="J44" s="37">
        <f t="shared" si="5"/>
        <v>0</v>
      </c>
      <c r="K44" s="38" t="s">
        <v>633</v>
      </c>
      <c r="L44" s="180"/>
    </row>
    <row r="45" spans="1:12" s="10" customFormat="1" ht="32" x14ac:dyDescent="0.2">
      <c r="A45" s="55" t="s">
        <v>257</v>
      </c>
      <c r="B45" s="54"/>
      <c r="C45" s="164" t="s">
        <v>90</v>
      </c>
      <c r="D45" s="364"/>
      <c r="E45" s="364"/>
      <c r="F45" s="289" t="str">
        <f t="shared" si="4"/>
        <v>EC_II.5___.pdf</v>
      </c>
      <c r="G45" s="36">
        <v>5</v>
      </c>
      <c r="H45" s="36" t="s">
        <v>1</v>
      </c>
      <c r="I45" s="350"/>
      <c r="J45" s="62">
        <f t="shared" si="5"/>
        <v>0</v>
      </c>
      <c r="K45" s="38" t="s">
        <v>297</v>
      </c>
    </row>
    <row r="46" spans="1:12" s="10" customFormat="1" ht="47.25" customHeight="1" x14ac:dyDescent="0.2">
      <c r="A46" s="55" t="s">
        <v>258</v>
      </c>
      <c r="B46" s="54"/>
      <c r="C46" s="109" t="s">
        <v>26</v>
      </c>
      <c r="D46" s="360"/>
      <c r="E46" s="360"/>
      <c r="F46" s="289" t="str">
        <f t="shared" si="4"/>
        <v>EC_II.6___.pdf</v>
      </c>
      <c r="G46" s="36">
        <v>6</v>
      </c>
      <c r="H46" s="36" t="s">
        <v>1</v>
      </c>
      <c r="I46" s="350"/>
      <c r="J46" s="62">
        <f t="shared" si="5"/>
        <v>0</v>
      </c>
      <c r="K46" s="38" t="s">
        <v>732</v>
      </c>
    </row>
    <row r="47" spans="1:12" s="10" customFormat="1" ht="16" x14ac:dyDescent="0.2">
      <c r="A47" s="55" t="s">
        <v>259</v>
      </c>
      <c r="B47" s="54"/>
      <c r="C47" s="109" t="s">
        <v>299</v>
      </c>
      <c r="D47" s="360"/>
      <c r="E47" s="360"/>
      <c r="F47" s="289" t="str">
        <f t="shared" si="4"/>
        <v>EC_II.7___.pdf</v>
      </c>
      <c r="G47" s="36">
        <v>2</v>
      </c>
      <c r="H47" s="36" t="s">
        <v>32</v>
      </c>
      <c r="I47" s="350"/>
      <c r="J47" s="62">
        <f t="shared" si="5"/>
        <v>0</v>
      </c>
      <c r="K47" s="38" t="s">
        <v>312</v>
      </c>
    </row>
    <row r="48" spans="1:12" s="10" customFormat="1" ht="16" x14ac:dyDescent="0.2">
      <c r="A48" s="55" t="s">
        <v>260</v>
      </c>
      <c r="B48" s="54" t="s">
        <v>86</v>
      </c>
      <c r="C48" s="109" t="s">
        <v>2</v>
      </c>
      <c r="D48" s="360"/>
      <c r="E48" s="360"/>
      <c r="F48" s="289" t="str">
        <f t="shared" si="4"/>
        <v>EC_II.8___.pdf</v>
      </c>
      <c r="G48" s="36">
        <v>1</v>
      </c>
      <c r="H48" s="36" t="s">
        <v>1</v>
      </c>
      <c r="I48" s="350"/>
      <c r="J48" s="62">
        <f t="shared" si="5"/>
        <v>0</v>
      </c>
      <c r="K48" s="38" t="s">
        <v>296</v>
      </c>
    </row>
    <row r="49" spans="1:11" s="10" customFormat="1" ht="50" x14ac:dyDescent="0.2">
      <c r="A49" s="55" t="s">
        <v>261</v>
      </c>
      <c r="B49" s="109" t="s">
        <v>441</v>
      </c>
      <c r="C49" s="109" t="s">
        <v>29</v>
      </c>
      <c r="D49" s="360"/>
      <c r="E49" s="360"/>
      <c r="F49" s="289" t="str">
        <f t="shared" si="4"/>
        <v>EC_II.9___.pdf</v>
      </c>
      <c r="G49" s="36">
        <v>3</v>
      </c>
      <c r="H49" s="36" t="s">
        <v>1</v>
      </c>
      <c r="I49" s="350"/>
      <c r="J49" s="62">
        <f t="shared" ref="J49:J56" si="6">G49*I49</f>
        <v>0</v>
      </c>
      <c r="K49" s="38" t="s">
        <v>442</v>
      </c>
    </row>
    <row r="50" spans="1:11" s="10" customFormat="1" ht="48" x14ac:dyDescent="0.2">
      <c r="A50" s="55" t="s">
        <v>262</v>
      </c>
      <c r="B50" s="54"/>
      <c r="C50" s="109" t="s">
        <v>61</v>
      </c>
      <c r="D50" s="360"/>
      <c r="E50" s="360"/>
      <c r="F50" s="289" t="str">
        <f t="shared" si="4"/>
        <v>EC_II.10___.pdf</v>
      </c>
      <c r="G50" s="36">
        <v>3</v>
      </c>
      <c r="H50" s="36" t="s">
        <v>1</v>
      </c>
      <c r="I50" s="350"/>
      <c r="J50" s="62">
        <f t="shared" si="6"/>
        <v>0</v>
      </c>
      <c r="K50" s="38" t="s">
        <v>122</v>
      </c>
    </row>
    <row r="51" spans="1:11" s="10" customFormat="1" ht="32" x14ac:dyDescent="0.2">
      <c r="A51" s="55" t="s">
        <v>263</v>
      </c>
      <c r="B51" s="54"/>
      <c r="C51" s="109" t="s">
        <v>58</v>
      </c>
      <c r="D51" s="360"/>
      <c r="E51" s="360"/>
      <c r="F51" s="289" t="str">
        <f t="shared" si="4"/>
        <v>EC_II.11___.pdf</v>
      </c>
      <c r="G51" s="36">
        <v>3</v>
      </c>
      <c r="H51" s="36" t="s">
        <v>1</v>
      </c>
      <c r="I51" s="350"/>
      <c r="J51" s="62">
        <f t="shared" si="6"/>
        <v>0</v>
      </c>
      <c r="K51" s="38" t="s">
        <v>59</v>
      </c>
    </row>
    <row r="52" spans="1:11" s="10" customFormat="1" ht="32" x14ac:dyDescent="0.2">
      <c r="A52" s="55" t="s">
        <v>264</v>
      </c>
      <c r="B52" s="109" t="s">
        <v>85</v>
      </c>
      <c r="C52" s="109" t="s">
        <v>18</v>
      </c>
      <c r="D52" s="360"/>
      <c r="E52" s="360"/>
      <c r="F52" s="289" t="str">
        <f t="shared" si="4"/>
        <v>EC_II.12___.pdf</v>
      </c>
      <c r="G52" s="36">
        <v>2</v>
      </c>
      <c r="H52" s="36" t="s">
        <v>1</v>
      </c>
      <c r="I52" s="350"/>
      <c r="J52" s="62">
        <f t="shared" si="6"/>
        <v>0</v>
      </c>
      <c r="K52" s="38" t="s">
        <v>74</v>
      </c>
    </row>
    <row r="53" spans="1:11" s="10" customFormat="1" ht="48" x14ac:dyDescent="0.2">
      <c r="A53" s="55" t="s">
        <v>265</v>
      </c>
      <c r="B53" s="109" t="s">
        <v>103</v>
      </c>
      <c r="C53" s="109" t="s">
        <v>88</v>
      </c>
      <c r="D53" s="360"/>
      <c r="E53" s="360"/>
      <c r="F53" s="289" t="str">
        <f t="shared" si="4"/>
        <v>EC_II.13___.pdf</v>
      </c>
      <c r="G53" s="36">
        <v>3</v>
      </c>
      <c r="H53" s="36" t="s">
        <v>32</v>
      </c>
      <c r="I53" s="350"/>
      <c r="J53" s="62">
        <f t="shared" si="6"/>
        <v>0</v>
      </c>
      <c r="K53" s="38" t="s">
        <v>662</v>
      </c>
    </row>
    <row r="54" spans="1:11" s="10" customFormat="1" ht="32" x14ac:dyDescent="0.2">
      <c r="A54" s="55" t="s">
        <v>266</v>
      </c>
      <c r="B54" s="109" t="s">
        <v>726</v>
      </c>
      <c r="C54" s="109" t="s">
        <v>725</v>
      </c>
      <c r="D54" s="360"/>
      <c r="E54" s="360"/>
      <c r="F54" s="289" t="str">
        <f t="shared" si="4"/>
        <v>EC_II.14___.pdf</v>
      </c>
      <c r="G54" s="36">
        <v>2</v>
      </c>
      <c r="H54" s="36" t="s">
        <v>32</v>
      </c>
      <c r="I54" s="350"/>
      <c r="J54" s="62">
        <f t="shared" si="6"/>
        <v>0</v>
      </c>
      <c r="K54" s="38" t="s">
        <v>727</v>
      </c>
    </row>
    <row r="55" spans="1:11" s="10" customFormat="1" ht="32" x14ac:dyDescent="0.2">
      <c r="A55" s="55" t="s">
        <v>267</v>
      </c>
      <c r="B55" s="109" t="s">
        <v>661</v>
      </c>
      <c r="C55" s="109" t="s">
        <v>25</v>
      </c>
      <c r="D55" s="360"/>
      <c r="E55" s="360"/>
      <c r="F55" s="289" t="str">
        <f t="shared" si="4"/>
        <v>EC_II.15___.pdf</v>
      </c>
      <c r="G55" s="36">
        <v>1</v>
      </c>
      <c r="H55" s="36" t="s">
        <v>1</v>
      </c>
      <c r="I55" s="350"/>
      <c r="J55" s="37">
        <f t="shared" si="6"/>
        <v>0</v>
      </c>
      <c r="K55" s="38" t="s">
        <v>669</v>
      </c>
    </row>
    <row r="56" spans="1:11" s="10" customFormat="1" ht="16" x14ac:dyDescent="0.2">
      <c r="A56" s="110" t="s">
        <v>268</v>
      </c>
      <c r="B56" s="111"/>
      <c r="C56" s="141" t="s">
        <v>135</v>
      </c>
      <c r="D56" s="362"/>
      <c r="E56" s="362"/>
      <c r="F56" s="289" t="str">
        <f t="shared" si="4"/>
        <v>EC_II.16___.pdf</v>
      </c>
      <c r="G56" s="112">
        <v>1</v>
      </c>
      <c r="H56" s="112" t="s">
        <v>1</v>
      </c>
      <c r="I56" s="378"/>
      <c r="J56" s="113">
        <f t="shared" si="6"/>
        <v>0</v>
      </c>
      <c r="K56" s="115" t="s">
        <v>135</v>
      </c>
    </row>
    <row r="57" spans="1:11" s="10" customFormat="1" ht="16" x14ac:dyDescent="0.2">
      <c r="A57" s="210" t="s">
        <v>172</v>
      </c>
      <c r="B57" s="211"/>
      <c r="C57" s="212" t="s">
        <v>84</v>
      </c>
      <c r="D57" s="323"/>
      <c r="E57" s="323"/>
      <c r="F57" s="323"/>
      <c r="G57" s="323"/>
      <c r="H57" s="323"/>
      <c r="I57" s="323"/>
      <c r="J57" s="211"/>
      <c r="K57" s="213"/>
    </row>
    <row r="58" spans="1:11" s="10" customFormat="1" ht="32" x14ac:dyDescent="0.2">
      <c r="A58" s="55" t="s">
        <v>173</v>
      </c>
      <c r="B58" s="109"/>
      <c r="C58" s="109" t="s">
        <v>475</v>
      </c>
      <c r="D58" s="360"/>
      <c r="E58" s="360"/>
      <c r="F58" s="289" t="str">
        <f t="shared" ref="F58:F124" si="7">"EC_"&amp;A58&amp;"__"&amp;D58&amp;"_"&amp;E58&amp;".pdf"</f>
        <v>EC_III.1___.pdf</v>
      </c>
      <c r="G58" s="36">
        <v>1</v>
      </c>
      <c r="H58" s="36" t="s">
        <v>1</v>
      </c>
      <c r="I58" s="350"/>
      <c r="J58" s="37">
        <f t="shared" ref="J58:J79" si="8">G58*I58</f>
        <v>0</v>
      </c>
      <c r="K58" s="38" t="s">
        <v>476</v>
      </c>
    </row>
    <row r="59" spans="1:11" s="10" customFormat="1" ht="50" x14ac:dyDescent="0.2">
      <c r="A59" s="55" t="s">
        <v>174</v>
      </c>
      <c r="B59" s="109" t="s">
        <v>87</v>
      </c>
      <c r="C59" s="109" t="s">
        <v>420</v>
      </c>
      <c r="D59" s="360"/>
      <c r="E59" s="360"/>
      <c r="F59" s="289" t="str">
        <f t="shared" si="7"/>
        <v>EC_III.2___.pdf</v>
      </c>
      <c r="G59" s="36">
        <v>1</v>
      </c>
      <c r="H59" s="36" t="s">
        <v>1</v>
      </c>
      <c r="I59" s="350"/>
      <c r="J59" s="62">
        <f t="shared" si="8"/>
        <v>0</v>
      </c>
      <c r="K59" s="38" t="s">
        <v>419</v>
      </c>
    </row>
    <row r="60" spans="1:11" s="10" customFormat="1" ht="32" x14ac:dyDescent="0.2">
      <c r="A60" s="55" t="s">
        <v>175</v>
      </c>
      <c r="B60" s="109"/>
      <c r="C60" s="109" t="s">
        <v>428</v>
      </c>
      <c r="D60" s="360"/>
      <c r="E60" s="360"/>
      <c r="F60" s="289" t="str">
        <f t="shared" si="7"/>
        <v>EC_III.3___.pdf</v>
      </c>
      <c r="G60" s="36">
        <v>1</v>
      </c>
      <c r="H60" s="36" t="s">
        <v>1</v>
      </c>
      <c r="I60" s="350"/>
      <c r="J60" s="62">
        <f t="shared" si="8"/>
        <v>0</v>
      </c>
      <c r="K60" s="38" t="s">
        <v>429</v>
      </c>
    </row>
    <row r="61" spans="1:11" s="10" customFormat="1" ht="16" x14ac:dyDescent="0.2">
      <c r="A61" s="55" t="s">
        <v>176</v>
      </c>
      <c r="B61" s="109"/>
      <c r="C61" s="109" t="s">
        <v>432</v>
      </c>
      <c r="D61" s="360"/>
      <c r="E61" s="360"/>
      <c r="F61" s="289" t="str">
        <f t="shared" si="7"/>
        <v>EC_III.4___.pdf</v>
      </c>
      <c r="G61" s="36">
        <v>1</v>
      </c>
      <c r="H61" s="36" t="s">
        <v>1</v>
      </c>
      <c r="I61" s="350"/>
      <c r="J61" s="37">
        <f t="shared" si="8"/>
        <v>0</v>
      </c>
      <c r="K61" s="38" t="s">
        <v>433</v>
      </c>
    </row>
    <row r="62" spans="1:11" s="10" customFormat="1" ht="32" x14ac:dyDescent="0.2">
      <c r="A62" s="55" t="s">
        <v>177</v>
      </c>
      <c r="B62" s="109"/>
      <c r="C62" s="109" t="s">
        <v>430</v>
      </c>
      <c r="D62" s="360"/>
      <c r="E62" s="360"/>
      <c r="F62" s="289" t="str">
        <f t="shared" si="7"/>
        <v>EC_III.5___.pdf</v>
      </c>
      <c r="G62" s="36">
        <v>1</v>
      </c>
      <c r="H62" s="36" t="s">
        <v>1</v>
      </c>
      <c r="I62" s="350"/>
      <c r="J62" s="62">
        <f t="shared" si="8"/>
        <v>0</v>
      </c>
      <c r="K62" s="38" t="s">
        <v>431</v>
      </c>
    </row>
    <row r="63" spans="1:11" s="10" customFormat="1" ht="64" x14ac:dyDescent="0.2">
      <c r="A63" s="55" t="s">
        <v>178</v>
      </c>
      <c r="B63" s="109"/>
      <c r="C63" s="109" t="s">
        <v>434</v>
      </c>
      <c r="D63" s="360"/>
      <c r="E63" s="360"/>
      <c r="F63" s="289" t="str">
        <f t="shared" si="7"/>
        <v>EC_III.6___.pdf</v>
      </c>
      <c r="G63" s="36">
        <v>1</v>
      </c>
      <c r="H63" s="36" t="s">
        <v>1</v>
      </c>
      <c r="I63" s="350"/>
      <c r="J63" s="62">
        <f t="shared" si="8"/>
        <v>0</v>
      </c>
      <c r="K63" s="38" t="s">
        <v>435</v>
      </c>
    </row>
    <row r="64" spans="1:11" s="10" customFormat="1" ht="32" x14ac:dyDescent="0.2">
      <c r="A64" s="55" t="s">
        <v>179</v>
      </c>
      <c r="B64" s="109"/>
      <c r="C64" s="109" t="s">
        <v>13</v>
      </c>
      <c r="D64" s="360"/>
      <c r="E64" s="360"/>
      <c r="F64" s="289" t="str">
        <f t="shared" si="7"/>
        <v>EC_III.7___.pdf</v>
      </c>
      <c r="G64" s="36">
        <v>1</v>
      </c>
      <c r="H64" s="36" t="s">
        <v>1</v>
      </c>
      <c r="I64" s="350"/>
      <c r="J64" s="62">
        <f t="shared" si="8"/>
        <v>0</v>
      </c>
      <c r="K64" s="38" t="s">
        <v>425</v>
      </c>
    </row>
    <row r="65" spans="1:11" s="10" customFormat="1" ht="16" x14ac:dyDescent="0.2">
      <c r="A65" s="55" t="s">
        <v>511</v>
      </c>
      <c r="B65" s="109"/>
      <c r="C65" s="109" t="s">
        <v>423</v>
      </c>
      <c r="D65" s="360"/>
      <c r="E65" s="360"/>
      <c r="F65" s="289" t="str">
        <f t="shared" si="7"/>
        <v>EC_III.8___.pdf</v>
      </c>
      <c r="G65" s="36">
        <v>1</v>
      </c>
      <c r="H65" s="36" t="s">
        <v>1</v>
      </c>
      <c r="I65" s="350"/>
      <c r="J65" s="62">
        <f t="shared" si="8"/>
        <v>0</v>
      </c>
      <c r="K65" s="38" t="s">
        <v>424</v>
      </c>
    </row>
    <row r="66" spans="1:11" s="10" customFormat="1" ht="32" x14ac:dyDescent="0.2">
      <c r="A66" s="55" t="s">
        <v>512</v>
      </c>
      <c r="B66" s="109"/>
      <c r="C66" s="109" t="s">
        <v>421</v>
      </c>
      <c r="D66" s="360"/>
      <c r="E66" s="360"/>
      <c r="F66" s="289" t="str">
        <f t="shared" si="7"/>
        <v>EC_III.9___.pdf</v>
      </c>
      <c r="G66" s="36">
        <v>1</v>
      </c>
      <c r="H66" s="36" t="s">
        <v>1</v>
      </c>
      <c r="I66" s="350"/>
      <c r="J66" s="62">
        <f t="shared" si="8"/>
        <v>0</v>
      </c>
      <c r="K66" s="38" t="s">
        <v>422</v>
      </c>
    </row>
    <row r="67" spans="1:11" s="10" customFormat="1" ht="48" x14ac:dyDescent="0.2">
      <c r="A67" s="55" t="s">
        <v>516</v>
      </c>
      <c r="B67" s="109" t="s">
        <v>110</v>
      </c>
      <c r="C67" s="109" t="s">
        <v>3</v>
      </c>
      <c r="D67" s="360"/>
      <c r="E67" s="360"/>
      <c r="F67" s="289" t="str">
        <f t="shared" si="7"/>
        <v>EC_III.10___.pdf</v>
      </c>
      <c r="G67" s="36">
        <v>4</v>
      </c>
      <c r="H67" s="36" t="s">
        <v>1</v>
      </c>
      <c r="I67" s="350"/>
      <c r="J67" s="37">
        <f t="shared" ref="J67" si="9">G67*I67</f>
        <v>0</v>
      </c>
      <c r="K67" s="38" t="s">
        <v>657</v>
      </c>
    </row>
    <row r="68" spans="1:11" s="10" customFormat="1" ht="16" x14ac:dyDescent="0.2">
      <c r="A68" s="55" t="s">
        <v>670</v>
      </c>
      <c r="B68" s="109"/>
      <c r="C68" s="109" t="s">
        <v>426</v>
      </c>
      <c r="D68" s="360"/>
      <c r="E68" s="360"/>
      <c r="F68" s="289" t="str">
        <f t="shared" si="7"/>
        <v>EC_III.11___.pdf</v>
      </c>
      <c r="G68" s="36">
        <v>4</v>
      </c>
      <c r="H68" s="36" t="s">
        <v>1</v>
      </c>
      <c r="I68" s="350"/>
      <c r="J68" s="62">
        <f t="shared" si="8"/>
        <v>0</v>
      </c>
      <c r="K68" s="38" t="s">
        <v>427</v>
      </c>
    </row>
    <row r="69" spans="1:11" s="10" customFormat="1" ht="16" x14ac:dyDescent="0.2">
      <c r="A69" s="55" t="s">
        <v>671</v>
      </c>
      <c r="B69" s="109" t="s">
        <v>658</v>
      </c>
      <c r="C69" s="109" t="s">
        <v>88</v>
      </c>
      <c r="D69" s="360"/>
      <c r="E69" s="360"/>
      <c r="F69" s="289" t="str">
        <f t="shared" si="7"/>
        <v>EC_III.12___.pdf</v>
      </c>
      <c r="G69" s="36">
        <v>1</v>
      </c>
      <c r="H69" s="36" t="s">
        <v>32</v>
      </c>
      <c r="I69" s="350"/>
      <c r="J69" s="62">
        <f t="shared" si="8"/>
        <v>0</v>
      </c>
      <c r="K69" s="38" t="s">
        <v>660</v>
      </c>
    </row>
    <row r="70" spans="1:11" s="10" customFormat="1" ht="48" x14ac:dyDescent="0.2">
      <c r="A70" s="55" t="s">
        <v>672</v>
      </c>
      <c r="B70" s="109" t="s">
        <v>659</v>
      </c>
      <c r="C70" s="109" t="s">
        <v>35</v>
      </c>
      <c r="D70" s="360"/>
      <c r="E70" s="360"/>
      <c r="F70" s="289" t="str">
        <f t="shared" si="7"/>
        <v>EC_III.13___.pdf</v>
      </c>
      <c r="G70" s="36">
        <v>1</v>
      </c>
      <c r="H70" s="36" t="s">
        <v>32</v>
      </c>
      <c r="I70" s="350"/>
      <c r="J70" s="62">
        <f t="shared" si="8"/>
        <v>0</v>
      </c>
      <c r="K70" s="38" t="s">
        <v>67</v>
      </c>
    </row>
    <row r="71" spans="1:11" s="10" customFormat="1" ht="32" x14ac:dyDescent="0.2">
      <c r="A71" s="55" t="s">
        <v>673</v>
      </c>
      <c r="B71" s="181" t="s">
        <v>620</v>
      </c>
      <c r="C71" s="109" t="s">
        <v>70</v>
      </c>
      <c r="D71" s="360"/>
      <c r="E71" s="360"/>
      <c r="F71" s="289" t="str">
        <f t="shared" si="7"/>
        <v>EC_III.14___.pdf</v>
      </c>
      <c r="G71" s="36">
        <v>1</v>
      </c>
      <c r="H71" s="36" t="s">
        <v>32</v>
      </c>
      <c r="I71" s="350"/>
      <c r="J71" s="62">
        <f t="shared" si="8"/>
        <v>0</v>
      </c>
      <c r="K71" s="38" t="s">
        <v>138</v>
      </c>
    </row>
    <row r="72" spans="1:11" s="10" customFormat="1" ht="48" x14ac:dyDescent="0.2">
      <c r="A72" s="55" t="s">
        <v>674</v>
      </c>
      <c r="B72" s="109"/>
      <c r="C72" s="109" t="s">
        <v>10</v>
      </c>
      <c r="D72" s="360"/>
      <c r="E72" s="360"/>
      <c r="F72" s="289" t="str">
        <f t="shared" si="7"/>
        <v>EC_III.15___.pdf</v>
      </c>
      <c r="G72" s="36">
        <v>1</v>
      </c>
      <c r="H72" s="36" t="s">
        <v>1</v>
      </c>
      <c r="I72" s="350"/>
      <c r="J72" s="37">
        <f t="shared" ref="J72:J77" si="10">G72*I72</f>
        <v>0</v>
      </c>
      <c r="K72" s="38" t="s">
        <v>11</v>
      </c>
    </row>
    <row r="73" spans="1:11" s="10" customFormat="1" ht="32" x14ac:dyDescent="0.2">
      <c r="A73" s="55" t="s">
        <v>675</v>
      </c>
      <c r="B73" s="54"/>
      <c r="C73" s="109" t="s">
        <v>12</v>
      </c>
      <c r="D73" s="360"/>
      <c r="E73" s="360"/>
      <c r="F73" s="289" t="str">
        <f t="shared" si="7"/>
        <v>EC_III.16___.pdf</v>
      </c>
      <c r="G73" s="36">
        <v>4</v>
      </c>
      <c r="H73" s="36" t="s">
        <v>1</v>
      </c>
      <c r="I73" s="350"/>
      <c r="J73" s="37">
        <f t="shared" si="10"/>
        <v>0</v>
      </c>
      <c r="K73" s="38" t="s">
        <v>293</v>
      </c>
    </row>
    <row r="74" spans="1:11" s="10" customFormat="1" ht="32" x14ac:dyDescent="0.2">
      <c r="A74" s="55" t="s">
        <v>676</v>
      </c>
      <c r="B74" s="54"/>
      <c r="C74" s="109" t="s">
        <v>13</v>
      </c>
      <c r="D74" s="360"/>
      <c r="E74" s="360"/>
      <c r="F74" s="289" t="str">
        <f t="shared" si="7"/>
        <v>EC_III.17___.pdf</v>
      </c>
      <c r="G74" s="36">
        <v>4</v>
      </c>
      <c r="H74" s="36" t="s">
        <v>1</v>
      </c>
      <c r="I74" s="350"/>
      <c r="J74" s="37">
        <f t="shared" si="10"/>
        <v>0</v>
      </c>
      <c r="K74" s="38" t="s">
        <v>14</v>
      </c>
    </row>
    <row r="75" spans="1:11" s="10" customFormat="1" ht="32" x14ac:dyDescent="0.2">
      <c r="A75" s="55" t="s">
        <v>677</v>
      </c>
      <c r="B75" s="181" t="s">
        <v>621</v>
      </c>
      <c r="C75" s="109" t="s">
        <v>438</v>
      </c>
      <c r="D75" s="360"/>
      <c r="E75" s="360"/>
      <c r="F75" s="289" t="str">
        <f t="shared" si="7"/>
        <v>EC_III.18___.pdf</v>
      </c>
      <c r="G75" s="36">
        <v>1</v>
      </c>
      <c r="H75" s="36" t="s">
        <v>1</v>
      </c>
      <c r="I75" s="350"/>
      <c r="J75" s="37">
        <f t="shared" si="10"/>
        <v>0</v>
      </c>
      <c r="K75" s="38" t="s">
        <v>439</v>
      </c>
    </row>
    <row r="76" spans="1:11" s="10" customFormat="1" ht="16" x14ac:dyDescent="0.2">
      <c r="A76" s="55" t="s">
        <v>678</v>
      </c>
      <c r="B76" s="54"/>
      <c r="C76" s="54" t="s">
        <v>376</v>
      </c>
      <c r="D76" s="343"/>
      <c r="E76" s="343"/>
      <c r="F76" s="289" t="str">
        <f t="shared" si="7"/>
        <v>EC_III.19___.pdf</v>
      </c>
      <c r="G76" s="36">
        <v>1</v>
      </c>
      <c r="H76" s="36" t="s">
        <v>1</v>
      </c>
      <c r="I76" s="350"/>
      <c r="J76" s="37">
        <f t="shared" si="10"/>
        <v>0</v>
      </c>
      <c r="K76" s="38" t="s">
        <v>377</v>
      </c>
    </row>
    <row r="77" spans="1:11" s="10" customFormat="1" ht="16" x14ac:dyDescent="0.2">
      <c r="A77" s="55" t="s">
        <v>679</v>
      </c>
      <c r="B77" s="54"/>
      <c r="C77" s="54" t="s">
        <v>382</v>
      </c>
      <c r="D77" s="343"/>
      <c r="E77" s="343"/>
      <c r="F77" s="289" t="str">
        <f t="shared" si="7"/>
        <v>EC_III.20___.pdf</v>
      </c>
      <c r="G77" s="36">
        <v>1</v>
      </c>
      <c r="H77" s="36" t="s">
        <v>1</v>
      </c>
      <c r="I77" s="350"/>
      <c r="J77" s="37">
        <f t="shared" si="10"/>
        <v>0</v>
      </c>
      <c r="K77" s="38" t="s">
        <v>440</v>
      </c>
    </row>
    <row r="78" spans="1:11" s="10" customFormat="1" ht="16" x14ac:dyDescent="0.2">
      <c r="A78" s="55" t="s">
        <v>680</v>
      </c>
      <c r="B78" s="54"/>
      <c r="C78" s="109" t="s">
        <v>598</v>
      </c>
      <c r="D78" s="360"/>
      <c r="E78" s="360"/>
      <c r="F78" s="289" t="str">
        <f t="shared" si="7"/>
        <v>EC_III.21___.pdf</v>
      </c>
      <c r="G78" s="36">
        <v>3</v>
      </c>
      <c r="H78" s="36" t="s">
        <v>1</v>
      </c>
      <c r="I78" s="350"/>
      <c r="J78" s="62">
        <f t="shared" si="8"/>
        <v>0</v>
      </c>
      <c r="K78" s="38" t="s">
        <v>597</v>
      </c>
    </row>
    <row r="79" spans="1:11" s="10" customFormat="1" ht="32" x14ac:dyDescent="0.2">
      <c r="A79" s="55" t="s">
        <v>681</v>
      </c>
      <c r="B79" s="54"/>
      <c r="C79" s="109" t="s">
        <v>63</v>
      </c>
      <c r="D79" s="360"/>
      <c r="E79" s="360"/>
      <c r="F79" s="289" t="str">
        <f t="shared" si="7"/>
        <v>EC_III.22___.pdf</v>
      </c>
      <c r="G79" s="36">
        <v>1</v>
      </c>
      <c r="H79" s="36" t="s">
        <v>1</v>
      </c>
      <c r="I79" s="350"/>
      <c r="J79" s="62">
        <f t="shared" si="8"/>
        <v>0</v>
      </c>
      <c r="K79" s="38" t="s">
        <v>64</v>
      </c>
    </row>
    <row r="80" spans="1:11" s="10" customFormat="1" ht="32" x14ac:dyDescent="0.2">
      <c r="A80" s="55" t="s">
        <v>682</v>
      </c>
      <c r="B80" s="54"/>
      <c r="C80" s="109" t="s">
        <v>232</v>
      </c>
      <c r="D80" s="360"/>
      <c r="E80" s="360"/>
      <c r="F80" s="289" t="str">
        <f t="shared" si="7"/>
        <v>EC_III.23___.pdf</v>
      </c>
      <c r="G80" s="36">
        <v>1</v>
      </c>
      <c r="H80" s="36" t="s">
        <v>1</v>
      </c>
      <c r="I80" s="350"/>
      <c r="J80" s="62">
        <f>G80*I80</f>
        <v>0</v>
      </c>
      <c r="K80" s="38" t="s">
        <v>298</v>
      </c>
    </row>
    <row r="81" spans="1:15" s="10" customFormat="1" ht="48" x14ac:dyDescent="0.2">
      <c r="A81" s="55" t="s">
        <v>683</v>
      </c>
      <c r="B81" s="54"/>
      <c r="C81" s="109" t="s">
        <v>599</v>
      </c>
      <c r="D81" s="360"/>
      <c r="E81" s="360"/>
      <c r="F81" s="289" t="str">
        <f t="shared" si="7"/>
        <v>EC_III.24___.pdf</v>
      </c>
      <c r="G81" s="36">
        <v>3</v>
      </c>
      <c r="H81" s="36" t="s">
        <v>1</v>
      </c>
      <c r="I81" s="350"/>
      <c r="J81" s="62">
        <f t="shared" ref="J81:J88" si="11">G81*I81</f>
        <v>0</v>
      </c>
      <c r="K81" s="38" t="s">
        <v>123</v>
      </c>
    </row>
    <row r="82" spans="1:15" s="10" customFormat="1" ht="48" x14ac:dyDescent="0.2">
      <c r="A82" s="55" t="s">
        <v>684</v>
      </c>
      <c r="B82" s="54"/>
      <c r="C82" s="109" t="s">
        <v>233</v>
      </c>
      <c r="D82" s="360"/>
      <c r="E82" s="360"/>
      <c r="F82" s="289" t="str">
        <f t="shared" si="7"/>
        <v>EC_III.25___.pdf</v>
      </c>
      <c r="G82" s="36">
        <v>1</v>
      </c>
      <c r="H82" s="36" t="s">
        <v>1</v>
      </c>
      <c r="I82" s="350"/>
      <c r="J82" s="62">
        <f t="shared" si="11"/>
        <v>0</v>
      </c>
      <c r="K82" s="38" t="s">
        <v>122</v>
      </c>
    </row>
    <row r="83" spans="1:15" s="10" customFormat="1" ht="48" x14ac:dyDescent="0.2">
      <c r="A83" s="55" t="s">
        <v>685</v>
      </c>
      <c r="B83" s="54"/>
      <c r="C83" s="109" t="s">
        <v>437</v>
      </c>
      <c r="D83" s="360"/>
      <c r="E83" s="360"/>
      <c r="F83" s="289" t="str">
        <f t="shared" si="7"/>
        <v>EC_III.26___.pdf</v>
      </c>
      <c r="G83" s="36">
        <v>1</v>
      </c>
      <c r="H83" s="36" t="s">
        <v>1</v>
      </c>
      <c r="I83" s="350"/>
      <c r="J83" s="62">
        <f t="shared" si="11"/>
        <v>0</v>
      </c>
      <c r="K83" s="38" t="s">
        <v>436</v>
      </c>
    </row>
    <row r="84" spans="1:15" s="10" customFormat="1" ht="32" x14ac:dyDescent="0.2">
      <c r="A84" s="55" t="s">
        <v>686</v>
      </c>
      <c r="B84" s="54"/>
      <c r="C84" s="109" t="s">
        <v>19</v>
      </c>
      <c r="D84" s="360"/>
      <c r="E84" s="360"/>
      <c r="F84" s="289" t="str">
        <f t="shared" si="7"/>
        <v>EC_III.27___.pdf</v>
      </c>
      <c r="G84" s="36">
        <v>1</v>
      </c>
      <c r="H84" s="36" t="s">
        <v>1</v>
      </c>
      <c r="I84" s="350"/>
      <c r="J84" s="62">
        <f t="shared" si="11"/>
        <v>0</v>
      </c>
      <c r="K84" s="38" t="s">
        <v>23</v>
      </c>
    </row>
    <row r="85" spans="1:15" s="10" customFormat="1" ht="32" x14ac:dyDescent="0.2">
      <c r="A85" s="55" t="s">
        <v>687</v>
      </c>
      <c r="B85" s="54"/>
      <c r="C85" s="109" t="s">
        <v>66</v>
      </c>
      <c r="D85" s="360"/>
      <c r="E85" s="360"/>
      <c r="F85" s="289" t="str">
        <f t="shared" si="7"/>
        <v>EC_III.28___.pdf</v>
      </c>
      <c r="G85" s="36">
        <v>1</v>
      </c>
      <c r="H85" s="36" t="s">
        <v>1</v>
      </c>
      <c r="I85" s="350"/>
      <c r="J85" s="62">
        <f t="shared" si="11"/>
        <v>0</v>
      </c>
      <c r="K85" s="38" t="s">
        <v>125</v>
      </c>
    </row>
    <row r="86" spans="1:15" s="10" customFormat="1" ht="64" x14ac:dyDescent="0.2">
      <c r="A86" s="55" t="s">
        <v>688</v>
      </c>
      <c r="B86" s="54"/>
      <c r="C86" s="109" t="s">
        <v>404</v>
      </c>
      <c r="D86" s="360"/>
      <c r="E86" s="360"/>
      <c r="F86" s="289" t="str">
        <f t="shared" si="7"/>
        <v>EC_III.29___.pdf</v>
      </c>
      <c r="G86" s="36">
        <v>4</v>
      </c>
      <c r="H86" s="36" t="s">
        <v>1</v>
      </c>
      <c r="I86" s="350"/>
      <c r="J86" s="62">
        <f t="shared" si="11"/>
        <v>0</v>
      </c>
      <c r="K86" s="38" t="s">
        <v>590</v>
      </c>
    </row>
    <row r="87" spans="1:15" s="10" customFormat="1" ht="48" x14ac:dyDescent="0.2">
      <c r="A87" s="55" t="s">
        <v>689</v>
      </c>
      <c r="B87" s="54"/>
      <c r="C87" s="109" t="s">
        <v>405</v>
      </c>
      <c r="D87" s="360"/>
      <c r="E87" s="360"/>
      <c r="F87" s="289" t="str">
        <f t="shared" si="7"/>
        <v>EC_III.30___.pdf</v>
      </c>
      <c r="G87" s="36">
        <v>1</v>
      </c>
      <c r="H87" s="36" t="s">
        <v>1</v>
      </c>
      <c r="I87" s="350"/>
      <c r="J87" s="62">
        <f t="shared" si="11"/>
        <v>0</v>
      </c>
      <c r="K87" s="38" t="s">
        <v>589</v>
      </c>
    </row>
    <row r="88" spans="1:15" s="10" customFormat="1" ht="16" x14ac:dyDescent="0.2">
      <c r="A88" s="55" t="s">
        <v>690</v>
      </c>
      <c r="B88" s="111"/>
      <c r="C88" s="141" t="s">
        <v>406</v>
      </c>
      <c r="D88" s="362"/>
      <c r="E88" s="362"/>
      <c r="F88" s="289" t="str">
        <f t="shared" si="7"/>
        <v>EC_III.31___.pdf</v>
      </c>
      <c r="G88" s="112">
        <v>1</v>
      </c>
      <c r="H88" s="112" t="s">
        <v>1</v>
      </c>
      <c r="I88" s="378"/>
      <c r="J88" s="114">
        <f t="shared" si="11"/>
        <v>0</v>
      </c>
      <c r="K88" s="115" t="s">
        <v>407</v>
      </c>
    </row>
    <row r="89" spans="1:15" s="10" customFormat="1" ht="16" x14ac:dyDescent="0.2">
      <c r="A89" s="127" t="s">
        <v>180</v>
      </c>
      <c r="B89" s="173"/>
      <c r="C89" s="177" t="s">
        <v>82</v>
      </c>
      <c r="D89" s="323"/>
      <c r="E89" s="323"/>
      <c r="F89" s="323"/>
      <c r="G89" s="323"/>
      <c r="H89" s="323"/>
      <c r="I89" s="323"/>
      <c r="J89" s="175"/>
      <c r="K89" s="176"/>
    </row>
    <row r="90" spans="1:15" s="10" customFormat="1" ht="80" x14ac:dyDescent="0.2">
      <c r="A90" s="138" t="s">
        <v>181</v>
      </c>
      <c r="B90" s="121"/>
      <c r="C90" s="209" t="s">
        <v>592</v>
      </c>
      <c r="D90" s="365"/>
      <c r="E90" s="365"/>
      <c r="F90" s="289" t="str">
        <f t="shared" si="7"/>
        <v>EC_IV.1___.pdf</v>
      </c>
      <c r="G90" s="122">
        <v>1</v>
      </c>
      <c r="H90" s="122" t="s">
        <v>1</v>
      </c>
      <c r="I90" s="377"/>
      <c r="J90" s="123">
        <f t="shared" ref="J90:J100" si="12">G90*I90</f>
        <v>0</v>
      </c>
      <c r="K90" s="124" t="s">
        <v>622</v>
      </c>
      <c r="O90" s="148"/>
    </row>
    <row r="91" spans="1:15" s="10" customFormat="1" ht="64" x14ac:dyDescent="0.2">
      <c r="A91" s="55" t="s">
        <v>182</v>
      </c>
      <c r="B91" s="204"/>
      <c r="C91" s="205" t="s">
        <v>623</v>
      </c>
      <c r="D91" s="366"/>
      <c r="E91" s="366"/>
      <c r="F91" s="289" t="str">
        <f t="shared" si="7"/>
        <v>EC_IV.2___.pdf</v>
      </c>
      <c r="G91" s="206">
        <v>1</v>
      </c>
      <c r="H91" s="206" t="s">
        <v>1</v>
      </c>
      <c r="I91" s="379"/>
      <c r="J91" s="207">
        <f t="shared" si="12"/>
        <v>0</v>
      </c>
      <c r="K91" s="208" t="s">
        <v>624</v>
      </c>
      <c r="L91" s="180"/>
      <c r="O91" s="148"/>
    </row>
    <row r="92" spans="1:15" s="10" customFormat="1" ht="16" x14ac:dyDescent="0.2">
      <c r="A92" s="55" t="s">
        <v>183</v>
      </c>
      <c r="B92" s="54"/>
      <c r="C92" s="164" t="s">
        <v>413</v>
      </c>
      <c r="D92" s="364"/>
      <c r="E92" s="364"/>
      <c r="F92" s="289" t="str">
        <f t="shared" si="7"/>
        <v>EC_IV.3___.pdf</v>
      </c>
      <c r="G92" s="36">
        <v>1</v>
      </c>
      <c r="H92" s="36" t="s">
        <v>1</v>
      </c>
      <c r="I92" s="350"/>
      <c r="J92" s="62">
        <f t="shared" si="12"/>
        <v>0</v>
      </c>
      <c r="K92" s="38" t="s">
        <v>591</v>
      </c>
      <c r="O92" s="149"/>
    </row>
    <row r="93" spans="1:15" s="10" customFormat="1" ht="48" x14ac:dyDescent="0.2">
      <c r="A93" s="55" t="s">
        <v>184</v>
      </c>
      <c r="B93" s="54"/>
      <c r="C93" s="164" t="s">
        <v>444</v>
      </c>
      <c r="D93" s="364"/>
      <c r="E93" s="364"/>
      <c r="F93" s="289" t="str">
        <f t="shared" si="7"/>
        <v>EC_IV.4___.pdf</v>
      </c>
      <c r="G93" s="36">
        <v>1</v>
      </c>
      <c r="H93" s="36" t="s">
        <v>1</v>
      </c>
      <c r="I93" s="350"/>
      <c r="J93" s="62">
        <f t="shared" si="12"/>
        <v>0</v>
      </c>
      <c r="K93" s="38" t="s">
        <v>443</v>
      </c>
      <c r="O93" s="149"/>
    </row>
    <row r="94" spans="1:15" s="10" customFormat="1" ht="32" x14ac:dyDescent="0.2">
      <c r="A94" s="55" t="s">
        <v>269</v>
      </c>
      <c r="B94" s="54"/>
      <c r="C94" s="164" t="s">
        <v>99</v>
      </c>
      <c r="D94" s="364"/>
      <c r="E94" s="364"/>
      <c r="F94" s="289" t="str">
        <f t="shared" si="7"/>
        <v>EC_IV.5___.pdf</v>
      </c>
      <c r="G94" s="36">
        <v>1</v>
      </c>
      <c r="H94" s="36" t="s">
        <v>1</v>
      </c>
      <c r="I94" s="350"/>
      <c r="J94" s="37">
        <f t="shared" si="12"/>
        <v>0</v>
      </c>
      <c r="K94" s="38" t="s">
        <v>663</v>
      </c>
    </row>
    <row r="95" spans="1:15" s="10" customFormat="1" ht="48" x14ac:dyDescent="0.2">
      <c r="A95" s="55" t="s">
        <v>270</v>
      </c>
      <c r="B95" s="54"/>
      <c r="C95" s="164" t="s">
        <v>92</v>
      </c>
      <c r="D95" s="364"/>
      <c r="E95" s="364"/>
      <c r="F95" s="289" t="str">
        <f t="shared" si="7"/>
        <v>EC_IV.6___.pdf</v>
      </c>
      <c r="G95" s="36">
        <v>4</v>
      </c>
      <c r="H95" s="36" t="s">
        <v>1</v>
      </c>
      <c r="I95" s="350"/>
      <c r="J95" s="62">
        <f t="shared" si="12"/>
        <v>0</v>
      </c>
      <c r="K95" s="38" t="s">
        <v>131</v>
      </c>
    </row>
    <row r="96" spans="1:15" s="10" customFormat="1" ht="32" x14ac:dyDescent="0.2">
      <c r="A96" s="55" t="s">
        <v>271</v>
      </c>
      <c r="B96" s="109" t="s">
        <v>349</v>
      </c>
      <c r="C96" s="109" t="s">
        <v>445</v>
      </c>
      <c r="D96" s="360"/>
      <c r="E96" s="360"/>
      <c r="F96" s="289" t="str">
        <f t="shared" si="7"/>
        <v>EC_IV.7___.pdf</v>
      </c>
      <c r="G96" s="36">
        <v>2</v>
      </c>
      <c r="H96" s="36" t="s">
        <v>1</v>
      </c>
      <c r="I96" s="350"/>
      <c r="J96" s="62">
        <f t="shared" si="12"/>
        <v>0</v>
      </c>
      <c r="K96" s="38" t="s">
        <v>128</v>
      </c>
    </row>
    <row r="97" spans="1:11" s="10" customFormat="1" ht="16" x14ac:dyDescent="0.2">
      <c r="A97" s="55" t="s">
        <v>272</v>
      </c>
      <c r="B97" s="54"/>
      <c r="C97" s="165" t="s">
        <v>83</v>
      </c>
      <c r="D97" s="367"/>
      <c r="E97" s="367"/>
      <c r="F97" s="289" t="str">
        <f t="shared" si="7"/>
        <v>EC_IV.8___.pdf</v>
      </c>
      <c r="G97" s="36">
        <v>3</v>
      </c>
      <c r="H97" s="36" t="s">
        <v>32</v>
      </c>
      <c r="I97" s="350"/>
      <c r="J97" s="62">
        <f t="shared" si="12"/>
        <v>0</v>
      </c>
      <c r="K97" s="38" t="s">
        <v>129</v>
      </c>
    </row>
    <row r="98" spans="1:11" s="10" customFormat="1" ht="32" x14ac:dyDescent="0.2">
      <c r="A98" s="55" t="s">
        <v>273</v>
      </c>
      <c r="B98" s="54"/>
      <c r="C98" s="165" t="s">
        <v>136</v>
      </c>
      <c r="D98" s="367"/>
      <c r="E98" s="367"/>
      <c r="F98" s="289" t="str">
        <f t="shared" si="7"/>
        <v>EC_IV.9___.pdf</v>
      </c>
      <c r="G98" s="36">
        <v>2</v>
      </c>
      <c r="H98" s="36" t="s">
        <v>1</v>
      </c>
      <c r="I98" s="350"/>
      <c r="J98" s="62">
        <f t="shared" si="12"/>
        <v>0</v>
      </c>
      <c r="K98" s="38" t="s">
        <v>137</v>
      </c>
    </row>
    <row r="99" spans="1:11" s="10" customFormat="1" ht="34" x14ac:dyDescent="0.2">
      <c r="A99" s="55" t="s">
        <v>274</v>
      </c>
      <c r="B99" s="54"/>
      <c r="C99" s="165" t="s">
        <v>101</v>
      </c>
      <c r="D99" s="367"/>
      <c r="E99" s="367"/>
      <c r="F99" s="289" t="str">
        <f t="shared" si="7"/>
        <v>EC_IV.10___.pdf</v>
      </c>
      <c r="G99" s="36">
        <v>1</v>
      </c>
      <c r="H99" s="36" t="s">
        <v>1</v>
      </c>
      <c r="I99" s="350"/>
      <c r="J99" s="37">
        <f t="shared" si="12"/>
        <v>0</v>
      </c>
      <c r="K99" s="38" t="s">
        <v>130</v>
      </c>
    </row>
    <row r="100" spans="1:11" s="10" customFormat="1" ht="48" x14ac:dyDescent="0.2">
      <c r="A100" s="55" t="s">
        <v>275</v>
      </c>
      <c r="B100" s="54"/>
      <c r="C100" s="165" t="s">
        <v>27</v>
      </c>
      <c r="D100" s="367"/>
      <c r="E100" s="367"/>
      <c r="F100" s="289" t="str">
        <f t="shared" si="7"/>
        <v>EC_IV.11___.pdf</v>
      </c>
      <c r="G100" s="36">
        <v>1</v>
      </c>
      <c r="H100" s="36" t="s">
        <v>1</v>
      </c>
      <c r="I100" s="350"/>
      <c r="J100" s="62">
        <f t="shared" si="12"/>
        <v>0</v>
      </c>
      <c r="K100" s="38" t="s">
        <v>295</v>
      </c>
    </row>
    <row r="101" spans="1:11" s="10" customFormat="1" ht="32" x14ac:dyDescent="0.2">
      <c r="A101" s="55" t="s">
        <v>276</v>
      </c>
      <c r="B101" s="54"/>
      <c r="C101" s="109" t="s">
        <v>0</v>
      </c>
      <c r="D101" s="360"/>
      <c r="E101" s="360"/>
      <c r="F101" s="289" t="str">
        <f t="shared" si="7"/>
        <v>EC_IV.12___.pdf</v>
      </c>
      <c r="G101" s="36">
        <v>1</v>
      </c>
      <c r="H101" s="36" t="s">
        <v>1</v>
      </c>
      <c r="I101" s="350"/>
      <c r="J101" s="62">
        <f>G101*I101</f>
        <v>0</v>
      </c>
      <c r="K101" s="38" t="s">
        <v>79</v>
      </c>
    </row>
    <row r="102" spans="1:11" s="10" customFormat="1" ht="16" x14ac:dyDescent="0.2">
      <c r="A102" s="55" t="s">
        <v>346</v>
      </c>
      <c r="B102" s="54"/>
      <c r="C102" s="109" t="s">
        <v>133</v>
      </c>
      <c r="D102" s="360"/>
      <c r="E102" s="360"/>
      <c r="F102" s="289" t="str">
        <f t="shared" si="7"/>
        <v>EC_IV.13___.pdf</v>
      </c>
      <c r="G102" s="36">
        <v>1</v>
      </c>
      <c r="H102" s="36" t="s">
        <v>1</v>
      </c>
      <c r="I102" s="350"/>
      <c r="J102" s="62">
        <f>G102*I102</f>
        <v>0</v>
      </c>
      <c r="K102" s="38" t="s">
        <v>134</v>
      </c>
    </row>
    <row r="103" spans="1:11" s="10" customFormat="1" ht="16" x14ac:dyDescent="0.2">
      <c r="A103" s="55" t="s">
        <v>414</v>
      </c>
      <c r="B103" s="54"/>
      <c r="C103" s="109" t="s">
        <v>345</v>
      </c>
      <c r="D103" s="360"/>
      <c r="E103" s="360"/>
      <c r="F103" s="289" t="str">
        <f t="shared" si="7"/>
        <v>EC_IV.14___.pdf</v>
      </c>
      <c r="G103" s="36">
        <v>1</v>
      </c>
      <c r="H103" s="36" t="s">
        <v>1</v>
      </c>
      <c r="I103" s="350"/>
      <c r="J103" s="62">
        <f>G103*I103</f>
        <v>0</v>
      </c>
      <c r="K103" s="38" t="s">
        <v>347</v>
      </c>
    </row>
    <row r="104" spans="1:11" s="10" customFormat="1" ht="32" x14ac:dyDescent="0.2">
      <c r="A104" s="55" t="s">
        <v>415</v>
      </c>
      <c r="B104" s="54"/>
      <c r="C104" s="109" t="s">
        <v>409</v>
      </c>
      <c r="D104" s="360"/>
      <c r="E104" s="360"/>
      <c r="F104" s="289" t="str">
        <f t="shared" si="7"/>
        <v>EC_IV.15___.pdf</v>
      </c>
      <c r="G104" s="36">
        <v>1</v>
      </c>
      <c r="H104" s="36" t="s">
        <v>1</v>
      </c>
      <c r="I104" s="350"/>
      <c r="J104" s="62">
        <f t="shared" ref="J104:J107" si="13">G104*I104</f>
        <v>0</v>
      </c>
      <c r="K104" s="42" t="s">
        <v>316</v>
      </c>
    </row>
    <row r="105" spans="1:11" s="10" customFormat="1" ht="48" x14ac:dyDescent="0.2">
      <c r="A105" s="55" t="s">
        <v>477</v>
      </c>
      <c r="B105" s="54"/>
      <c r="C105" s="164" t="s">
        <v>388</v>
      </c>
      <c r="D105" s="364"/>
      <c r="E105" s="364"/>
      <c r="F105" s="289" t="str">
        <f t="shared" si="7"/>
        <v>EC_IV.16___.pdf</v>
      </c>
      <c r="G105" s="36">
        <v>2</v>
      </c>
      <c r="H105" s="36" t="s">
        <v>1</v>
      </c>
      <c r="I105" s="350"/>
      <c r="J105" s="62">
        <f t="shared" si="13"/>
        <v>0</v>
      </c>
      <c r="K105" s="38" t="s">
        <v>385</v>
      </c>
    </row>
    <row r="106" spans="1:11" s="10" customFormat="1" ht="16" x14ac:dyDescent="0.2">
      <c r="A106" s="55" t="s">
        <v>478</v>
      </c>
      <c r="B106" s="54"/>
      <c r="C106" s="164" t="s">
        <v>408</v>
      </c>
      <c r="D106" s="364"/>
      <c r="E106" s="364"/>
      <c r="F106" s="289" t="str">
        <f t="shared" si="7"/>
        <v>EC_IV.17___.pdf</v>
      </c>
      <c r="G106" s="36">
        <v>2</v>
      </c>
      <c r="H106" s="36" t="s">
        <v>1</v>
      </c>
      <c r="I106" s="350"/>
      <c r="J106" s="62">
        <f t="shared" si="13"/>
        <v>0</v>
      </c>
      <c r="K106" s="166" t="s">
        <v>408</v>
      </c>
    </row>
    <row r="107" spans="1:11" s="10" customFormat="1" ht="48" x14ac:dyDescent="0.2">
      <c r="A107" s="55" t="s">
        <v>479</v>
      </c>
      <c r="B107" s="109"/>
      <c r="C107" s="109" t="s">
        <v>10</v>
      </c>
      <c r="D107" s="360"/>
      <c r="E107" s="360"/>
      <c r="F107" s="289" t="str">
        <f t="shared" si="7"/>
        <v>EC_IV.18___.pdf</v>
      </c>
      <c r="G107" s="36">
        <v>1</v>
      </c>
      <c r="H107" s="36" t="s">
        <v>1</v>
      </c>
      <c r="I107" s="350"/>
      <c r="J107" s="37">
        <f t="shared" si="13"/>
        <v>0</v>
      </c>
      <c r="K107" s="38" t="s">
        <v>11</v>
      </c>
    </row>
    <row r="108" spans="1:11" s="10" customFormat="1" ht="32" x14ac:dyDescent="0.2">
      <c r="A108" s="55" t="s">
        <v>480</v>
      </c>
      <c r="B108" s="54"/>
      <c r="C108" s="109" t="s">
        <v>60</v>
      </c>
      <c r="D108" s="360"/>
      <c r="E108" s="360"/>
      <c r="F108" s="289" t="str">
        <f t="shared" si="7"/>
        <v>EC_IV.19___.pdf</v>
      </c>
      <c r="G108" s="36">
        <v>4</v>
      </c>
      <c r="H108" s="36" t="s">
        <v>1</v>
      </c>
      <c r="I108" s="350"/>
      <c r="J108" s="37">
        <f t="shared" ref="J108:J114" si="14">G108*I108</f>
        <v>0</v>
      </c>
      <c r="K108" s="38" t="s">
        <v>292</v>
      </c>
    </row>
    <row r="109" spans="1:11" s="10" customFormat="1" ht="64" x14ac:dyDescent="0.2">
      <c r="A109" s="55" t="s">
        <v>481</v>
      </c>
      <c r="B109" s="54"/>
      <c r="C109" s="54" t="s">
        <v>16</v>
      </c>
      <c r="D109" s="343"/>
      <c r="E109" s="343"/>
      <c r="F109" s="289" t="str">
        <f t="shared" si="7"/>
        <v>EC_IV.20___.pdf</v>
      </c>
      <c r="G109" s="36">
        <v>4</v>
      </c>
      <c r="H109" s="36" t="s">
        <v>1</v>
      </c>
      <c r="I109" s="350"/>
      <c r="J109" s="37">
        <f t="shared" si="14"/>
        <v>0</v>
      </c>
      <c r="K109" s="38" t="s">
        <v>455</v>
      </c>
    </row>
    <row r="110" spans="1:11" s="10" customFormat="1" ht="64" x14ac:dyDescent="0.2">
      <c r="A110" s="55" t="s">
        <v>482</v>
      </c>
      <c r="B110" s="54"/>
      <c r="C110" s="109" t="s">
        <v>457</v>
      </c>
      <c r="D110" s="360"/>
      <c r="E110" s="360"/>
      <c r="F110" s="289" t="str">
        <f t="shared" si="7"/>
        <v>EC_IV.21___.pdf</v>
      </c>
      <c r="G110" s="36">
        <v>2</v>
      </c>
      <c r="H110" s="36" t="s">
        <v>1</v>
      </c>
      <c r="I110" s="350"/>
      <c r="J110" s="37">
        <f t="shared" si="14"/>
        <v>0</v>
      </c>
      <c r="K110" s="38" t="s">
        <v>459</v>
      </c>
    </row>
    <row r="111" spans="1:11" s="10" customFormat="1" ht="64" x14ac:dyDescent="0.2">
      <c r="A111" s="55" t="s">
        <v>483</v>
      </c>
      <c r="B111" s="54"/>
      <c r="C111" s="109" t="s">
        <v>458</v>
      </c>
      <c r="D111" s="360"/>
      <c r="E111" s="360"/>
      <c r="F111" s="289" t="str">
        <f t="shared" si="7"/>
        <v>EC_IV.22___.pdf</v>
      </c>
      <c r="G111" s="36">
        <v>2</v>
      </c>
      <c r="H111" s="36" t="s">
        <v>1</v>
      </c>
      <c r="I111" s="350"/>
      <c r="J111" s="37">
        <f t="shared" ref="J111" si="15">G111*I111</f>
        <v>0</v>
      </c>
      <c r="K111" s="38" t="s">
        <v>454</v>
      </c>
    </row>
    <row r="112" spans="1:11" s="10" customFormat="1" ht="32" x14ac:dyDescent="0.2">
      <c r="A112" s="55" t="s">
        <v>484</v>
      </c>
      <c r="B112" s="181" t="s">
        <v>626</v>
      </c>
      <c r="C112" s="109" t="s">
        <v>438</v>
      </c>
      <c r="D112" s="360"/>
      <c r="E112" s="360"/>
      <c r="F112" s="289" t="str">
        <f t="shared" si="7"/>
        <v>EC_IV.23___.pdf</v>
      </c>
      <c r="G112" s="36">
        <v>1</v>
      </c>
      <c r="H112" s="36" t="s">
        <v>1</v>
      </c>
      <c r="I112" s="350"/>
      <c r="J112" s="37">
        <f t="shared" si="14"/>
        <v>0</v>
      </c>
      <c r="K112" s="38" t="s">
        <v>439</v>
      </c>
    </row>
    <row r="113" spans="1:12" s="10" customFormat="1" ht="16" x14ac:dyDescent="0.2">
      <c r="A113" s="55" t="s">
        <v>485</v>
      </c>
      <c r="B113" s="54"/>
      <c r="C113" s="54" t="s">
        <v>376</v>
      </c>
      <c r="D113" s="343"/>
      <c r="E113" s="343"/>
      <c r="F113" s="289" t="str">
        <f t="shared" si="7"/>
        <v>EC_IV.24___.pdf</v>
      </c>
      <c r="G113" s="36">
        <v>1</v>
      </c>
      <c r="H113" s="36" t="s">
        <v>1</v>
      </c>
      <c r="I113" s="350"/>
      <c r="J113" s="37">
        <f t="shared" si="14"/>
        <v>0</v>
      </c>
      <c r="K113" s="38" t="s">
        <v>377</v>
      </c>
    </row>
    <row r="114" spans="1:12" s="10" customFormat="1" ht="16" x14ac:dyDescent="0.2">
      <c r="A114" s="110" t="s">
        <v>486</v>
      </c>
      <c r="B114" s="111"/>
      <c r="C114" s="111" t="s">
        <v>382</v>
      </c>
      <c r="D114" s="368"/>
      <c r="E114" s="368"/>
      <c r="F114" s="289" t="str">
        <f t="shared" si="7"/>
        <v>EC_IV.25___.pdf</v>
      </c>
      <c r="G114" s="112">
        <v>1</v>
      </c>
      <c r="H114" s="112" t="s">
        <v>1</v>
      </c>
      <c r="I114" s="378"/>
      <c r="J114" s="113">
        <f t="shared" si="14"/>
        <v>0</v>
      </c>
      <c r="K114" s="115" t="s">
        <v>440</v>
      </c>
    </row>
    <row r="115" spans="1:12" s="10" customFormat="1" ht="16" x14ac:dyDescent="0.2">
      <c r="A115" s="127" t="s">
        <v>154</v>
      </c>
      <c r="B115" s="178"/>
      <c r="C115" s="174" t="s">
        <v>508</v>
      </c>
      <c r="D115" s="323"/>
      <c r="E115" s="323"/>
      <c r="F115" s="323"/>
      <c r="G115" s="323"/>
      <c r="H115" s="323"/>
      <c r="I115" s="323"/>
      <c r="J115" s="175"/>
      <c r="K115" s="179"/>
    </row>
    <row r="116" spans="1:12" s="10" customFormat="1" ht="32" x14ac:dyDescent="0.2">
      <c r="A116" s="131" t="s">
        <v>185</v>
      </c>
      <c r="B116" s="198" t="s">
        <v>625</v>
      </c>
      <c r="C116" s="130" t="s">
        <v>496</v>
      </c>
      <c r="D116" s="363"/>
      <c r="E116" s="363"/>
      <c r="F116" s="289" t="str">
        <f t="shared" si="7"/>
        <v>EC_V.1___.pdf</v>
      </c>
      <c r="G116" s="122">
        <v>5</v>
      </c>
      <c r="H116" s="122" t="s">
        <v>1</v>
      </c>
      <c r="I116" s="377"/>
      <c r="J116" s="119">
        <f t="shared" ref="J116:J117" si="16">G116*I116</f>
        <v>0</v>
      </c>
      <c r="K116" s="124" t="s">
        <v>466</v>
      </c>
    </row>
    <row r="117" spans="1:12" s="10" customFormat="1" ht="48" x14ac:dyDescent="0.2">
      <c r="A117" s="167" t="s">
        <v>186</v>
      </c>
      <c r="B117" s="111"/>
      <c r="C117" s="141" t="s">
        <v>507</v>
      </c>
      <c r="D117" s="362"/>
      <c r="E117" s="362"/>
      <c r="F117" s="289" t="str">
        <f t="shared" si="7"/>
        <v>EC_V.2___.pdf</v>
      </c>
      <c r="G117" s="112">
        <v>5</v>
      </c>
      <c r="H117" s="112" t="s">
        <v>1</v>
      </c>
      <c r="I117" s="378"/>
      <c r="J117" s="114">
        <f t="shared" si="16"/>
        <v>0</v>
      </c>
      <c r="K117" s="115" t="s">
        <v>55</v>
      </c>
      <c r="L117" s="180"/>
    </row>
    <row r="118" spans="1:12" s="10" customFormat="1" ht="16" x14ac:dyDescent="0.2">
      <c r="A118" s="127" t="s">
        <v>188</v>
      </c>
      <c r="B118" s="173"/>
      <c r="C118" s="174" t="s">
        <v>231</v>
      </c>
      <c r="D118" s="323"/>
      <c r="E118" s="323"/>
      <c r="F118" s="323"/>
      <c r="G118" s="323"/>
      <c r="H118" s="323"/>
      <c r="I118" s="323"/>
      <c r="J118" s="175"/>
      <c r="K118" s="176"/>
    </row>
    <row r="119" spans="1:12" s="10" customFormat="1" ht="32" x14ac:dyDescent="0.2">
      <c r="A119" s="138" t="s">
        <v>189</v>
      </c>
      <c r="B119" s="121"/>
      <c r="C119" s="130" t="s">
        <v>546</v>
      </c>
      <c r="D119" s="363"/>
      <c r="E119" s="363"/>
      <c r="F119" s="289" t="str">
        <f t="shared" si="7"/>
        <v>EC_VI.1___.pdf</v>
      </c>
      <c r="G119" s="122">
        <v>1</v>
      </c>
      <c r="H119" s="122" t="s">
        <v>1</v>
      </c>
      <c r="I119" s="377"/>
      <c r="J119" s="123">
        <f>G119*I119</f>
        <v>0</v>
      </c>
      <c r="K119" s="124" t="s">
        <v>668</v>
      </c>
    </row>
    <row r="120" spans="1:12" s="10" customFormat="1" ht="32" x14ac:dyDescent="0.2">
      <c r="A120" s="33" t="s">
        <v>190</v>
      </c>
      <c r="B120" s="54"/>
      <c r="C120" s="109" t="s">
        <v>29</v>
      </c>
      <c r="D120" s="360"/>
      <c r="E120" s="360"/>
      <c r="F120" s="289" t="str">
        <f t="shared" si="7"/>
        <v>EC_VI.2___.pdf</v>
      </c>
      <c r="G120" s="36">
        <v>1</v>
      </c>
      <c r="H120" s="36" t="s">
        <v>1</v>
      </c>
      <c r="I120" s="350"/>
      <c r="J120" s="62">
        <f t="shared" ref="J120" si="17">G120*I120</f>
        <v>0</v>
      </c>
      <c r="K120" s="38" t="s">
        <v>128</v>
      </c>
    </row>
    <row r="121" spans="1:12" s="10" customFormat="1" ht="48" x14ac:dyDescent="0.2">
      <c r="A121" s="125" t="s">
        <v>191</v>
      </c>
      <c r="B121" s="111"/>
      <c r="C121" s="141" t="s">
        <v>92</v>
      </c>
      <c r="D121" s="362"/>
      <c r="E121" s="362"/>
      <c r="F121" s="289" t="str">
        <f t="shared" si="7"/>
        <v>EC_VI.3___.pdf</v>
      </c>
      <c r="G121" s="112">
        <v>1</v>
      </c>
      <c r="H121" s="112" t="s">
        <v>1</v>
      </c>
      <c r="I121" s="378"/>
      <c r="J121" s="114">
        <f t="shared" ref="J121:J123" si="18">G121*I121</f>
        <v>0</v>
      </c>
      <c r="K121" s="115" t="s">
        <v>122</v>
      </c>
    </row>
    <row r="122" spans="1:12" s="10" customFormat="1" ht="16" x14ac:dyDescent="0.2">
      <c r="A122" s="127" t="s">
        <v>277</v>
      </c>
      <c r="B122" s="173"/>
      <c r="C122" s="174" t="s">
        <v>456</v>
      </c>
      <c r="D122" s="323"/>
      <c r="E122" s="323"/>
      <c r="F122" s="323"/>
      <c r="G122" s="323"/>
      <c r="H122" s="323"/>
      <c r="I122" s="323"/>
      <c r="J122" s="175"/>
      <c r="K122" s="176"/>
    </row>
    <row r="123" spans="1:12" s="10" customFormat="1" ht="48" x14ac:dyDescent="0.2">
      <c r="A123" s="116" t="s">
        <v>692</v>
      </c>
      <c r="B123" s="121"/>
      <c r="C123" s="130" t="s">
        <v>492</v>
      </c>
      <c r="D123" s="363"/>
      <c r="E123" s="363"/>
      <c r="F123" s="289" t="str">
        <f t="shared" si="7"/>
        <v>EC_VII.01___.pdf</v>
      </c>
      <c r="G123" s="122">
        <v>1</v>
      </c>
      <c r="H123" s="122" t="s">
        <v>1</v>
      </c>
      <c r="I123" s="377"/>
      <c r="J123" s="119">
        <f t="shared" si="18"/>
        <v>0</v>
      </c>
      <c r="K123" s="124" t="s">
        <v>691</v>
      </c>
    </row>
    <row r="124" spans="1:12" s="10" customFormat="1" ht="16" x14ac:dyDescent="0.2">
      <c r="A124" s="33" t="s">
        <v>693</v>
      </c>
      <c r="B124" s="54"/>
      <c r="C124" s="109" t="s">
        <v>15</v>
      </c>
      <c r="D124" s="360"/>
      <c r="E124" s="360"/>
      <c r="F124" s="289" t="str">
        <f t="shared" si="7"/>
        <v>EC_VII.02___.pdf</v>
      </c>
      <c r="G124" s="36">
        <v>16</v>
      </c>
      <c r="H124" s="36" t="s">
        <v>1</v>
      </c>
      <c r="I124" s="350"/>
      <c r="J124" s="62">
        <f t="shared" ref="J124:J130" si="19">G124*I124</f>
        <v>0</v>
      </c>
      <c r="K124" s="38" t="s">
        <v>17</v>
      </c>
    </row>
    <row r="125" spans="1:12" s="10" customFormat="1" ht="16" x14ac:dyDescent="0.2">
      <c r="A125" s="33" t="s">
        <v>694</v>
      </c>
      <c r="B125" s="54"/>
      <c r="C125" s="109" t="s">
        <v>76</v>
      </c>
      <c r="D125" s="360"/>
      <c r="E125" s="360"/>
      <c r="F125" s="289" t="str">
        <f t="shared" ref="F125:F138" si="20">"EC_"&amp;A125&amp;"__"&amp;D125&amp;"_"&amp;E125&amp;".pdf"</f>
        <v>EC_VII.03___.pdf</v>
      </c>
      <c r="G125" s="36">
        <v>1</v>
      </c>
      <c r="H125" s="36" t="s">
        <v>1</v>
      </c>
      <c r="I125" s="350"/>
      <c r="J125" s="62">
        <f t="shared" si="19"/>
        <v>0</v>
      </c>
      <c r="K125" s="38" t="s">
        <v>75</v>
      </c>
    </row>
    <row r="126" spans="1:12" s="10" customFormat="1" ht="16" x14ac:dyDescent="0.2">
      <c r="A126" s="33" t="s">
        <v>695</v>
      </c>
      <c r="B126" s="54"/>
      <c r="C126" s="109" t="s">
        <v>77</v>
      </c>
      <c r="D126" s="360"/>
      <c r="E126" s="360"/>
      <c r="F126" s="289" t="str">
        <f t="shared" si="20"/>
        <v>EC_VII.04___.pdf</v>
      </c>
      <c r="G126" s="36">
        <v>1</v>
      </c>
      <c r="H126" s="36" t="s">
        <v>1</v>
      </c>
      <c r="I126" s="350"/>
      <c r="J126" s="62">
        <f t="shared" si="19"/>
        <v>0</v>
      </c>
      <c r="K126" s="38" t="s">
        <v>78</v>
      </c>
    </row>
    <row r="127" spans="1:12" ht="64" x14ac:dyDescent="0.2">
      <c r="A127" s="33" t="s">
        <v>696</v>
      </c>
      <c r="B127" s="54"/>
      <c r="C127" s="109" t="s">
        <v>565</v>
      </c>
      <c r="D127" s="360"/>
      <c r="E127" s="360"/>
      <c r="F127" s="289" t="str">
        <f t="shared" si="20"/>
        <v>EC_VII.05___.pdf</v>
      </c>
      <c r="G127" s="36">
        <v>1</v>
      </c>
      <c r="H127" s="36" t="s">
        <v>1</v>
      </c>
      <c r="I127" s="350"/>
      <c r="J127" s="37">
        <f t="shared" si="19"/>
        <v>0</v>
      </c>
      <c r="K127" s="38" t="s">
        <v>301</v>
      </c>
      <c r="L127" s="10"/>
    </row>
    <row r="128" spans="1:12" ht="48" x14ac:dyDescent="0.2">
      <c r="A128" s="33" t="s">
        <v>697</v>
      </c>
      <c r="B128" s="54"/>
      <c r="C128" s="109" t="s">
        <v>584</v>
      </c>
      <c r="D128" s="360"/>
      <c r="E128" s="360"/>
      <c r="F128" s="289" t="str">
        <f t="shared" si="20"/>
        <v>EC_VII.06___.pdf</v>
      </c>
      <c r="G128" s="36">
        <v>2</v>
      </c>
      <c r="H128" s="36" t="s">
        <v>1</v>
      </c>
      <c r="I128" s="350"/>
      <c r="J128" s="37">
        <f t="shared" si="19"/>
        <v>0</v>
      </c>
      <c r="K128" s="38" t="s">
        <v>583</v>
      </c>
      <c r="L128" s="10"/>
    </row>
    <row r="129" spans="1:12" ht="16" x14ac:dyDescent="0.2">
      <c r="A129" s="33" t="s">
        <v>698</v>
      </c>
      <c r="B129" s="54"/>
      <c r="C129" s="109" t="s">
        <v>467</v>
      </c>
      <c r="D129" s="360"/>
      <c r="E129" s="360"/>
      <c r="F129" s="289" t="str">
        <f t="shared" si="20"/>
        <v>EC_VII.07___.pdf</v>
      </c>
      <c r="G129" s="36">
        <v>2</v>
      </c>
      <c r="H129" s="36" t="s">
        <v>1</v>
      </c>
      <c r="I129" s="350"/>
      <c r="J129" s="37">
        <f t="shared" si="19"/>
        <v>0</v>
      </c>
      <c r="K129" s="38" t="s">
        <v>586</v>
      </c>
      <c r="L129" s="10"/>
    </row>
    <row r="130" spans="1:12" ht="16" x14ac:dyDescent="0.2">
      <c r="A130" s="33" t="s">
        <v>699</v>
      </c>
      <c r="B130" s="54"/>
      <c r="C130" s="109" t="s">
        <v>463</v>
      </c>
      <c r="D130" s="360"/>
      <c r="E130" s="360"/>
      <c r="F130" s="289" t="str">
        <f t="shared" si="20"/>
        <v>EC_VII.08___.pdf</v>
      </c>
      <c r="G130" s="36">
        <v>1</v>
      </c>
      <c r="H130" s="36" t="s">
        <v>1</v>
      </c>
      <c r="I130" s="350"/>
      <c r="J130" s="37">
        <f t="shared" si="19"/>
        <v>0</v>
      </c>
      <c r="K130" s="38" t="s">
        <v>585</v>
      </c>
      <c r="L130" s="10"/>
    </row>
    <row r="131" spans="1:12" s="10" customFormat="1" ht="32" x14ac:dyDescent="0.2">
      <c r="A131" s="33" t="s">
        <v>700</v>
      </c>
      <c r="B131" s="54"/>
      <c r="C131" s="109" t="s">
        <v>460</v>
      </c>
      <c r="D131" s="360"/>
      <c r="E131" s="360"/>
      <c r="F131" s="289" t="str">
        <f t="shared" si="20"/>
        <v>EC_VII.09___.pdf</v>
      </c>
      <c r="G131" s="36">
        <v>1</v>
      </c>
      <c r="H131" s="36" t="s">
        <v>1</v>
      </c>
      <c r="I131" s="350"/>
      <c r="J131" s="62">
        <f t="shared" ref="J131:J137" si="21">G131*I131</f>
        <v>0</v>
      </c>
      <c r="K131" s="38" t="s">
        <v>461</v>
      </c>
    </row>
    <row r="132" spans="1:12" s="10" customFormat="1" ht="32" x14ac:dyDescent="0.2">
      <c r="A132" s="33" t="s">
        <v>701</v>
      </c>
      <c r="B132" s="54"/>
      <c r="C132" s="109" t="s">
        <v>468</v>
      </c>
      <c r="D132" s="360"/>
      <c r="E132" s="360"/>
      <c r="F132" s="289" t="str">
        <f t="shared" si="20"/>
        <v>EC_VII.10___.pdf</v>
      </c>
      <c r="G132" s="36">
        <v>4</v>
      </c>
      <c r="H132" s="36" t="s">
        <v>1</v>
      </c>
      <c r="I132" s="350"/>
      <c r="J132" s="62">
        <f t="shared" si="21"/>
        <v>0</v>
      </c>
      <c r="K132" s="38" t="s">
        <v>469</v>
      </c>
    </row>
    <row r="133" spans="1:12" s="10" customFormat="1" ht="16" x14ac:dyDescent="0.2">
      <c r="A133" s="33" t="s">
        <v>702</v>
      </c>
      <c r="B133" s="54"/>
      <c r="C133" s="109" t="s">
        <v>463</v>
      </c>
      <c r="D133" s="360"/>
      <c r="E133" s="360"/>
      <c r="F133" s="289" t="str">
        <f t="shared" si="20"/>
        <v>EC_VII.11___.pdf</v>
      </c>
      <c r="G133" s="36">
        <v>1</v>
      </c>
      <c r="H133" s="36" t="s">
        <v>1</v>
      </c>
      <c r="I133" s="350"/>
      <c r="J133" s="62">
        <f t="shared" si="21"/>
        <v>0</v>
      </c>
      <c r="K133" s="38" t="s">
        <v>462</v>
      </c>
    </row>
    <row r="134" spans="1:12" s="10" customFormat="1" ht="32" x14ac:dyDescent="0.2">
      <c r="A134" s="33" t="s">
        <v>703</v>
      </c>
      <c r="B134" s="54"/>
      <c r="C134" s="109" t="s">
        <v>464</v>
      </c>
      <c r="D134" s="360"/>
      <c r="E134" s="360"/>
      <c r="F134" s="289" t="str">
        <f t="shared" si="20"/>
        <v>EC_VII.12___.pdf</v>
      </c>
      <c r="G134" s="36">
        <v>1</v>
      </c>
      <c r="H134" s="36" t="s">
        <v>1</v>
      </c>
      <c r="I134" s="350"/>
      <c r="J134" s="62">
        <f t="shared" si="21"/>
        <v>0</v>
      </c>
      <c r="K134" s="38" t="s">
        <v>466</v>
      </c>
    </row>
    <row r="135" spans="1:12" s="10" customFormat="1" ht="16" x14ac:dyDescent="0.2">
      <c r="A135" s="33" t="s">
        <v>704</v>
      </c>
      <c r="B135" s="54"/>
      <c r="C135" s="109" t="s">
        <v>465</v>
      </c>
      <c r="D135" s="360"/>
      <c r="E135" s="360"/>
      <c r="F135" s="289" t="str">
        <f t="shared" si="20"/>
        <v>EC_VII.13___.pdf</v>
      </c>
      <c r="G135" s="36">
        <v>1</v>
      </c>
      <c r="H135" s="36" t="s">
        <v>1</v>
      </c>
      <c r="I135" s="350"/>
      <c r="J135" s="62">
        <f t="shared" si="21"/>
        <v>0</v>
      </c>
      <c r="K135" s="38" t="s">
        <v>470</v>
      </c>
    </row>
    <row r="136" spans="1:12" s="10" customFormat="1" ht="48" x14ac:dyDescent="0.2">
      <c r="A136" s="33" t="s">
        <v>705</v>
      </c>
      <c r="B136" s="54"/>
      <c r="C136" s="109" t="s">
        <v>471</v>
      </c>
      <c r="D136" s="360"/>
      <c r="E136" s="360"/>
      <c r="F136" s="289" t="str">
        <f t="shared" si="20"/>
        <v>EC_VII.14___.pdf</v>
      </c>
      <c r="G136" s="36">
        <v>1</v>
      </c>
      <c r="H136" s="36" t="s">
        <v>1</v>
      </c>
      <c r="I136" s="350"/>
      <c r="J136" s="62">
        <f t="shared" si="21"/>
        <v>0</v>
      </c>
      <c r="K136" s="38" t="s">
        <v>472</v>
      </c>
    </row>
    <row r="137" spans="1:12" s="10" customFormat="1" ht="32" x14ac:dyDescent="0.2">
      <c r="A137" s="33" t="s">
        <v>706</v>
      </c>
      <c r="B137" s="54"/>
      <c r="C137" s="109" t="s">
        <v>473</v>
      </c>
      <c r="D137" s="360"/>
      <c r="E137" s="360"/>
      <c r="F137" s="289" t="str">
        <f t="shared" si="20"/>
        <v>EC_VII.15___.pdf</v>
      </c>
      <c r="G137" s="36">
        <v>1</v>
      </c>
      <c r="H137" s="36" t="s">
        <v>1</v>
      </c>
      <c r="I137" s="350"/>
      <c r="J137" s="62">
        <f t="shared" si="21"/>
        <v>0</v>
      </c>
      <c r="K137" s="38" t="s">
        <v>474</v>
      </c>
    </row>
    <row r="138" spans="1:12" s="10" customFormat="1" ht="32" x14ac:dyDescent="0.2">
      <c r="A138" s="125" t="s">
        <v>707</v>
      </c>
      <c r="B138" s="111"/>
      <c r="C138" s="141" t="s">
        <v>666</v>
      </c>
      <c r="D138" s="362"/>
      <c r="E138" s="362"/>
      <c r="F138" s="289" t="str">
        <f t="shared" si="20"/>
        <v>EC_VII.16___.pdf</v>
      </c>
      <c r="G138" s="112">
        <v>1</v>
      </c>
      <c r="H138" s="112" t="s">
        <v>1</v>
      </c>
      <c r="I138" s="378"/>
      <c r="J138" s="114">
        <f>G138*I138</f>
        <v>0</v>
      </c>
      <c r="K138" s="115" t="s">
        <v>667</v>
      </c>
    </row>
    <row r="139" spans="1:12" s="10" customFormat="1" ht="16" x14ac:dyDescent="0.2">
      <c r="A139" s="127" t="s">
        <v>278</v>
      </c>
      <c r="B139" s="173"/>
      <c r="C139" s="174" t="s">
        <v>509</v>
      </c>
      <c r="D139" s="323"/>
      <c r="E139" s="323"/>
      <c r="F139" s="323"/>
      <c r="G139" s="323"/>
      <c r="H139" s="323"/>
      <c r="I139" s="323"/>
      <c r="J139" s="175"/>
      <c r="K139" s="176"/>
    </row>
    <row r="140" spans="1:12" s="10" customFormat="1" ht="48" x14ac:dyDescent="0.2">
      <c r="A140" s="116" t="s">
        <v>342</v>
      </c>
      <c r="B140" s="121"/>
      <c r="C140" s="130" t="s">
        <v>7</v>
      </c>
      <c r="D140" s="363"/>
      <c r="E140" s="363"/>
      <c r="F140" s="289" t="str">
        <f t="shared" ref="F140:F146" si="22">"EC_"&amp;A140&amp;"__"&amp;D140&amp;"_"&amp;E140&amp;".pdf"</f>
        <v>EC_VIII.1___.pdf</v>
      </c>
      <c r="G140" s="122">
        <v>2</v>
      </c>
      <c r="H140" s="122" t="s">
        <v>1</v>
      </c>
      <c r="I140" s="377"/>
      <c r="J140" s="123">
        <f t="shared" ref="J140:J146" si="23">G140*I140</f>
        <v>0</v>
      </c>
      <c r="K140" s="124" t="s">
        <v>294</v>
      </c>
    </row>
    <row r="141" spans="1:12" s="10" customFormat="1" ht="32" x14ac:dyDescent="0.2">
      <c r="A141" s="33" t="s">
        <v>487</v>
      </c>
      <c r="B141" s="109" t="s">
        <v>627</v>
      </c>
      <c r="C141" s="109" t="s">
        <v>438</v>
      </c>
      <c r="D141" s="360"/>
      <c r="E141" s="360"/>
      <c r="F141" s="289" t="str">
        <f t="shared" si="22"/>
        <v>EC_VIII.2___.pdf</v>
      </c>
      <c r="G141" s="36">
        <v>2</v>
      </c>
      <c r="H141" s="36" t="s">
        <v>1</v>
      </c>
      <c r="I141" s="350"/>
      <c r="J141" s="37">
        <f t="shared" si="23"/>
        <v>0</v>
      </c>
      <c r="K141" s="38" t="s">
        <v>439</v>
      </c>
    </row>
    <row r="142" spans="1:12" s="10" customFormat="1" x14ac:dyDescent="0.2">
      <c r="A142" s="33" t="s">
        <v>488</v>
      </c>
      <c r="B142" s="54"/>
      <c r="C142" s="54" t="s">
        <v>376</v>
      </c>
      <c r="D142" s="343"/>
      <c r="E142" s="343"/>
      <c r="F142" s="289" t="str">
        <f t="shared" si="22"/>
        <v>EC_VIII.3___.pdf</v>
      </c>
      <c r="G142" s="36">
        <v>2</v>
      </c>
      <c r="H142" s="36" t="s">
        <v>1</v>
      </c>
      <c r="I142" s="350"/>
      <c r="J142" s="37">
        <f t="shared" si="23"/>
        <v>0</v>
      </c>
      <c r="K142" s="142" t="s">
        <v>377</v>
      </c>
    </row>
    <row r="143" spans="1:12" s="10" customFormat="1" ht="16" x14ac:dyDescent="0.2">
      <c r="A143" s="33" t="s">
        <v>708</v>
      </c>
      <c r="B143" s="54"/>
      <c r="C143" s="54" t="s">
        <v>382</v>
      </c>
      <c r="D143" s="343"/>
      <c r="E143" s="343"/>
      <c r="F143" s="289" t="str">
        <f t="shared" si="22"/>
        <v>EC_VIII.4___.pdf</v>
      </c>
      <c r="G143" s="36">
        <v>2</v>
      </c>
      <c r="H143" s="36" t="s">
        <v>1</v>
      </c>
      <c r="I143" s="350"/>
      <c r="J143" s="37">
        <f t="shared" si="23"/>
        <v>0</v>
      </c>
      <c r="K143" s="38" t="s">
        <v>383</v>
      </c>
    </row>
    <row r="144" spans="1:12" s="10" customFormat="1" ht="32" x14ac:dyDescent="0.2">
      <c r="A144" s="33" t="s">
        <v>709</v>
      </c>
      <c r="B144" s="54"/>
      <c r="C144" s="54" t="s">
        <v>380</v>
      </c>
      <c r="D144" s="343"/>
      <c r="E144" s="343"/>
      <c r="F144" s="289" t="str">
        <f t="shared" si="22"/>
        <v>EC_VIII.5___.pdf</v>
      </c>
      <c r="G144" s="36">
        <v>4</v>
      </c>
      <c r="H144" s="36" t="s">
        <v>1</v>
      </c>
      <c r="I144" s="350"/>
      <c r="J144" s="37">
        <f t="shared" si="23"/>
        <v>0</v>
      </c>
      <c r="K144" s="42" t="s">
        <v>381</v>
      </c>
    </row>
    <row r="145" spans="1:11" s="10" customFormat="1" ht="32" x14ac:dyDescent="0.2">
      <c r="A145" s="33" t="s">
        <v>710</v>
      </c>
      <c r="B145" s="54"/>
      <c r="C145" s="54" t="s">
        <v>60</v>
      </c>
      <c r="D145" s="343"/>
      <c r="E145" s="343"/>
      <c r="F145" s="289" t="str">
        <f t="shared" si="22"/>
        <v>EC_VIII.6___.pdf</v>
      </c>
      <c r="G145" s="36">
        <v>4</v>
      </c>
      <c r="H145" s="36" t="s">
        <v>1</v>
      </c>
      <c r="I145" s="350"/>
      <c r="J145" s="37">
        <f t="shared" si="23"/>
        <v>0</v>
      </c>
      <c r="K145" s="38" t="s">
        <v>292</v>
      </c>
    </row>
    <row r="146" spans="1:11" s="10" customFormat="1" ht="64" x14ac:dyDescent="0.2">
      <c r="A146" s="125" t="s">
        <v>711</v>
      </c>
      <c r="B146" s="111"/>
      <c r="C146" s="111" t="s">
        <v>16</v>
      </c>
      <c r="D146" s="368"/>
      <c r="E146" s="368"/>
      <c r="F146" s="289" t="str">
        <f t="shared" si="22"/>
        <v>EC_VIII.7___.pdf</v>
      </c>
      <c r="G146" s="112">
        <v>4</v>
      </c>
      <c r="H146" s="112" t="s">
        <v>1</v>
      </c>
      <c r="I146" s="378"/>
      <c r="J146" s="113">
        <f t="shared" si="23"/>
        <v>0</v>
      </c>
      <c r="K146" s="115" t="s">
        <v>617</v>
      </c>
    </row>
    <row r="147" spans="1:11" s="10" customFormat="1" ht="16" x14ac:dyDescent="0.2">
      <c r="A147" s="127" t="s">
        <v>279</v>
      </c>
      <c r="B147" s="173"/>
      <c r="C147" s="174" t="s">
        <v>580</v>
      </c>
      <c r="D147" s="323"/>
      <c r="E147" s="323"/>
      <c r="F147" s="323"/>
      <c r="G147" s="323"/>
      <c r="H147" s="323"/>
      <c r="I147" s="323"/>
      <c r="J147" s="175"/>
      <c r="K147" s="176"/>
    </row>
    <row r="148" spans="1:11" s="10" customFormat="1" ht="32" x14ac:dyDescent="0.2">
      <c r="A148" s="138" t="s">
        <v>282</v>
      </c>
      <c r="B148" s="121"/>
      <c r="C148" s="130" t="s">
        <v>581</v>
      </c>
      <c r="D148" s="363"/>
      <c r="E148" s="363"/>
      <c r="F148" s="289" t="str">
        <f t="shared" ref="F148:F149" si="24">"EC_"&amp;A148&amp;"__"&amp;D148&amp;"_"&amp;E148&amp;".pdf"</f>
        <v>EC_IX.1___.pdf</v>
      </c>
      <c r="G148" s="122">
        <v>2</v>
      </c>
      <c r="H148" s="122" t="s">
        <v>1</v>
      </c>
      <c r="I148" s="377"/>
      <c r="J148" s="123">
        <f t="shared" ref="J148" si="25">G148*I148</f>
        <v>0</v>
      </c>
      <c r="K148" s="124" t="s">
        <v>615</v>
      </c>
    </row>
    <row r="149" spans="1:11" s="10" customFormat="1" ht="32" x14ac:dyDescent="0.2">
      <c r="A149" s="110" t="s">
        <v>281</v>
      </c>
      <c r="B149" s="111"/>
      <c r="C149" s="141" t="s">
        <v>582</v>
      </c>
      <c r="D149" s="362"/>
      <c r="E149" s="362"/>
      <c r="F149" s="289" t="str">
        <f t="shared" si="24"/>
        <v>EC_IX.2___.pdf</v>
      </c>
      <c r="G149" s="112">
        <v>1</v>
      </c>
      <c r="H149" s="112" t="s">
        <v>1</v>
      </c>
      <c r="I149" s="378"/>
      <c r="J149" s="113">
        <f>G149*I149</f>
        <v>0</v>
      </c>
      <c r="K149" s="115" t="s">
        <v>616</v>
      </c>
    </row>
    <row r="150" spans="1:11" s="10" customFormat="1" ht="16" x14ac:dyDescent="0.2">
      <c r="A150" s="102" t="s">
        <v>338</v>
      </c>
      <c r="B150" s="3"/>
      <c r="C150" s="150" t="s">
        <v>107</v>
      </c>
      <c r="D150" s="323"/>
      <c r="E150" s="323"/>
      <c r="F150" s="323"/>
      <c r="G150" s="323"/>
      <c r="H150" s="323"/>
      <c r="I150" s="323"/>
      <c r="J150" s="14"/>
      <c r="K150" s="9"/>
    </row>
    <row r="151" spans="1:11" s="10" customFormat="1" ht="16" x14ac:dyDescent="0.2">
      <c r="A151" s="116" t="s">
        <v>352</v>
      </c>
      <c r="B151" s="121"/>
      <c r="C151" s="130" t="s">
        <v>104</v>
      </c>
      <c r="D151" s="363"/>
      <c r="E151" s="363"/>
      <c r="F151" s="289" t="str">
        <f t="shared" ref="F151:F154" si="26">"EC_"&amp;A151&amp;"__"&amp;D151&amp;"_"&amp;E151&amp;".pdf"</f>
        <v>EC_X.1___.pdf</v>
      </c>
      <c r="G151" s="122">
        <v>2</v>
      </c>
      <c r="H151" s="122" t="s">
        <v>1</v>
      </c>
      <c r="I151" s="377"/>
      <c r="J151" s="119">
        <f t="shared" ref="J151:J166" si="27">G151*I151</f>
        <v>0</v>
      </c>
      <c r="K151" s="124" t="s">
        <v>22</v>
      </c>
    </row>
    <row r="152" spans="1:11" s="10" customFormat="1" ht="16" x14ac:dyDescent="0.2">
      <c r="A152" s="33" t="s">
        <v>489</v>
      </c>
      <c r="B152" s="54"/>
      <c r="C152" s="109" t="s">
        <v>108</v>
      </c>
      <c r="D152" s="360"/>
      <c r="E152" s="360"/>
      <c r="F152" s="289" t="str">
        <f t="shared" si="26"/>
        <v>EC_X.2___.pdf</v>
      </c>
      <c r="G152" s="36">
        <v>3</v>
      </c>
      <c r="H152" s="36" t="s">
        <v>1</v>
      </c>
      <c r="I152" s="350"/>
      <c r="J152" s="62">
        <f>G152*I152</f>
        <v>0</v>
      </c>
      <c r="K152" s="38" t="s">
        <v>126</v>
      </c>
    </row>
    <row r="153" spans="1:11" s="10" customFormat="1" ht="16" x14ac:dyDescent="0.2">
      <c r="A153" s="33" t="s">
        <v>490</v>
      </c>
      <c r="B153" s="54"/>
      <c r="C153" s="109" t="s">
        <v>105</v>
      </c>
      <c r="D153" s="360"/>
      <c r="E153" s="360"/>
      <c r="F153" s="289" t="str">
        <f t="shared" si="26"/>
        <v>EC_X.3___.pdf</v>
      </c>
      <c r="G153" s="36">
        <v>1</v>
      </c>
      <c r="H153" s="36" t="s">
        <v>1</v>
      </c>
      <c r="I153" s="350"/>
      <c r="J153" s="62">
        <f t="shared" si="27"/>
        <v>0</v>
      </c>
      <c r="K153" s="38" t="s">
        <v>21</v>
      </c>
    </row>
    <row r="154" spans="1:11" s="10" customFormat="1" ht="16" x14ac:dyDescent="0.2">
      <c r="A154" s="125" t="s">
        <v>491</v>
      </c>
      <c r="B154" s="111"/>
      <c r="C154" s="141" t="s">
        <v>20</v>
      </c>
      <c r="D154" s="362"/>
      <c r="E154" s="362"/>
      <c r="F154" s="289" t="str">
        <f t="shared" si="26"/>
        <v>EC_X.4___.pdf</v>
      </c>
      <c r="G154" s="112">
        <v>1</v>
      </c>
      <c r="H154" s="112" t="s">
        <v>1</v>
      </c>
      <c r="I154" s="378"/>
      <c r="J154" s="114">
        <f t="shared" si="27"/>
        <v>0</v>
      </c>
      <c r="K154" s="115" t="s">
        <v>145</v>
      </c>
    </row>
    <row r="155" spans="1:11" s="10" customFormat="1" x14ac:dyDescent="0.2">
      <c r="A155" s="127" t="s">
        <v>339</v>
      </c>
      <c r="B155" s="128"/>
      <c r="C155" s="325" t="s">
        <v>41</v>
      </c>
      <c r="D155" s="323"/>
      <c r="E155" s="323"/>
      <c r="F155" s="323"/>
      <c r="G155" s="323"/>
      <c r="H155" s="323"/>
      <c r="I155" s="323"/>
      <c r="J155" s="325"/>
      <c r="K155" s="326"/>
    </row>
    <row r="156" spans="1:11" s="10" customFormat="1" ht="18" x14ac:dyDescent="0.2">
      <c r="A156" s="116" t="s">
        <v>340</v>
      </c>
      <c r="B156" s="121"/>
      <c r="C156" s="201" t="s">
        <v>634</v>
      </c>
      <c r="D156" s="369"/>
      <c r="E156" s="369"/>
      <c r="F156" s="289" t="str">
        <f t="shared" ref="F156:F166" si="28">"EC_"&amp;A156&amp;"__"&amp;D156&amp;"_"&amp;E156&amp;".pdf"</f>
        <v>EC_XI.1___.pdf</v>
      </c>
      <c r="G156" s="106">
        <v>230</v>
      </c>
      <c r="H156" s="106" t="s">
        <v>353</v>
      </c>
      <c r="I156" s="380"/>
      <c r="J156" s="107">
        <f t="shared" ref="J156:J165" si="29">G156*I156</f>
        <v>0</v>
      </c>
      <c r="K156" s="202" t="s">
        <v>644</v>
      </c>
    </row>
    <row r="157" spans="1:11" s="10" customFormat="1" ht="18" x14ac:dyDescent="0.2">
      <c r="A157" s="33" t="s">
        <v>593</v>
      </c>
      <c r="B157" s="54"/>
      <c r="C157" s="188" t="s">
        <v>635</v>
      </c>
      <c r="D157" s="370"/>
      <c r="E157" s="370"/>
      <c r="F157" s="289" t="str">
        <f t="shared" si="28"/>
        <v>EC_XI.2___.pdf</v>
      </c>
      <c r="G157" s="189">
        <v>680</v>
      </c>
      <c r="H157" s="189" t="s">
        <v>353</v>
      </c>
      <c r="I157" s="381"/>
      <c r="J157" s="191">
        <f t="shared" si="29"/>
        <v>0</v>
      </c>
      <c r="K157" s="199" t="s">
        <v>645</v>
      </c>
    </row>
    <row r="158" spans="1:11" s="10" customFormat="1" ht="18" x14ac:dyDescent="0.2">
      <c r="A158" s="33" t="s">
        <v>594</v>
      </c>
      <c r="B158" s="54"/>
      <c r="C158" s="188" t="s">
        <v>636</v>
      </c>
      <c r="D158" s="370"/>
      <c r="E158" s="370"/>
      <c r="F158" s="289" t="str">
        <f t="shared" si="28"/>
        <v>EC_XI.3___.pdf</v>
      </c>
      <c r="G158" s="189">
        <v>80</v>
      </c>
      <c r="H158" s="189" t="s">
        <v>353</v>
      </c>
      <c r="I158" s="381"/>
      <c r="J158" s="191">
        <f t="shared" si="29"/>
        <v>0</v>
      </c>
      <c r="K158" s="199" t="s">
        <v>646</v>
      </c>
    </row>
    <row r="159" spans="1:11" s="10" customFormat="1" ht="18" x14ac:dyDescent="0.2">
      <c r="A159" s="33" t="s">
        <v>595</v>
      </c>
      <c r="B159" s="54"/>
      <c r="C159" s="188" t="s">
        <v>637</v>
      </c>
      <c r="D159" s="370"/>
      <c r="E159" s="370"/>
      <c r="F159" s="289" t="str">
        <f t="shared" si="28"/>
        <v>EC_XI.4___.pdf</v>
      </c>
      <c r="G159" s="189">
        <v>330</v>
      </c>
      <c r="H159" s="189" t="s">
        <v>353</v>
      </c>
      <c r="I159" s="381"/>
      <c r="J159" s="191">
        <f t="shared" si="29"/>
        <v>0</v>
      </c>
      <c r="K159" s="199" t="s">
        <v>647</v>
      </c>
    </row>
    <row r="160" spans="1:11" s="10" customFormat="1" ht="16" x14ac:dyDescent="0.2">
      <c r="A160" s="33" t="s">
        <v>712</v>
      </c>
      <c r="B160" s="54"/>
      <c r="C160" s="188" t="s">
        <v>638</v>
      </c>
      <c r="D160" s="370"/>
      <c r="E160" s="370"/>
      <c r="F160" s="289" t="str">
        <f t="shared" si="28"/>
        <v>EC_XI.5___.pdf</v>
      </c>
      <c r="G160" s="189">
        <v>260</v>
      </c>
      <c r="H160" s="189" t="s">
        <v>353</v>
      </c>
      <c r="I160" s="381"/>
      <c r="J160" s="191">
        <f t="shared" si="29"/>
        <v>0</v>
      </c>
      <c r="K160" s="199" t="s">
        <v>648</v>
      </c>
    </row>
    <row r="161" spans="1:11" s="10" customFormat="1" ht="16" x14ac:dyDescent="0.2">
      <c r="A161" s="33" t="s">
        <v>713</v>
      </c>
      <c r="B161" s="54"/>
      <c r="C161" s="188" t="s">
        <v>639</v>
      </c>
      <c r="D161" s="370"/>
      <c r="E161" s="370"/>
      <c r="F161" s="289" t="str">
        <f t="shared" si="28"/>
        <v>EC_XI.6___.pdf</v>
      </c>
      <c r="G161" s="189">
        <v>2280</v>
      </c>
      <c r="H161" s="189" t="s">
        <v>353</v>
      </c>
      <c r="I161" s="381"/>
      <c r="J161" s="191">
        <f t="shared" si="29"/>
        <v>0</v>
      </c>
      <c r="K161" s="200" t="s">
        <v>649</v>
      </c>
    </row>
    <row r="162" spans="1:11" s="10" customFormat="1" ht="17" x14ac:dyDescent="0.2">
      <c r="A162" s="33" t="s">
        <v>714</v>
      </c>
      <c r="B162" s="54"/>
      <c r="C162" s="188" t="s">
        <v>640</v>
      </c>
      <c r="D162" s="370"/>
      <c r="E162" s="370"/>
      <c r="F162" s="289" t="str">
        <f t="shared" si="28"/>
        <v>EC_XI.7___.pdf</v>
      </c>
      <c r="G162" s="189">
        <v>60</v>
      </c>
      <c r="H162" s="189" t="s">
        <v>353</v>
      </c>
      <c r="I162" s="381"/>
      <c r="J162" s="191">
        <f t="shared" si="29"/>
        <v>0</v>
      </c>
      <c r="K162" s="200" t="s">
        <v>359</v>
      </c>
    </row>
    <row r="163" spans="1:11" s="10" customFormat="1" ht="16" x14ac:dyDescent="0.2">
      <c r="A163" s="33" t="s">
        <v>715</v>
      </c>
      <c r="B163" s="54"/>
      <c r="C163" s="188" t="s">
        <v>641</v>
      </c>
      <c r="D163" s="370"/>
      <c r="E163" s="370"/>
      <c r="F163" s="289" t="str">
        <f t="shared" si="28"/>
        <v>EC_XI.8___.pdf</v>
      </c>
      <c r="G163" s="189">
        <v>150</v>
      </c>
      <c r="H163" s="189" t="s">
        <v>353</v>
      </c>
      <c r="I163" s="381"/>
      <c r="J163" s="191">
        <f t="shared" si="29"/>
        <v>0</v>
      </c>
      <c r="K163" s="199" t="s">
        <v>650</v>
      </c>
    </row>
    <row r="164" spans="1:11" s="10" customFormat="1" ht="32" x14ac:dyDescent="0.2">
      <c r="A164" s="33" t="s">
        <v>716</v>
      </c>
      <c r="B164" s="54"/>
      <c r="C164" s="188" t="s">
        <v>642</v>
      </c>
      <c r="D164" s="370"/>
      <c r="E164" s="370"/>
      <c r="F164" s="289" t="str">
        <f t="shared" si="28"/>
        <v>EC_XI.9___.pdf</v>
      </c>
      <c r="G164" s="189">
        <v>2320</v>
      </c>
      <c r="H164" s="189" t="s">
        <v>353</v>
      </c>
      <c r="I164" s="381"/>
      <c r="J164" s="190">
        <f t="shared" si="29"/>
        <v>0</v>
      </c>
      <c r="K164" s="199" t="s">
        <v>651</v>
      </c>
    </row>
    <row r="165" spans="1:11" s="10" customFormat="1" ht="16" x14ac:dyDescent="0.2">
      <c r="A165" s="33" t="s">
        <v>717</v>
      </c>
      <c r="B165" s="54"/>
      <c r="C165" s="188" t="s">
        <v>643</v>
      </c>
      <c r="D165" s="370"/>
      <c r="E165" s="370"/>
      <c r="F165" s="289" t="str">
        <f t="shared" si="28"/>
        <v>EC_XI.10___.pdf</v>
      </c>
      <c r="G165" s="189">
        <v>570</v>
      </c>
      <c r="H165" s="189" t="s">
        <v>353</v>
      </c>
      <c r="I165" s="381"/>
      <c r="J165" s="191">
        <f t="shared" si="29"/>
        <v>0</v>
      </c>
      <c r="K165" s="199" t="s">
        <v>652</v>
      </c>
    </row>
    <row r="166" spans="1:11" s="10" customFormat="1" x14ac:dyDescent="0.2">
      <c r="A166" s="125" t="s">
        <v>718</v>
      </c>
      <c r="B166" s="111"/>
      <c r="C166" s="111" t="s">
        <v>567</v>
      </c>
      <c r="D166" s="368"/>
      <c r="E166" s="368"/>
      <c r="F166" s="289" t="str">
        <f t="shared" si="28"/>
        <v>EC_XI.11___.pdf</v>
      </c>
      <c r="G166" s="112">
        <v>200</v>
      </c>
      <c r="H166" s="112" t="s">
        <v>353</v>
      </c>
      <c r="I166" s="378"/>
      <c r="J166" s="114">
        <f t="shared" si="27"/>
        <v>0</v>
      </c>
      <c r="K166" s="126" t="s">
        <v>567</v>
      </c>
    </row>
    <row r="167" spans="1:11" s="10" customFormat="1" x14ac:dyDescent="0.2">
      <c r="A167" s="127" t="s">
        <v>529</v>
      </c>
      <c r="B167" s="128"/>
      <c r="C167" s="323" t="s">
        <v>152</v>
      </c>
      <c r="D167" s="323"/>
      <c r="E167" s="323"/>
      <c r="F167" s="323"/>
      <c r="G167" s="323"/>
      <c r="H167" s="323"/>
      <c r="I167" s="323"/>
      <c r="J167" s="323"/>
      <c r="K167" s="324"/>
    </row>
    <row r="168" spans="1:11" s="10" customFormat="1" ht="16" x14ac:dyDescent="0.2">
      <c r="A168" s="116" t="s">
        <v>530</v>
      </c>
      <c r="B168" s="117"/>
      <c r="C168" s="168" t="s">
        <v>150</v>
      </c>
      <c r="D168" s="371"/>
      <c r="E168" s="371"/>
      <c r="F168" s="168"/>
      <c r="G168" s="117">
        <v>1</v>
      </c>
      <c r="H168" s="117" t="s">
        <v>32</v>
      </c>
      <c r="I168" s="377"/>
      <c r="J168" s="119">
        <f>G168*I168</f>
        <v>0</v>
      </c>
      <c r="K168" s="133" t="s">
        <v>150</v>
      </c>
    </row>
    <row r="169" spans="1:11" s="10" customFormat="1" ht="16" x14ac:dyDescent="0.2">
      <c r="A169" s="33" t="s">
        <v>531</v>
      </c>
      <c r="B169" s="53"/>
      <c r="C169" s="169" t="s">
        <v>43</v>
      </c>
      <c r="D169" s="360"/>
      <c r="E169" s="360"/>
      <c r="F169" s="169"/>
      <c r="G169" s="53">
        <v>1</v>
      </c>
      <c r="H169" s="53" t="s">
        <v>32</v>
      </c>
      <c r="I169" s="350"/>
      <c r="J169" s="62">
        <f t="shared" ref="J169:J171" si="30">G169*I169</f>
        <v>0</v>
      </c>
      <c r="K169" s="136" t="s">
        <v>350</v>
      </c>
    </row>
    <row r="170" spans="1:11" s="10" customFormat="1" ht="16" x14ac:dyDescent="0.2">
      <c r="A170" s="33" t="s">
        <v>664</v>
      </c>
      <c r="B170" s="53"/>
      <c r="C170" s="169" t="s">
        <v>209</v>
      </c>
      <c r="D170" s="360"/>
      <c r="E170" s="360"/>
      <c r="F170" s="169"/>
      <c r="G170" s="53">
        <v>1</v>
      </c>
      <c r="H170" s="53" t="s">
        <v>32</v>
      </c>
      <c r="I170" s="350"/>
      <c r="J170" s="62">
        <f t="shared" si="30"/>
        <v>0</v>
      </c>
      <c r="K170" s="136" t="s">
        <v>209</v>
      </c>
    </row>
    <row r="171" spans="1:11" s="10" customFormat="1" ht="17" thickBot="1" x14ac:dyDescent="0.25">
      <c r="A171" s="45" t="s">
        <v>665</v>
      </c>
      <c r="B171" s="56"/>
      <c r="C171" s="170" t="s">
        <v>210</v>
      </c>
      <c r="D171" s="372"/>
      <c r="E171" s="372"/>
      <c r="F171" s="170"/>
      <c r="G171" s="56">
        <v>1</v>
      </c>
      <c r="H171" s="56" t="s">
        <v>32</v>
      </c>
      <c r="I171" s="351"/>
      <c r="J171" s="65">
        <f t="shared" si="30"/>
        <v>0</v>
      </c>
      <c r="K171" s="171" t="s">
        <v>210</v>
      </c>
    </row>
    <row r="172" spans="1:11" ht="16" thickBot="1" x14ac:dyDescent="0.25">
      <c r="A172" s="172"/>
      <c r="B172" s="76"/>
      <c r="C172" s="145"/>
      <c r="D172" s="145"/>
      <c r="E172" s="145"/>
      <c r="F172" s="145"/>
      <c r="G172" s="77"/>
      <c r="H172" s="77"/>
      <c r="I172" s="76"/>
      <c r="J172" s="76"/>
      <c r="K172" s="145"/>
    </row>
    <row r="173" spans="1:11" s="20" customFormat="1" ht="25.25" customHeight="1" thickBot="1" x14ac:dyDescent="0.25">
      <c r="A173" s="317" t="s">
        <v>553</v>
      </c>
      <c r="B173" s="318"/>
      <c r="C173" s="83"/>
      <c r="D173" s="83"/>
      <c r="E173" s="83"/>
      <c r="F173" s="83"/>
      <c r="G173" s="84"/>
      <c r="H173" s="83"/>
      <c r="I173" s="143"/>
      <c r="J173" s="86">
        <f>SUM(J8:J171)</f>
        <v>0</v>
      </c>
      <c r="K173" s="143" t="s">
        <v>142</v>
      </c>
    </row>
    <row r="174" spans="1:11" x14ac:dyDescent="0.2">
      <c r="B174" s="2"/>
      <c r="C174" s="5"/>
      <c r="D174" s="5"/>
      <c r="E174" s="5"/>
      <c r="F174" s="5"/>
      <c r="G174" s="146"/>
      <c r="H174" s="146"/>
      <c r="I174" s="2"/>
      <c r="J174" s="2"/>
      <c r="K174" s="5"/>
    </row>
  </sheetData>
  <sheetProtection algorithmName="SHA-512" hashValue="+Hl6e9QVumPCYeLIknpsUDzviODvWvUMyzPZc5RKWp/Ry41/gc1/JBiduj4QgmvqC+/kLkwK6oQKrfnhLG6BSw==" saltValue="MN1GgdQ12c8Y4Chpx8wXzA==" spinCount="100000" sheet="1" objects="1" scenarios="1" selectLockedCells="1"/>
  <pageMargins left="0.70866141732283472" right="0.70866141732283472" top="0.78740157480314965" bottom="0.78740157480314965" header="0.31496062992125984" footer="0.31496062992125984"/>
  <pageSetup paperSize="9" scale="36" fitToHeight="51" orientation="landscape" verticalDpi="4294967293" r:id="rId1"/>
  <ignoredErrors>
    <ignoredError sqref="J3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35"/>
  <sheetViews>
    <sheetView view="pageBreakPreview" zoomScale="80" zoomScaleNormal="100" zoomScaleSheetLayoutView="80" workbookViewId="0">
      <selection activeCell="D8" sqref="D8"/>
    </sheetView>
  </sheetViews>
  <sheetFormatPr baseColWidth="10" defaultColWidth="8.83203125" defaultRowHeight="15" x14ac:dyDescent="0.2"/>
  <cols>
    <col min="1" max="1" width="10.5" customWidth="1"/>
    <col min="2" max="2" width="12.5" customWidth="1"/>
    <col min="3" max="6" width="40.5" customWidth="1"/>
    <col min="7" max="7" width="13.5" style="22" customWidth="1"/>
    <col min="8" max="8" width="11.5" style="22" customWidth="1"/>
    <col min="9" max="9" width="21.1640625" customWidth="1"/>
    <col min="10" max="10" width="14.5" customWidth="1"/>
    <col min="11" max="11" width="91.5" customWidth="1"/>
    <col min="12" max="12" width="55.5" style="10" customWidth="1"/>
  </cols>
  <sheetData>
    <row r="1" spans="1:11" ht="16" x14ac:dyDescent="0.2">
      <c r="A1" s="299" t="s">
        <v>45</v>
      </c>
      <c r="B1" s="301"/>
      <c r="C1" s="90" t="s">
        <v>49</v>
      </c>
      <c r="D1" s="217"/>
      <c r="E1" s="217"/>
      <c r="F1" s="217"/>
      <c r="G1" s="91"/>
      <c r="H1" s="91"/>
      <c r="I1" s="92"/>
      <c r="J1" s="76"/>
      <c r="K1" s="76"/>
    </row>
    <row r="2" spans="1:11" ht="16" x14ac:dyDescent="0.2">
      <c r="A2" s="302" t="s">
        <v>46</v>
      </c>
      <c r="B2" s="304"/>
      <c r="C2" s="93" t="s">
        <v>50</v>
      </c>
      <c r="D2" s="218"/>
      <c r="E2" s="218"/>
      <c r="F2" s="218"/>
      <c r="G2" s="94"/>
      <c r="H2" s="94"/>
      <c r="I2" s="95"/>
      <c r="J2" s="76"/>
      <c r="K2" s="76"/>
    </row>
    <row r="3" spans="1:11" ht="16" x14ac:dyDescent="0.2">
      <c r="A3" s="302" t="s">
        <v>47</v>
      </c>
      <c r="B3" s="304"/>
      <c r="C3" s="93" t="s">
        <v>203</v>
      </c>
      <c r="D3" s="218"/>
      <c r="E3" s="218"/>
      <c r="F3" s="218"/>
      <c r="G3" s="94"/>
      <c r="H3" s="94"/>
      <c r="I3" s="95"/>
      <c r="J3" s="76"/>
      <c r="K3" s="76"/>
    </row>
    <row r="4" spans="1:11" ht="17" thickBot="1" x14ac:dyDescent="0.25">
      <c r="A4" s="305" t="s">
        <v>48</v>
      </c>
      <c r="B4" s="307"/>
      <c r="C4" s="96" t="s">
        <v>201</v>
      </c>
      <c r="D4" s="219"/>
      <c r="E4" s="219"/>
      <c r="F4" s="219"/>
      <c r="G4" s="97"/>
      <c r="H4" s="97"/>
      <c r="I4" s="98"/>
      <c r="J4" s="76"/>
      <c r="K4" s="76"/>
    </row>
    <row r="5" spans="1:11" ht="16" thickBot="1" x14ac:dyDescent="0.25">
      <c r="A5" s="76"/>
      <c r="B5" s="76"/>
      <c r="C5" s="76"/>
      <c r="D5" s="76"/>
      <c r="E5" s="76"/>
      <c r="F5" s="76"/>
      <c r="G5" s="77"/>
      <c r="H5" s="77"/>
      <c r="I5" s="76"/>
      <c r="J5" s="76"/>
      <c r="K5" s="76"/>
    </row>
    <row r="6" spans="1:11" s="21" customFormat="1" ht="72.75" customHeight="1" thickBot="1" x14ac:dyDescent="0.25">
      <c r="A6" s="99" t="s">
        <v>211</v>
      </c>
      <c r="B6" s="100" t="s">
        <v>221</v>
      </c>
      <c r="C6" s="100" t="s">
        <v>212</v>
      </c>
      <c r="D6" s="337" t="s">
        <v>736</v>
      </c>
      <c r="E6" s="337" t="s">
        <v>737</v>
      </c>
      <c r="F6" s="246" t="s">
        <v>734</v>
      </c>
      <c r="G6" s="245" t="s">
        <v>213</v>
      </c>
      <c r="H6" s="245" t="s">
        <v>214</v>
      </c>
      <c r="I6" s="337" t="s">
        <v>738</v>
      </c>
      <c r="J6" s="245" t="s">
        <v>733</v>
      </c>
      <c r="K6" s="101" t="s">
        <v>215</v>
      </c>
    </row>
    <row r="7" spans="1:11" ht="16" thickBot="1" x14ac:dyDescent="0.25">
      <c r="A7" s="74" t="s">
        <v>153</v>
      </c>
      <c r="B7" s="75" t="s">
        <v>313</v>
      </c>
      <c r="C7" s="297" t="s">
        <v>80</v>
      </c>
      <c r="D7" s="297"/>
      <c r="E7" s="297"/>
      <c r="F7" s="297"/>
      <c r="G7" s="297"/>
      <c r="H7" s="297"/>
      <c r="I7" s="297"/>
      <c r="J7" s="297"/>
      <c r="K7" s="298"/>
    </row>
    <row r="8" spans="1:11" x14ac:dyDescent="0.2">
      <c r="A8" s="104" t="s">
        <v>155</v>
      </c>
      <c r="B8" s="105"/>
      <c r="C8" s="105" t="s">
        <v>80</v>
      </c>
      <c r="D8" s="382"/>
      <c r="E8" s="382"/>
      <c r="F8" s="289" t="str">
        <f>"VP_"&amp;A8&amp;"__"&amp;D8&amp;"_"&amp;E8&amp;".pdf"</f>
        <v>VP_I.1___.pdf</v>
      </c>
      <c r="G8" s="106">
        <v>1</v>
      </c>
      <c r="H8" s="106" t="s">
        <v>32</v>
      </c>
      <c r="I8" s="380"/>
      <c r="J8" s="107">
        <f>G8*I8</f>
        <v>0</v>
      </c>
      <c r="K8" s="108" t="s">
        <v>225</v>
      </c>
    </row>
    <row r="9" spans="1:11" ht="32" x14ac:dyDescent="0.2">
      <c r="A9" s="55" t="s">
        <v>156</v>
      </c>
      <c r="B9" s="54"/>
      <c r="C9" s="54" t="s">
        <v>303</v>
      </c>
      <c r="D9" s="343"/>
      <c r="E9" s="343"/>
      <c r="F9" s="289" t="str">
        <f t="shared" ref="F9:F25" si="0">"VP_"&amp;A9&amp;"__"&amp;D9&amp;"_"&amp;E9&amp;".pdf"</f>
        <v>VP_I.2___.pdf</v>
      </c>
      <c r="G9" s="36">
        <v>2</v>
      </c>
      <c r="H9" s="36" t="s">
        <v>1</v>
      </c>
      <c r="I9" s="350"/>
      <c r="J9" s="37">
        <f>G9*I9</f>
        <v>0</v>
      </c>
      <c r="K9" s="38" t="s">
        <v>305</v>
      </c>
    </row>
    <row r="10" spans="1:11" ht="32" x14ac:dyDescent="0.2">
      <c r="A10" s="55" t="s">
        <v>157</v>
      </c>
      <c r="B10" s="54"/>
      <c r="C10" s="54" t="s">
        <v>113</v>
      </c>
      <c r="D10" s="343"/>
      <c r="E10" s="343"/>
      <c r="F10" s="289" t="str">
        <f t="shared" si="0"/>
        <v>VP_I.3___.pdf</v>
      </c>
      <c r="G10" s="36">
        <v>1</v>
      </c>
      <c r="H10" s="36" t="s">
        <v>1</v>
      </c>
      <c r="I10" s="350"/>
      <c r="J10" s="62">
        <f>G10*I10</f>
        <v>0</v>
      </c>
      <c r="K10" s="38" t="s">
        <v>28</v>
      </c>
    </row>
    <row r="11" spans="1:11" ht="48" x14ac:dyDescent="0.2">
      <c r="A11" s="55" t="s">
        <v>158</v>
      </c>
      <c r="B11" s="54"/>
      <c r="C11" s="54" t="s">
        <v>97</v>
      </c>
      <c r="D11" s="343"/>
      <c r="E11" s="343"/>
      <c r="F11" s="289" t="str">
        <f t="shared" si="0"/>
        <v>VP_I.4___.pdf</v>
      </c>
      <c r="G11" s="36">
        <v>1</v>
      </c>
      <c r="H11" s="36" t="s">
        <v>1</v>
      </c>
      <c r="I11" s="350"/>
      <c r="J11" s="62">
        <f t="shared" ref="J11:J24" si="1">G11*I11</f>
        <v>0</v>
      </c>
      <c r="K11" s="38" t="s">
        <v>118</v>
      </c>
    </row>
    <row r="12" spans="1:11" ht="48" x14ac:dyDescent="0.2">
      <c r="A12" s="55" t="s">
        <v>159</v>
      </c>
      <c r="B12" s="54"/>
      <c r="C12" s="54" t="s">
        <v>96</v>
      </c>
      <c r="D12" s="343"/>
      <c r="E12" s="343"/>
      <c r="F12" s="289" t="str">
        <f t="shared" si="0"/>
        <v>VP_I.5___.pdf</v>
      </c>
      <c r="G12" s="36">
        <v>1</v>
      </c>
      <c r="H12" s="36" t="s">
        <v>1</v>
      </c>
      <c r="I12" s="350"/>
      <c r="J12" s="62">
        <f t="shared" si="1"/>
        <v>0</v>
      </c>
      <c r="K12" s="38" t="s">
        <v>119</v>
      </c>
    </row>
    <row r="13" spans="1:11" ht="48" x14ac:dyDescent="0.2">
      <c r="A13" s="55" t="s">
        <v>160</v>
      </c>
      <c r="B13" s="54"/>
      <c r="C13" s="54" t="s">
        <v>569</v>
      </c>
      <c r="D13" s="343"/>
      <c r="E13" s="343"/>
      <c r="F13" s="289" t="str">
        <f t="shared" si="0"/>
        <v>VP_I.6___.pdf</v>
      </c>
      <c r="G13" s="36">
        <v>1</v>
      </c>
      <c r="H13" s="36" t="s">
        <v>1</v>
      </c>
      <c r="I13" s="350"/>
      <c r="J13" s="37">
        <f t="shared" si="1"/>
        <v>0</v>
      </c>
      <c r="K13" s="38" t="s">
        <v>122</v>
      </c>
    </row>
    <row r="14" spans="1:11" ht="32" x14ac:dyDescent="0.2">
      <c r="A14" s="55" t="s">
        <v>161</v>
      </c>
      <c r="B14" s="54"/>
      <c r="C14" s="54" t="s">
        <v>115</v>
      </c>
      <c r="D14" s="343"/>
      <c r="E14" s="343"/>
      <c r="F14" s="289" t="str">
        <f t="shared" si="0"/>
        <v>VP_I.7___.pdf</v>
      </c>
      <c r="G14" s="36">
        <v>1</v>
      </c>
      <c r="H14" s="36" t="s">
        <v>1</v>
      </c>
      <c r="I14" s="350"/>
      <c r="J14" s="37">
        <f t="shared" si="1"/>
        <v>0</v>
      </c>
      <c r="K14" s="38" t="s">
        <v>127</v>
      </c>
    </row>
    <row r="15" spans="1:11" ht="32" x14ac:dyDescent="0.2">
      <c r="A15" s="55" t="s">
        <v>162</v>
      </c>
      <c r="B15" s="54"/>
      <c r="C15" s="54" t="s">
        <v>94</v>
      </c>
      <c r="D15" s="343"/>
      <c r="E15" s="343"/>
      <c r="F15" s="289" t="str">
        <f t="shared" si="0"/>
        <v>VP_I.8___.pdf</v>
      </c>
      <c r="G15" s="36">
        <v>1</v>
      </c>
      <c r="H15" s="36" t="s">
        <v>1</v>
      </c>
      <c r="I15" s="350"/>
      <c r="J15" s="37">
        <f t="shared" si="1"/>
        <v>0</v>
      </c>
      <c r="K15" s="38" t="s">
        <v>513</v>
      </c>
    </row>
    <row r="16" spans="1:11" ht="32" x14ac:dyDescent="0.2">
      <c r="A16" s="55" t="s">
        <v>163</v>
      </c>
      <c r="B16" s="54"/>
      <c r="C16" s="54" t="s">
        <v>234</v>
      </c>
      <c r="D16" s="343"/>
      <c r="E16" s="343"/>
      <c r="F16" s="289" t="str">
        <f t="shared" si="0"/>
        <v>VP_I.9___.pdf</v>
      </c>
      <c r="G16" s="36">
        <v>1</v>
      </c>
      <c r="H16" s="36" t="s">
        <v>1</v>
      </c>
      <c r="I16" s="350"/>
      <c r="J16" s="62">
        <f t="shared" si="1"/>
        <v>0</v>
      </c>
      <c r="K16" s="38" t="s">
        <v>235</v>
      </c>
    </row>
    <row r="17" spans="1:11" ht="64" x14ac:dyDescent="0.2">
      <c r="A17" s="55" t="s">
        <v>164</v>
      </c>
      <c r="B17" s="54"/>
      <c r="C17" s="54" t="s">
        <v>95</v>
      </c>
      <c r="D17" s="343"/>
      <c r="E17" s="343"/>
      <c r="F17" s="289" t="str">
        <f t="shared" si="0"/>
        <v>VP_I.10___.pdf</v>
      </c>
      <c r="G17" s="36">
        <v>1</v>
      </c>
      <c r="H17" s="36" t="s">
        <v>1</v>
      </c>
      <c r="I17" s="350"/>
      <c r="J17" s="37">
        <f t="shared" si="1"/>
        <v>0</v>
      </c>
      <c r="K17" s="38" t="s">
        <v>618</v>
      </c>
    </row>
    <row r="18" spans="1:11" ht="48" x14ac:dyDescent="0.2">
      <c r="A18" s="55" t="s">
        <v>165</v>
      </c>
      <c r="B18" s="54"/>
      <c r="C18" s="54" t="s">
        <v>568</v>
      </c>
      <c r="D18" s="343"/>
      <c r="E18" s="343"/>
      <c r="F18" s="289" t="str">
        <f t="shared" si="0"/>
        <v>VP_I.11___.pdf</v>
      </c>
      <c r="G18" s="36">
        <v>1</v>
      </c>
      <c r="H18" s="36" t="s">
        <v>1</v>
      </c>
      <c r="I18" s="350"/>
      <c r="J18" s="62">
        <f t="shared" si="1"/>
        <v>0</v>
      </c>
      <c r="K18" s="38" t="s">
        <v>123</v>
      </c>
    </row>
    <row r="19" spans="1:11" ht="32" x14ac:dyDescent="0.2">
      <c r="A19" s="55" t="s">
        <v>166</v>
      </c>
      <c r="B19" s="54"/>
      <c r="C19" s="54" t="s">
        <v>24</v>
      </c>
      <c r="D19" s="343"/>
      <c r="E19" s="343"/>
      <c r="F19" s="289" t="str">
        <f t="shared" si="0"/>
        <v>VP_I.12___.pdf</v>
      </c>
      <c r="G19" s="36">
        <v>1</v>
      </c>
      <c r="H19" s="36" t="s">
        <v>1</v>
      </c>
      <c r="I19" s="350"/>
      <c r="J19" s="62">
        <f t="shared" si="1"/>
        <v>0</v>
      </c>
      <c r="K19" s="38" t="s">
        <v>112</v>
      </c>
    </row>
    <row r="20" spans="1:11" ht="64" x14ac:dyDescent="0.2">
      <c r="A20" s="55" t="s">
        <v>216</v>
      </c>
      <c r="B20" s="54"/>
      <c r="C20" s="109" t="s">
        <v>100</v>
      </c>
      <c r="D20" s="360"/>
      <c r="E20" s="360"/>
      <c r="F20" s="289" t="str">
        <f t="shared" si="0"/>
        <v>VP_I.13___.pdf</v>
      </c>
      <c r="G20" s="36">
        <v>1</v>
      </c>
      <c r="H20" s="36" t="s">
        <v>1</v>
      </c>
      <c r="I20" s="350"/>
      <c r="J20" s="62">
        <f t="shared" si="1"/>
        <v>0</v>
      </c>
      <c r="K20" s="38" t="s">
        <v>121</v>
      </c>
    </row>
    <row r="21" spans="1:11" ht="32" x14ac:dyDescent="0.2">
      <c r="A21" s="55" t="s">
        <v>244</v>
      </c>
      <c r="B21" s="159"/>
      <c r="C21" s="109" t="s">
        <v>236</v>
      </c>
      <c r="D21" s="360"/>
      <c r="E21" s="360"/>
      <c r="F21" s="289" t="str">
        <f t="shared" si="0"/>
        <v>VP_I.14___.pdf</v>
      </c>
      <c r="G21" s="156">
        <v>1</v>
      </c>
      <c r="H21" s="156" t="s">
        <v>1</v>
      </c>
      <c r="I21" s="374"/>
      <c r="J21" s="158">
        <f t="shared" si="1"/>
        <v>0</v>
      </c>
      <c r="K21" s="38" t="s">
        <v>89</v>
      </c>
    </row>
    <row r="22" spans="1:11" ht="16" x14ac:dyDescent="0.2">
      <c r="A22" s="55" t="s">
        <v>245</v>
      </c>
      <c r="B22" s="54"/>
      <c r="C22" s="54" t="s">
        <v>229</v>
      </c>
      <c r="D22" s="343"/>
      <c r="E22" s="343"/>
      <c r="F22" s="289" t="str">
        <f t="shared" si="0"/>
        <v>VP_I.15___.pdf</v>
      </c>
      <c r="G22" s="36">
        <v>1</v>
      </c>
      <c r="H22" s="36" t="s">
        <v>1</v>
      </c>
      <c r="I22" s="350"/>
      <c r="J22" s="62">
        <f t="shared" si="1"/>
        <v>0</v>
      </c>
      <c r="K22" s="38" t="s">
        <v>239</v>
      </c>
    </row>
    <row r="23" spans="1:11" ht="16" x14ac:dyDescent="0.2">
      <c r="A23" s="55" t="s">
        <v>246</v>
      </c>
      <c r="B23" s="54"/>
      <c r="C23" s="54" t="s">
        <v>230</v>
      </c>
      <c r="D23" s="343"/>
      <c r="E23" s="343"/>
      <c r="F23" s="289" t="str">
        <f t="shared" si="0"/>
        <v>VP_I.16___.pdf</v>
      </c>
      <c r="G23" s="36">
        <v>1</v>
      </c>
      <c r="H23" s="36" t="s">
        <v>1</v>
      </c>
      <c r="I23" s="350"/>
      <c r="J23" s="62">
        <f t="shared" si="1"/>
        <v>0</v>
      </c>
      <c r="K23" s="38" t="s">
        <v>240</v>
      </c>
    </row>
    <row r="24" spans="1:11" ht="96" x14ac:dyDescent="0.2">
      <c r="A24" s="55" t="s">
        <v>247</v>
      </c>
      <c r="B24" s="111"/>
      <c r="C24" s="111" t="s">
        <v>66</v>
      </c>
      <c r="D24" s="368"/>
      <c r="E24" s="368"/>
      <c r="F24" s="289" t="str">
        <f t="shared" si="0"/>
        <v>VP_I.17___.pdf</v>
      </c>
      <c r="G24" s="112">
        <v>1</v>
      </c>
      <c r="H24" s="112" t="s">
        <v>1</v>
      </c>
      <c r="I24" s="378"/>
      <c r="J24" s="114">
        <f t="shared" si="1"/>
        <v>0</v>
      </c>
      <c r="K24" s="115" t="s">
        <v>243</v>
      </c>
    </row>
    <row r="25" spans="1:11" ht="96" x14ac:dyDescent="0.2">
      <c r="A25" s="55" t="s">
        <v>248</v>
      </c>
      <c r="B25" s="111"/>
      <c r="C25" s="111" t="s">
        <v>66</v>
      </c>
      <c r="D25" s="368"/>
      <c r="E25" s="368"/>
      <c r="F25" s="289" t="str">
        <f t="shared" si="0"/>
        <v>VP_I.18___.pdf</v>
      </c>
      <c r="G25" s="112">
        <v>1</v>
      </c>
      <c r="H25" s="112" t="s">
        <v>1</v>
      </c>
      <c r="I25" s="378"/>
      <c r="J25" s="114">
        <f t="shared" ref="J25" si="2">G25*I25</f>
        <v>0</v>
      </c>
      <c r="K25" s="115" t="s">
        <v>574</v>
      </c>
    </row>
    <row r="26" spans="1:11" x14ac:dyDescent="0.2">
      <c r="A26" s="127" t="s">
        <v>167</v>
      </c>
      <c r="B26" s="128"/>
      <c r="C26" s="323" t="s">
        <v>314</v>
      </c>
      <c r="D26" s="327"/>
      <c r="E26" s="327"/>
      <c r="F26" s="327"/>
      <c r="G26" s="327"/>
      <c r="H26" s="327"/>
      <c r="I26" s="327"/>
      <c r="J26" s="323"/>
      <c r="K26" s="324"/>
    </row>
    <row r="27" spans="1:11" ht="32" x14ac:dyDescent="0.2">
      <c r="A27" s="138" t="s">
        <v>168</v>
      </c>
      <c r="B27" s="121"/>
      <c r="C27" s="139" t="s">
        <v>99</v>
      </c>
      <c r="D27" s="383"/>
      <c r="E27" s="383"/>
      <c r="F27" s="289" t="str">
        <f t="shared" ref="F27:F56" si="3">"VP_"&amp;A27&amp;"__"&amp;D27&amp;"_"&amp;E27&amp;".pdf"</f>
        <v>VP_II.1___.pdf</v>
      </c>
      <c r="G27" s="122">
        <v>1</v>
      </c>
      <c r="H27" s="122" t="s">
        <v>1</v>
      </c>
      <c r="I27" s="377"/>
      <c r="J27" s="123">
        <f t="shared" ref="J27:J56" si="4">G27*I27</f>
        <v>0</v>
      </c>
      <c r="K27" s="124" t="s">
        <v>663</v>
      </c>
    </row>
    <row r="28" spans="1:11" ht="48" x14ac:dyDescent="0.2">
      <c r="A28" s="55" t="s">
        <v>169</v>
      </c>
      <c r="B28" s="54"/>
      <c r="C28" s="137" t="s">
        <v>92</v>
      </c>
      <c r="D28" s="384"/>
      <c r="E28" s="384"/>
      <c r="F28" s="289" t="str">
        <f t="shared" si="3"/>
        <v>VP_II.2___.pdf</v>
      </c>
      <c r="G28" s="36">
        <v>2</v>
      </c>
      <c r="H28" s="36" t="s">
        <v>1</v>
      </c>
      <c r="I28" s="350"/>
      <c r="J28" s="37">
        <f t="shared" si="4"/>
        <v>0</v>
      </c>
      <c r="K28" s="38" t="s">
        <v>131</v>
      </c>
    </row>
    <row r="29" spans="1:11" ht="32" x14ac:dyDescent="0.2">
      <c r="A29" s="55" t="s">
        <v>170</v>
      </c>
      <c r="B29" s="109"/>
      <c r="C29" s="54" t="s">
        <v>29</v>
      </c>
      <c r="D29" s="343"/>
      <c r="E29" s="343"/>
      <c r="F29" s="289" t="str">
        <f t="shared" si="3"/>
        <v>VP_II.3___.pdf</v>
      </c>
      <c r="G29" s="36">
        <v>2</v>
      </c>
      <c r="H29" s="36" t="s">
        <v>1</v>
      </c>
      <c r="I29" s="350"/>
      <c r="J29" s="37">
        <f t="shared" si="4"/>
        <v>0</v>
      </c>
      <c r="K29" s="38" t="s">
        <v>579</v>
      </c>
    </row>
    <row r="30" spans="1:11" ht="16" x14ac:dyDescent="0.2">
      <c r="A30" s="55" t="s">
        <v>256</v>
      </c>
      <c r="B30" s="54"/>
      <c r="C30" s="140" t="s">
        <v>83</v>
      </c>
      <c r="D30" s="385"/>
      <c r="E30" s="385"/>
      <c r="F30" s="289" t="str">
        <f t="shared" si="3"/>
        <v>VP_II.4___.pdf</v>
      </c>
      <c r="G30" s="36">
        <v>2</v>
      </c>
      <c r="H30" s="36" t="s">
        <v>32</v>
      </c>
      <c r="I30" s="350"/>
      <c r="J30" s="37">
        <f t="shared" si="4"/>
        <v>0</v>
      </c>
      <c r="K30" s="38" t="s">
        <v>129</v>
      </c>
    </row>
    <row r="31" spans="1:11" ht="34" x14ac:dyDescent="0.2">
      <c r="A31" s="55" t="s">
        <v>257</v>
      </c>
      <c r="B31" s="54"/>
      <c r="C31" s="140" t="s">
        <v>101</v>
      </c>
      <c r="D31" s="385"/>
      <c r="E31" s="385"/>
      <c r="F31" s="289" t="str">
        <f t="shared" si="3"/>
        <v>VP_II.5___.pdf</v>
      </c>
      <c r="G31" s="36">
        <v>1</v>
      </c>
      <c r="H31" s="36" t="s">
        <v>1</v>
      </c>
      <c r="I31" s="350"/>
      <c r="J31" s="37">
        <f t="shared" si="4"/>
        <v>0</v>
      </c>
      <c r="K31" s="38" t="s">
        <v>130</v>
      </c>
    </row>
    <row r="32" spans="1:11" ht="48" x14ac:dyDescent="0.2">
      <c r="A32" s="55" t="s">
        <v>258</v>
      </c>
      <c r="B32" s="54"/>
      <c r="C32" s="140" t="s">
        <v>27</v>
      </c>
      <c r="D32" s="385"/>
      <c r="E32" s="385"/>
      <c r="F32" s="289" t="str">
        <f t="shared" si="3"/>
        <v>VP_II.6___.pdf</v>
      </c>
      <c r="G32" s="36">
        <v>1</v>
      </c>
      <c r="H32" s="36" t="s">
        <v>1</v>
      </c>
      <c r="I32" s="350"/>
      <c r="J32" s="37">
        <f t="shared" si="4"/>
        <v>0</v>
      </c>
      <c r="K32" s="38" t="s">
        <v>295</v>
      </c>
    </row>
    <row r="33" spans="1:11" ht="32" x14ac:dyDescent="0.2">
      <c r="A33" s="55" t="s">
        <v>259</v>
      </c>
      <c r="B33" s="54"/>
      <c r="C33" s="140" t="s">
        <v>227</v>
      </c>
      <c r="D33" s="385"/>
      <c r="E33" s="385"/>
      <c r="F33" s="289" t="str">
        <f t="shared" si="3"/>
        <v>VP_II.7___.pdf</v>
      </c>
      <c r="G33" s="36">
        <v>1</v>
      </c>
      <c r="H33" s="36" t="s">
        <v>1</v>
      </c>
      <c r="I33" s="350"/>
      <c r="J33" s="37">
        <f t="shared" si="4"/>
        <v>0</v>
      </c>
      <c r="K33" s="38" t="s">
        <v>238</v>
      </c>
    </row>
    <row r="34" spans="1:11" ht="16" x14ac:dyDescent="0.2">
      <c r="A34" s="55" t="s">
        <v>260</v>
      </c>
      <c r="B34" s="54"/>
      <c r="C34" s="140" t="s">
        <v>228</v>
      </c>
      <c r="D34" s="385"/>
      <c r="E34" s="385"/>
      <c r="F34" s="289" t="str">
        <f t="shared" si="3"/>
        <v>VP_II.8___.pdf</v>
      </c>
      <c r="G34" s="36">
        <v>1</v>
      </c>
      <c r="H34" s="36" t="s">
        <v>1</v>
      </c>
      <c r="I34" s="350"/>
      <c r="J34" s="37">
        <f t="shared" si="4"/>
        <v>0</v>
      </c>
      <c r="K34" s="38" t="s">
        <v>241</v>
      </c>
    </row>
    <row r="35" spans="1:11" ht="16" x14ac:dyDescent="0.2">
      <c r="A35" s="55" t="s">
        <v>261</v>
      </c>
      <c r="B35" s="54"/>
      <c r="C35" s="54" t="s">
        <v>411</v>
      </c>
      <c r="D35" s="343"/>
      <c r="E35" s="343"/>
      <c r="F35" s="289" t="str">
        <f t="shared" si="3"/>
        <v>VP_II.9___.pdf</v>
      </c>
      <c r="G35" s="36">
        <v>1</v>
      </c>
      <c r="H35" s="36" t="s">
        <v>1</v>
      </c>
      <c r="I35" s="350"/>
      <c r="J35" s="62">
        <f t="shared" si="4"/>
        <v>0</v>
      </c>
      <c r="K35" s="42" t="s">
        <v>410</v>
      </c>
    </row>
    <row r="36" spans="1:11" ht="32" x14ac:dyDescent="0.2">
      <c r="A36" s="55" t="s">
        <v>262</v>
      </c>
      <c r="B36" s="54"/>
      <c r="C36" s="109" t="s">
        <v>428</v>
      </c>
      <c r="D36" s="360"/>
      <c r="E36" s="360"/>
      <c r="F36" s="289" t="str">
        <f t="shared" si="3"/>
        <v>VP_II.10___.pdf</v>
      </c>
      <c r="G36" s="36">
        <v>1</v>
      </c>
      <c r="H36" s="36" t="s">
        <v>1</v>
      </c>
      <c r="I36" s="350"/>
      <c r="J36" s="62">
        <f t="shared" si="4"/>
        <v>0</v>
      </c>
      <c r="K36" s="38" t="s">
        <v>493</v>
      </c>
    </row>
    <row r="37" spans="1:11" ht="16" x14ac:dyDescent="0.2">
      <c r="A37" s="55" t="s">
        <v>263</v>
      </c>
      <c r="B37" s="54"/>
      <c r="C37" s="109" t="s">
        <v>432</v>
      </c>
      <c r="D37" s="360"/>
      <c r="E37" s="360"/>
      <c r="F37" s="289" t="str">
        <f t="shared" si="3"/>
        <v>VP_II.11___.pdf</v>
      </c>
      <c r="G37" s="36">
        <v>1</v>
      </c>
      <c r="H37" s="36" t="s">
        <v>1</v>
      </c>
      <c r="I37" s="350"/>
      <c r="J37" s="62">
        <f t="shared" si="4"/>
        <v>0</v>
      </c>
      <c r="K37" s="38" t="s">
        <v>433</v>
      </c>
    </row>
    <row r="38" spans="1:11" ht="32" x14ac:dyDescent="0.2">
      <c r="A38" s="55" t="s">
        <v>264</v>
      </c>
      <c r="B38" s="54"/>
      <c r="C38" s="109" t="s">
        <v>578</v>
      </c>
      <c r="D38" s="360"/>
      <c r="E38" s="360"/>
      <c r="F38" s="289" t="str">
        <f t="shared" si="3"/>
        <v>VP_II.12___.pdf</v>
      </c>
      <c r="G38" s="36">
        <v>2</v>
      </c>
      <c r="H38" s="36" t="s">
        <v>1</v>
      </c>
      <c r="I38" s="350"/>
      <c r="J38" s="62">
        <f t="shared" ref="J38" si="5">G38*I38</f>
        <v>0</v>
      </c>
      <c r="K38" s="38" t="s">
        <v>579</v>
      </c>
    </row>
    <row r="39" spans="1:11" ht="32" x14ac:dyDescent="0.2">
      <c r="A39" s="55" t="s">
        <v>265</v>
      </c>
      <c r="B39" s="54"/>
      <c r="C39" s="109" t="s">
        <v>430</v>
      </c>
      <c r="D39" s="360"/>
      <c r="E39" s="360"/>
      <c r="F39" s="289" t="str">
        <f t="shared" si="3"/>
        <v>VP_II.13___.pdf</v>
      </c>
      <c r="G39" s="36">
        <v>1</v>
      </c>
      <c r="H39" s="36" t="s">
        <v>1</v>
      </c>
      <c r="I39" s="350"/>
      <c r="J39" s="62">
        <f t="shared" si="4"/>
        <v>0</v>
      </c>
      <c r="K39" s="38" t="s">
        <v>431</v>
      </c>
    </row>
    <row r="40" spans="1:11" ht="32" x14ac:dyDescent="0.2">
      <c r="A40" s="55" t="s">
        <v>266</v>
      </c>
      <c r="B40" s="54"/>
      <c r="C40" s="109" t="s">
        <v>494</v>
      </c>
      <c r="D40" s="360"/>
      <c r="E40" s="360"/>
      <c r="F40" s="289" t="str">
        <f t="shared" si="3"/>
        <v>VP_II.14___.pdf</v>
      </c>
      <c r="G40" s="36">
        <v>1</v>
      </c>
      <c r="H40" s="36" t="s">
        <v>1</v>
      </c>
      <c r="I40" s="350"/>
      <c r="J40" s="62">
        <f t="shared" si="4"/>
        <v>0</v>
      </c>
      <c r="K40" s="38" t="s">
        <v>575</v>
      </c>
    </row>
    <row r="41" spans="1:11" ht="48" x14ac:dyDescent="0.2">
      <c r="A41" s="55" t="s">
        <v>267</v>
      </c>
      <c r="B41" s="54"/>
      <c r="C41" s="109" t="s">
        <v>10</v>
      </c>
      <c r="D41" s="360"/>
      <c r="E41" s="360"/>
      <c r="F41" s="289" t="str">
        <f t="shared" si="3"/>
        <v>VP_II.15___.pdf</v>
      </c>
      <c r="G41" s="36">
        <v>1</v>
      </c>
      <c r="H41" s="36" t="s">
        <v>1</v>
      </c>
      <c r="I41" s="350"/>
      <c r="J41" s="37">
        <f t="shared" si="4"/>
        <v>0</v>
      </c>
      <c r="K41" s="38" t="s">
        <v>11</v>
      </c>
    </row>
    <row r="42" spans="1:11" ht="32" x14ac:dyDescent="0.2">
      <c r="A42" s="55" t="s">
        <v>268</v>
      </c>
      <c r="B42" s="54"/>
      <c r="C42" s="54" t="s">
        <v>60</v>
      </c>
      <c r="D42" s="343"/>
      <c r="E42" s="343"/>
      <c r="F42" s="289" t="str">
        <f t="shared" si="3"/>
        <v>VP_II.16___.pdf</v>
      </c>
      <c r="G42" s="36">
        <v>2</v>
      </c>
      <c r="H42" s="36" t="s">
        <v>1</v>
      </c>
      <c r="I42" s="350"/>
      <c r="J42" s="37">
        <f t="shared" si="4"/>
        <v>0</v>
      </c>
      <c r="K42" s="38" t="s">
        <v>292</v>
      </c>
    </row>
    <row r="43" spans="1:11" ht="16" x14ac:dyDescent="0.2">
      <c r="A43" s="55" t="s">
        <v>554</v>
      </c>
      <c r="B43" s="54"/>
      <c r="C43" s="54" t="s">
        <v>545</v>
      </c>
      <c r="D43" s="343"/>
      <c r="E43" s="343"/>
      <c r="F43" s="289" t="str">
        <f t="shared" si="3"/>
        <v>VP_II.17___.pdf</v>
      </c>
      <c r="G43" s="36">
        <v>2</v>
      </c>
      <c r="H43" s="36" t="s">
        <v>1</v>
      </c>
      <c r="I43" s="350"/>
      <c r="J43" s="37">
        <f t="shared" si="4"/>
        <v>0</v>
      </c>
      <c r="K43" s="38" t="s">
        <v>588</v>
      </c>
    </row>
    <row r="44" spans="1:11" ht="64" x14ac:dyDescent="0.2">
      <c r="A44" s="55" t="s">
        <v>555</v>
      </c>
      <c r="B44" s="54"/>
      <c r="C44" s="54" t="s">
        <v>16</v>
      </c>
      <c r="D44" s="343"/>
      <c r="E44" s="343"/>
      <c r="F44" s="289" t="str">
        <f t="shared" si="3"/>
        <v>VP_II.18___.pdf</v>
      </c>
      <c r="G44" s="36">
        <v>2</v>
      </c>
      <c r="H44" s="36" t="s">
        <v>1</v>
      </c>
      <c r="I44" s="350"/>
      <c r="J44" s="37">
        <f t="shared" si="4"/>
        <v>0</v>
      </c>
      <c r="K44" s="38" t="s">
        <v>550</v>
      </c>
    </row>
    <row r="45" spans="1:11" ht="32" x14ac:dyDescent="0.2">
      <c r="A45" s="55" t="s">
        <v>556</v>
      </c>
      <c r="B45" s="54"/>
      <c r="C45" s="109" t="s">
        <v>438</v>
      </c>
      <c r="D45" s="360"/>
      <c r="E45" s="360"/>
      <c r="F45" s="289" t="str">
        <f t="shared" si="3"/>
        <v>VP_II.19___.pdf</v>
      </c>
      <c r="G45" s="36">
        <v>1</v>
      </c>
      <c r="H45" s="36" t="s">
        <v>1</v>
      </c>
      <c r="I45" s="350"/>
      <c r="J45" s="37">
        <f t="shared" si="4"/>
        <v>0</v>
      </c>
      <c r="K45" s="38" t="s">
        <v>439</v>
      </c>
    </row>
    <row r="46" spans="1:11" ht="16" x14ac:dyDescent="0.2">
      <c r="A46" s="55" t="s">
        <v>557</v>
      </c>
      <c r="B46" s="54"/>
      <c r="C46" s="54" t="s">
        <v>376</v>
      </c>
      <c r="D46" s="343"/>
      <c r="E46" s="343"/>
      <c r="F46" s="289" t="str">
        <f t="shared" si="3"/>
        <v>VP_II.20___.pdf</v>
      </c>
      <c r="G46" s="36">
        <v>1</v>
      </c>
      <c r="H46" s="36" t="s">
        <v>1</v>
      </c>
      <c r="I46" s="350"/>
      <c r="J46" s="37">
        <f t="shared" si="4"/>
        <v>0</v>
      </c>
      <c r="K46" s="38" t="s">
        <v>377</v>
      </c>
    </row>
    <row r="47" spans="1:11" ht="16" x14ac:dyDescent="0.2">
      <c r="A47" s="55" t="s">
        <v>558</v>
      </c>
      <c r="B47" s="54"/>
      <c r="C47" s="54" t="s">
        <v>382</v>
      </c>
      <c r="D47" s="343"/>
      <c r="E47" s="343"/>
      <c r="F47" s="289" t="str">
        <f t="shared" si="3"/>
        <v>VP_II.21___.pdf</v>
      </c>
      <c r="G47" s="36">
        <v>1</v>
      </c>
      <c r="H47" s="36" t="s">
        <v>1</v>
      </c>
      <c r="I47" s="350"/>
      <c r="J47" s="37">
        <f t="shared" si="4"/>
        <v>0</v>
      </c>
      <c r="K47" s="38" t="s">
        <v>440</v>
      </c>
    </row>
    <row r="48" spans="1:11" ht="16" x14ac:dyDescent="0.2">
      <c r="A48" s="55" t="s">
        <v>559</v>
      </c>
      <c r="B48" s="54"/>
      <c r="C48" s="54" t="s">
        <v>503</v>
      </c>
      <c r="D48" s="343"/>
      <c r="E48" s="343"/>
      <c r="F48" s="289" t="str">
        <f t="shared" si="3"/>
        <v>VP_II.22___.pdf</v>
      </c>
      <c r="G48" s="36">
        <v>1</v>
      </c>
      <c r="H48" s="36" t="s">
        <v>1</v>
      </c>
      <c r="I48" s="350"/>
      <c r="J48" s="37">
        <f t="shared" si="4"/>
        <v>0</v>
      </c>
      <c r="K48" s="38" t="s">
        <v>504</v>
      </c>
    </row>
    <row r="49" spans="1:11" ht="32" x14ac:dyDescent="0.2">
      <c r="A49" s="55" t="s">
        <v>560</v>
      </c>
      <c r="B49" s="54"/>
      <c r="C49" s="109" t="s">
        <v>460</v>
      </c>
      <c r="D49" s="360"/>
      <c r="E49" s="360"/>
      <c r="F49" s="289" t="str">
        <f t="shared" si="3"/>
        <v>VP_II.23___.pdf</v>
      </c>
      <c r="G49" s="36">
        <v>1</v>
      </c>
      <c r="H49" s="36" t="s">
        <v>1</v>
      </c>
      <c r="I49" s="350"/>
      <c r="J49" s="62">
        <f t="shared" si="4"/>
        <v>0</v>
      </c>
      <c r="K49" s="38" t="s">
        <v>461</v>
      </c>
    </row>
    <row r="50" spans="1:11" ht="16" x14ac:dyDescent="0.2">
      <c r="A50" s="55" t="s">
        <v>561</v>
      </c>
      <c r="B50" s="54"/>
      <c r="C50" s="54" t="s">
        <v>505</v>
      </c>
      <c r="D50" s="343"/>
      <c r="E50" s="343"/>
      <c r="F50" s="289" t="str">
        <f t="shared" si="3"/>
        <v>VP_II.24___.pdf</v>
      </c>
      <c r="G50" s="36">
        <v>1</v>
      </c>
      <c r="H50" s="36" t="s">
        <v>1</v>
      </c>
      <c r="I50" s="350"/>
      <c r="J50" s="62">
        <f t="shared" si="4"/>
        <v>0</v>
      </c>
      <c r="K50" s="38" t="s">
        <v>506</v>
      </c>
    </row>
    <row r="51" spans="1:11" ht="32" x14ac:dyDescent="0.2">
      <c r="A51" s="55" t="s">
        <v>562</v>
      </c>
      <c r="B51" s="54"/>
      <c r="C51" s="109" t="s">
        <v>464</v>
      </c>
      <c r="D51" s="360"/>
      <c r="E51" s="360"/>
      <c r="F51" s="289" t="str">
        <f t="shared" si="3"/>
        <v>VP_II.25___.pdf</v>
      </c>
      <c r="G51" s="36">
        <v>1</v>
      </c>
      <c r="H51" s="36" t="s">
        <v>1</v>
      </c>
      <c r="I51" s="350"/>
      <c r="J51" s="62">
        <f t="shared" si="4"/>
        <v>0</v>
      </c>
      <c r="K51" s="38" t="s">
        <v>466</v>
      </c>
    </row>
    <row r="52" spans="1:11" ht="16" x14ac:dyDescent="0.2">
      <c r="A52" s="55" t="s">
        <v>563</v>
      </c>
      <c r="B52" s="54"/>
      <c r="C52" s="109" t="s">
        <v>465</v>
      </c>
      <c r="D52" s="360"/>
      <c r="E52" s="360"/>
      <c r="F52" s="289" t="str">
        <f t="shared" si="3"/>
        <v>VP_II.26___.pdf</v>
      </c>
      <c r="G52" s="36">
        <v>1</v>
      </c>
      <c r="H52" s="36" t="s">
        <v>1</v>
      </c>
      <c r="I52" s="350"/>
      <c r="J52" s="62">
        <f t="shared" si="4"/>
        <v>0</v>
      </c>
      <c r="K52" s="38" t="s">
        <v>470</v>
      </c>
    </row>
    <row r="53" spans="1:11" ht="64" x14ac:dyDescent="0.2">
      <c r="A53" s="55" t="s">
        <v>564</v>
      </c>
      <c r="B53" s="54"/>
      <c r="C53" s="109" t="s">
        <v>565</v>
      </c>
      <c r="D53" s="360"/>
      <c r="E53" s="360"/>
      <c r="F53" s="289" t="str">
        <f t="shared" si="3"/>
        <v>VP_II.27___.pdf</v>
      </c>
      <c r="G53" s="36">
        <v>1</v>
      </c>
      <c r="H53" s="36" t="s">
        <v>1</v>
      </c>
      <c r="I53" s="350"/>
      <c r="J53" s="37">
        <f t="shared" si="4"/>
        <v>0</v>
      </c>
      <c r="K53" s="38" t="s">
        <v>301</v>
      </c>
    </row>
    <row r="54" spans="1:11" ht="48" x14ac:dyDescent="0.2">
      <c r="A54" s="55" t="s">
        <v>576</v>
      </c>
      <c r="B54" s="54"/>
      <c r="C54" s="109" t="s">
        <v>584</v>
      </c>
      <c r="D54" s="360"/>
      <c r="E54" s="360"/>
      <c r="F54" s="289" t="str">
        <f t="shared" si="3"/>
        <v>VP_II.28___.pdf</v>
      </c>
      <c r="G54" s="36">
        <v>2</v>
      </c>
      <c r="H54" s="36" t="s">
        <v>1</v>
      </c>
      <c r="I54" s="350"/>
      <c r="J54" s="37">
        <f t="shared" ref="J54" si="6">G54*I54</f>
        <v>0</v>
      </c>
      <c r="K54" s="38" t="s">
        <v>583</v>
      </c>
    </row>
    <row r="55" spans="1:11" ht="16" x14ac:dyDescent="0.2">
      <c r="A55" s="55" t="s">
        <v>577</v>
      </c>
      <c r="B55" s="54"/>
      <c r="C55" s="109" t="s">
        <v>467</v>
      </c>
      <c r="D55" s="360"/>
      <c r="E55" s="360"/>
      <c r="F55" s="289" t="str">
        <f t="shared" si="3"/>
        <v>VP_II.29___.pdf</v>
      </c>
      <c r="G55" s="36">
        <v>2</v>
      </c>
      <c r="H55" s="36" t="s">
        <v>1</v>
      </c>
      <c r="I55" s="350"/>
      <c r="J55" s="37">
        <f t="shared" si="4"/>
        <v>0</v>
      </c>
      <c r="K55" s="38" t="s">
        <v>586</v>
      </c>
    </row>
    <row r="56" spans="1:11" ht="16" x14ac:dyDescent="0.2">
      <c r="A56" s="110" t="s">
        <v>587</v>
      </c>
      <c r="B56" s="111"/>
      <c r="C56" s="141" t="s">
        <v>463</v>
      </c>
      <c r="D56" s="362"/>
      <c r="E56" s="362"/>
      <c r="F56" s="289" t="str">
        <f t="shared" si="3"/>
        <v>VP_II.30___.pdf</v>
      </c>
      <c r="G56" s="112">
        <v>1</v>
      </c>
      <c r="H56" s="112" t="s">
        <v>1</v>
      </c>
      <c r="I56" s="378"/>
      <c r="J56" s="114">
        <f t="shared" si="4"/>
        <v>0</v>
      </c>
      <c r="K56" s="115" t="s">
        <v>585</v>
      </c>
    </row>
    <row r="57" spans="1:11" x14ac:dyDescent="0.2">
      <c r="A57" s="127" t="s">
        <v>172</v>
      </c>
      <c r="B57" s="128"/>
      <c r="C57" s="323" t="s">
        <v>315</v>
      </c>
      <c r="D57" s="327"/>
      <c r="E57" s="327"/>
      <c r="F57" s="327"/>
      <c r="G57" s="327"/>
      <c r="H57" s="327"/>
      <c r="I57" s="327"/>
      <c r="J57" s="323"/>
      <c r="K57" s="324"/>
    </row>
    <row r="58" spans="1:11" ht="16" x14ac:dyDescent="0.2">
      <c r="A58" s="138" t="s">
        <v>173</v>
      </c>
      <c r="B58" s="121"/>
      <c r="C58" s="139" t="s">
        <v>133</v>
      </c>
      <c r="D58" s="383"/>
      <c r="E58" s="383"/>
      <c r="F58" s="289" t="str">
        <f t="shared" ref="F58:F59" si="7">"VP_"&amp;A58&amp;"__"&amp;D58&amp;"_"&amp;E58&amp;".pdf"</f>
        <v>VP_III.1___.pdf</v>
      </c>
      <c r="G58" s="122">
        <v>1</v>
      </c>
      <c r="H58" s="122" t="s">
        <v>1</v>
      </c>
      <c r="I58" s="377"/>
      <c r="J58" s="123">
        <f>G58*I58</f>
        <v>0</v>
      </c>
      <c r="K58" s="124" t="s">
        <v>735</v>
      </c>
    </row>
    <row r="59" spans="1:11" ht="16" x14ac:dyDescent="0.2">
      <c r="A59" s="110" t="s">
        <v>174</v>
      </c>
      <c r="B59" s="111"/>
      <c r="C59" s="194" t="s">
        <v>552</v>
      </c>
      <c r="D59" s="386"/>
      <c r="E59" s="386"/>
      <c r="F59" s="289" t="str">
        <f t="shared" si="7"/>
        <v>VP_III.2___.pdf</v>
      </c>
      <c r="G59" s="112">
        <v>1</v>
      </c>
      <c r="H59" s="112" t="s">
        <v>1</v>
      </c>
      <c r="I59" s="378"/>
      <c r="J59" s="113">
        <f>G59*I59</f>
        <v>0</v>
      </c>
      <c r="K59" s="115" t="s">
        <v>551</v>
      </c>
    </row>
    <row r="60" spans="1:11" x14ac:dyDescent="0.2">
      <c r="A60" s="127" t="s">
        <v>180</v>
      </c>
      <c r="B60" s="128"/>
      <c r="C60" s="323" t="s">
        <v>495</v>
      </c>
      <c r="D60" s="327"/>
      <c r="E60" s="327"/>
      <c r="F60" s="327"/>
      <c r="G60" s="327"/>
      <c r="H60" s="327"/>
      <c r="I60" s="327"/>
      <c r="J60" s="323"/>
      <c r="K60" s="324"/>
    </row>
    <row r="61" spans="1:11" ht="32" x14ac:dyDescent="0.2">
      <c r="A61" s="116" t="s">
        <v>181</v>
      </c>
      <c r="B61" s="121"/>
      <c r="C61" s="130" t="s">
        <v>496</v>
      </c>
      <c r="D61" s="363"/>
      <c r="E61" s="363"/>
      <c r="F61" s="289" t="str">
        <f t="shared" ref="F61:F62" si="8">"VP_"&amp;A61&amp;"__"&amp;D61&amp;"_"&amp;E61&amp;".pdf"</f>
        <v>VP_IV.1___.pdf</v>
      </c>
      <c r="G61" s="122">
        <v>2</v>
      </c>
      <c r="H61" s="122" t="s">
        <v>1</v>
      </c>
      <c r="I61" s="377"/>
      <c r="J61" s="119">
        <f t="shared" ref="J61" si="9">G61*I61</f>
        <v>0</v>
      </c>
      <c r="K61" s="124" t="s">
        <v>466</v>
      </c>
    </row>
    <row r="62" spans="1:11" ht="48" x14ac:dyDescent="0.2">
      <c r="A62" s="125" t="s">
        <v>182</v>
      </c>
      <c r="B62" s="111"/>
      <c r="C62" s="111" t="s">
        <v>8</v>
      </c>
      <c r="D62" s="368"/>
      <c r="E62" s="368"/>
      <c r="F62" s="289" t="str">
        <f t="shared" si="8"/>
        <v>VP_IV.2___.pdf</v>
      </c>
      <c r="G62" s="112">
        <v>2</v>
      </c>
      <c r="H62" s="112" t="s">
        <v>1</v>
      </c>
      <c r="I62" s="378"/>
      <c r="J62" s="114">
        <f t="shared" ref="J62" si="10">G62*I62</f>
        <v>0</v>
      </c>
      <c r="K62" s="115" t="s">
        <v>55</v>
      </c>
    </row>
    <row r="63" spans="1:11" x14ac:dyDescent="0.2">
      <c r="A63" s="127" t="s">
        <v>154</v>
      </c>
      <c r="B63" s="128"/>
      <c r="C63" s="323" t="s">
        <v>317</v>
      </c>
      <c r="D63" s="327"/>
      <c r="E63" s="327"/>
      <c r="F63" s="327"/>
      <c r="G63" s="327"/>
      <c r="H63" s="327"/>
      <c r="I63" s="327"/>
      <c r="J63" s="323"/>
      <c r="K63" s="324"/>
    </row>
    <row r="64" spans="1:11" ht="48" x14ac:dyDescent="0.2">
      <c r="A64" s="131" t="s">
        <v>185</v>
      </c>
      <c r="B64" s="130" t="s">
        <v>327</v>
      </c>
      <c r="C64" s="132" t="s">
        <v>51</v>
      </c>
      <c r="D64" s="387"/>
      <c r="E64" s="387"/>
      <c r="F64" s="289" t="str">
        <f t="shared" ref="F64:F77" si="11">"VP_"&amp;A64&amp;"__"&amp;D64&amp;"_"&amp;E64&amp;".pdf"</f>
        <v>VP_V.1___.pdf</v>
      </c>
      <c r="G64" s="117">
        <v>2</v>
      </c>
      <c r="H64" s="117" t="s">
        <v>1</v>
      </c>
      <c r="I64" s="377"/>
      <c r="J64" s="119">
        <f t="shared" ref="J64:J73" si="12">G64*I64</f>
        <v>0</v>
      </c>
      <c r="K64" s="133" t="s">
        <v>52</v>
      </c>
    </row>
    <row r="65" spans="1:11" ht="16" x14ac:dyDescent="0.2">
      <c r="A65" s="134" t="s">
        <v>186</v>
      </c>
      <c r="B65" s="135"/>
      <c r="C65" s="61" t="s">
        <v>54</v>
      </c>
      <c r="D65" s="343"/>
      <c r="E65" s="343"/>
      <c r="F65" s="289" t="str">
        <f t="shared" si="11"/>
        <v>VP_V.2___.pdf</v>
      </c>
      <c r="G65" s="53">
        <v>2</v>
      </c>
      <c r="H65" s="53" t="s">
        <v>1</v>
      </c>
      <c r="I65" s="350"/>
      <c r="J65" s="62">
        <f t="shared" si="12"/>
        <v>0</v>
      </c>
      <c r="K65" s="136" t="s">
        <v>53</v>
      </c>
    </row>
    <row r="66" spans="1:11" ht="32" x14ac:dyDescent="0.2">
      <c r="A66" s="134" t="s">
        <v>187</v>
      </c>
      <c r="B66" s="109" t="s">
        <v>328</v>
      </c>
      <c r="C66" s="61" t="s">
        <v>56</v>
      </c>
      <c r="D66" s="343"/>
      <c r="E66" s="343"/>
      <c r="F66" s="289" t="str">
        <f t="shared" si="11"/>
        <v>VP_V.3___.pdf</v>
      </c>
      <c r="G66" s="53">
        <v>2</v>
      </c>
      <c r="H66" s="53" t="s">
        <v>1</v>
      </c>
      <c r="I66" s="350"/>
      <c r="J66" s="62">
        <f t="shared" si="12"/>
        <v>0</v>
      </c>
      <c r="K66" s="136" t="s">
        <v>57</v>
      </c>
    </row>
    <row r="67" spans="1:11" ht="64" x14ac:dyDescent="0.2">
      <c r="A67" s="195" t="s">
        <v>318</v>
      </c>
      <c r="B67" s="109" t="s">
        <v>571</v>
      </c>
      <c r="C67" s="54" t="s">
        <v>6</v>
      </c>
      <c r="D67" s="343"/>
      <c r="E67" s="343"/>
      <c r="F67" s="289" t="str">
        <f t="shared" si="11"/>
        <v>VP_V.4___.pdf</v>
      </c>
      <c r="G67" s="36">
        <v>4</v>
      </c>
      <c r="H67" s="36" t="s">
        <v>1</v>
      </c>
      <c r="I67" s="350"/>
      <c r="J67" s="37">
        <f t="shared" si="12"/>
        <v>0</v>
      </c>
      <c r="K67" s="38" t="s">
        <v>326</v>
      </c>
    </row>
    <row r="68" spans="1:11" ht="16" x14ac:dyDescent="0.2">
      <c r="A68" s="195" t="s">
        <v>319</v>
      </c>
      <c r="B68" s="196"/>
      <c r="C68" s="54" t="s">
        <v>9</v>
      </c>
      <c r="D68" s="343"/>
      <c r="E68" s="343"/>
      <c r="F68" s="289" t="str">
        <f t="shared" si="11"/>
        <v>VP_V.5___.pdf</v>
      </c>
      <c r="G68" s="36">
        <v>4</v>
      </c>
      <c r="H68" s="36" t="s">
        <v>1</v>
      </c>
      <c r="I68" s="350"/>
      <c r="J68" s="37">
        <f t="shared" si="12"/>
        <v>0</v>
      </c>
      <c r="K68" s="38" t="s">
        <v>323</v>
      </c>
    </row>
    <row r="69" spans="1:11" ht="48" x14ac:dyDescent="0.2">
      <c r="A69" s="134" t="s">
        <v>320</v>
      </c>
      <c r="B69" s="109" t="s">
        <v>329</v>
      </c>
      <c r="C69" s="61" t="s">
        <v>325</v>
      </c>
      <c r="D69" s="343"/>
      <c r="E69" s="343"/>
      <c r="F69" s="289" t="str">
        <f t="shared" si="11"/>
        <v>VP_V.6___.pdf</v>
      </c>
      <c r="G69" s="53">
        <v>3</v>
      </c>
      <c r="H69" s="53" t="s">
        <v>1</v>
      </c>
      <c r="I69" s="350"/>
      <c r="J69" s="62">
        <f t="shared" si="12"/>
        <v>0</v>
      </c>
      <c r="K69" s="38" t="s">
        <v>326</v>
      </c>
    </row>
    <row r="70" spans="1:11" ht="16" x14ac:dyDescent="0.2">
      <c r="A70" s="134" t="s">
        <v>321</v>
      </c>
      <c r="B70" s="109"/>
      <c r="C70" s="61" t="s">
        <v>324</v>
      </c>
      <c r="D70" s="343"/>
      <c r="E70" s="343"/>
      <c r="F70" s="289" t="str">
        <f t="shared" si="11"/>
        <v>VP_V.7___.pdf</v>
      </c>
      <c r="G70" s="53">
        <v>3</v>
      </c>
      <c r="H70" s="53" t="s">
        <v>1</v>
      </c>
      <c r="I70" s="350"/>
      <c r="J70" s="62">
        <f t="shared" si="12"/>
        <v>0</v>
      </c>
      <c r="K70" s="38" t="s">
        <v>323</v>
      </c>
    </row>
    <row r="71" spans="1:11" ht="32" x14ac:dyDescent="0.2">
      <c r="A71" s="134"/>
      <c r="B71" s="109" t="s">
        <v>500</v>
      </c>
      <c r="C71" s="137" t="s">
        <v>497</v>
      </c>
      <c r="D71" s="384"/>
      <c r="E71" s="384"/>
      <c r="F71" s="289" t="str">
        <f t="shared" si="11"/>
        <v>VP____.pdf</v>
      </c>
      <c r="G71" s="36">
        <v>2</v>
      </c>
      <c r="H71" s="36" t="s">
        <v>1</v>
      </c>
      <c r="I71" s="350"/>
      <c r="J71" s="62">
        <f t="shared" si="12"/>
        <v>0</v>
      </c>
      <c r="K71" s="38" t="s">
        <v>498</v>
      </c>
    </row>
    <row r="72" spans="1:11" ht="49.5" customHeight="1" x14ac:dyDescent="0.2">
      <c r="A72" s="195" t="s">
        <v>330</v>
      </c>
      <c r="B72" s="54"/>
      <c r="C72" s="54" t="s">
        <v>26</v>
      </c>
      <c r="D72" s="343"/>
      <c r="E72" s="343"/>
      <c r="F72" s="289" t="str">
        <f t="shared" si="11"/>
        <v>VP_V.9___.pdf</v>
      </c>
      <c r="G72" s="36">
        <v>6</v>
      </c>
      <c r="H72" s="36" t="s">
        <v>1</v>
      </c>
      <c r="I72" s="350"/>
      <c r="J72" s="37">
        <f t="shared" si="12"/>
        <v>0</v>
      </c>
      <c r="K72" s="38" t="s">
        <v>732</v>
      </c>
    </row>
    <row r="73" spans="1:11" ht="16" x14ac:dyDescent="0.2">
      <c r="A73" s="134" t="s">
        <v>331</v>
      </c>
      <c r="B73" s="54"/>
      <c r="C73" s="54" t="s">
        <v>299</v>
      </c>
      <c r="D73" s="343"/>
      <c r="E73" s="343"/>
      <c r="F73" s="289" t="str">
        <f t="shared" si="11"/>
        <v>VP_V.10___.pdf</v>
      </c>
      <c r="G73" s="36">
        <v>2</v>
      </c>
      <c r="H73" s="36" t="s">
        <v>32</v>
      </c>
      <c r="I73" s="350"/>
      <c r="J73" s="62">
        <f t="shared" si="12"/>
        <v>0</v>
      </c>
      <c r="K73" s="38" t="s">
        <v>312</v>
      </c>
    </row>
    <row r="74" spans="1:11" ht="32" x14ac:dyDescent="0.2">
      <c r="A74" s="134" t="s">
        <v>332</v>
      </c>
      <c r="B74" s="109" t="s">
        <v>334</v>
      </c>
      <c r="C74" s="54" t="s">
        <v>18</v>
      </c>
      <c r="D74" s="343"/>
      <c r="E74" s="343"/>
      <c r="F74" s="289" t="str">
        <f t="shared" si="11"/>
        <v>VP_V.11___.pdf</v>
      </c>
      <c r="G74" s="36">
        <v>2</v>
      </c>
      <c r="H74" s="36" t="s">
        <v>1</v>
      </c>
      <c r="I74" s="350"/>
      <c r="J74" s="62">
        <f t="shared" ref="J74:J75" si="13">G74*I74</f>
        <v>0</v>
      </c>
      <c r="K74" s="38" t="s">
        <v>74</v>
      </c>
    </row>
    <row r="75" spans="1:11" ht="16" x14ac:dyDescent="0.2">
      <c r="A75" s="134" t="s">
        <v>333</v>
      </c>
      <c r="B75" s="54"/>
      <c r="C75" s="137" t="s">
        <v>2</v>
      </c>
      <c r="D75" s="384"/>
      <c r="E75" s="384"/>
      <c r="F75" s="289" t="str">
        <f t="shared" si="11"/>
        <v>VP_V.12___.pdf</v>
      </c>
      <c r="G75" s="36">
        <v>1</v>
      </c>
      <c r="H75" s="36" t="s">
        <v>1</v>
      </c>
      <c r="I75" s="350"/>
      <c r="J75" s="37">
        <f t="shared" si="13"/>
        <v>0</v>
      </c>
      <c r="K75" s="38" t="s">
        <v>720</v>
      </c>
    </row>
    <row r="76" spans="1:11" ht="32" x14ac:dyDescent="0.2">
      <c r="A76" s="134" t="s">
        <v>335</v>
      </c>
      <c r="B76" s="109"/>
      <c r="C76" s="54" t="s">
        <v>25</v>
      </c>
      <c r="D76" s="343"/>
      <c r="E76" s="343"/>
      <c r="F76" s="289" t="str">
        <f t="shared" si="11"/>
        <v>VP_V.13___.pdf</v>
      </c>
      <c r="G76" s="36">
        <v>1</v>
      </c>
      <c r="H76" s="36" t="s">
        <v>1</v>
      </c>
      <c r="I76" s="350"/>
      <c r="J76" s="37">
        <f t="shared" ref="J76:J77" si="14">G76*I76</f>
        <v>0</v>
      </c>
      <c r="K76" s="38" t="s">
        <v>669</v>
      </c>
    </row>
    <row r="77" spans="1:11" ht="16" x14ac:dyDescent="0.2">
      <c r="A77" s="134" t="s">
        <v>336</v>
      </c>
      <c r="B77" s="54"/>
      <c r="C77" s="54" t="s">
        <v>135</v>
      </c>
      <c r="D77" s="343"/>
      <c r="E77" s="343"/>
      <c r="F77" s="289" t="str">
        <f t="shared" si="11"/>
        <v>VP_V.14___.pdf</v>
      </c>
      <c r="G77" s="36">
        <v>1</v>
      </c>
      <c r="H77" s="36" t="s">
        <v>1</v>
      </c>
      <c r="I77" s="350"/>
      <c r="J77" s="62">
        <f t="shared" si="14"/>
        <v>0</v>
      </c>
      <c r="K77" s="38" t="s">
        <v>135</v>
      </c>
    </row>
    <row r="78" spans="1:11" x14ac:dyDescent="0.2">
      <c r="A78" s="127" t="s">
        <v>188</v>
      </c>
      <c r="B78" s="128"/>
      <c r="C78" s="323" t="s">
        <v>84</v>
      </c>
      <c r="D78" s="327"/>
      <c r="E78" s="327"/>
      <c r="F78" s="327"/>
      <c r="G78" s="327"/>
      <c r="H78" s="327"/>
      <c r="I78" s="327"/>
      <c r="J78" s="323"/>
      <c r="K78" s="324"/>
    </row>
    <row r="79" spans="1:11" ht="16" x14ac:dyDescent="0.2">
      <c r="A79" s="116" t="s">
        <v>189</v>
      </c>
      <c r="B79" s="129"/>
      <c r="C79" s="130" t="s">
        <v>418</v>
      </c>
      <c r="D79" s="363"/>
      <c r="E79" s="363"/>
      <c r="F79" s="289" t="str">
        <f t="shared" ref="F79:F104" si="15">"VP_"&amp;A79&amp;"__"&amp;D79&amp;"_"&amp;E79&amp;".pdf"</f>
        <v>VP_VI.1___.pdf</v>
      </c>
      <c r="G79" s="122">
        <v>1</v>
      </c>
      <c r="H79" s="122" t="s">
        <v>1</v>
      </c>
      <c r="I79" s="377"/>
      <c r="J79" s="119">
        <f t="shared" ref="J79:J85" si="16">G79*I79</f>
        <v>0</v>
      </c>
      <c r="K79" s="124" t="s">
        <v>418</v>
      </c>
    </row>
    <row r="80" spans="1:11" ht="32" x14ac:dyDescent="0.2">
      <c r="A80" s="55" t="s">
        <v>190</v>
      </c>
      <c r="B80" s="109"/>
      <c r="C80" s="109" t="s">
        <v>475</v>
      </c>
      <c r="D80" s="360"/>
      <c r="E80" s="360"/>
      <c r="F80" s="289" t="str">
        <f t="shared" si="15"/>
        <v>VP_VI.2___.pdf</v>
      </c>
      <c r="G80" s="36">
        <v>1</v>
      </c>
      <c r="H80" s="36" t="s">
        <v>1</v>
      </c>
      <c r="I80" s="350"/>
      <c r="J80" s="37">
        <f t="shared" si="16"/>
        <v>0</v>
      </c>
      <c r="K80" s="38" t="s">
        <v>476</v>
      </c>
    </row>
    <row r="81" spans="1:11" ht="50" x14ac:dyDescent="0.2">
      <c r="A81" s="33" t="s">
        <v>191</v>
      </c>
      <c r="B81" s="109" t="s">
        <v>501</v>
      </c>
      <c r="C81" s="109" t="s">
        <v>420</v>
      </c>
      <c r="D81" s="360"/>
      <c r="E81" s="360"/>
      <c r="F81" s="289" t="str">
        <f t="shared" si="15"/>
        <v>VP_VI.3___.pdf</v>
      </c>
      <c r="G81" s="36">
        <v>1</v>
      </c>
      <c r="H81" s="36" t="s">
        <v>1</v>
      </c>
      <c r="I81" s="350"/>
      <c r="J81" s="62">
        <f t="shared" si="16"/>
        <v>0</v>
      </c>
      <c r="K81" s="38" t="s">
        <v>419</v>
      </c>
    </row>
    <row r="82" spans="1:11" ht="32" x14ac:dyDescent="0.2">
      <c r="A82" s="33" t="s">
        <v>192</v>
      </c>
      <c r="B82" s="109"/>
      <c r="C82" s="109" t="s">
        <v>428</v>
      </c>
      <c r="D82" s="360"/>
      <c r="E82" s="360"/>
      <c r="F82" s="289" t="str">
        <f t="shared" si="15"/>
        <v>VP_VI.4___.pdf</v>
      </c>
      <c r="G82" s="36">
        <v>1</v>
      </c>
      <c r="H82" s="36" t="s">
        <v>1</v>
      </c>
      <c r="I82" s="350"/>
      <c r="J82" s="62">
        <f t="shared" si="16"/>
        <v>0</v>
      </c>
      <c r="K82" s="38" t="s">
        <v>429</v>
      </c>
    </row>
    <row r="83" spans="1:11" ht="16" x14ac:dyDescent="0.2">
      <c r="A83" s="55" t="s">
        <v>283</v>
      </c>
      <c r="B83" s="109"/>
      <c r="C83" s="109" t="s">
        <v>432</v>
      </c>
      <c r="D83" s="360"/>
      <c r="E83" s="360"/>
      <c r="F83" s="289" t="str">
        <f t="shared" si="15"/>
        <v>VP_VI.5___.pdf</v>
      </c>
      <c r="G83" s="36">
        <v>1</v>
      </c>
      <c r="H83" s="36" t="s">
        <v>1</v>
      </c>
      <c r="I83" s="350"/>
      <c r="J83" s="37">
        <f t="shared" si="16"/>
        <v>0</v>
      </c>
      <c r="K83" s="38" t="s">
        <v>433</v>
      </c>
    </row>
    <row r="84" spans="1:11" ht="32" x14ac:dyDescent="0.2">
      <c r="A84" s="33" t="s">
        <v>284</v>
      </c>
      <c r="B84" s="109"/>
      <c r="C84" s="109" t="s">
        <v>430</v>
      </c>
      <c r="D84" s="360"/>
      <c r="E84" s="360"/>
      <c r="F84" s="289" t="str">
        <f t="shared" si="15"/>
        <v>VP_VI.6___.pdf</v>
      </c>
      <c r="G84" s="36">
        <v>1</v>
      </c>
      <c r="H84" s="36" t="s">
        <v>1</v>
      </c>
      <c r="I84" s="350"/>
      <c r="J84" s="62">
        <f t="shared" si="16"/>
        <v>0</v>
      </c>
      <c r="K84" s="38" t="s">
        <v>431</v>
      </c>
    </row>
    <row r="85" spans="1:11" ht="32" x14ac:dyDescent="0.2">
      <c r="A85" s="33" t="s">
        <v>285</v>
      </c>
      <c r="B85" s="54"/>
      <c r="C85" s="54" t="s">
        <v>111</v>
      </c>
      <c r="D85" s="343"/>
      <c r="E85" s="343"/>
      <c r="F85" s="289" t="str">
        <f t="shared" si="15"/>
        <v>VP_VI.7___.pdf</v>
      </c>
      <c r="G85" s="36">
        <v>1</v>
      </c>
      <c r="H85" s="36" t="s">
        <v>1</v>
      </c>
      <c r="I85" s="350"/>
      <c r="J85" s="62">
        <f t="shared" si="16"/>
        <v>0</v>
      </c>
      <c r="K85" s="38" t="s">
        <v>124</v>
      </c>
    </row>
    <row r="86" spans="1:11" ht="16" x14ac:dyDescent="0.2">
      <c r="A86" s="33" t="s">
        <v>286</v>
      </c>
      <c r="B86" s="54"/>
      <c r="C86" s="54" t="s">
        <v>84</v>
      </c>
      <c r="D86" s="343"/>
      <c r="E86" s="343"/>
      <c r="F86" s="289" t="str">
        <f t="shared" si="15"/>
        <v>VP_VI.8___.pdf</v>
      </c>
      <c r="G86" s="36">
        <v>1</v>
      </c>
      <c r="H86" s="36" t="s">
        <v>1</v>
      </c>
      <c r="I86" s="350"/>
      <c r="J86" s="62">
        <f>G86*I86</f>
        <v>0</v>
      </c>
      <c r="K86" s="38" t="s">
        <v>348</v>
      </c>
    </row>
    <row r="87" spans="1:11" ht="32" x14ac:dyDescent="0.2">
      <c r="A87" s="55" t="s">
        <v>287</v>
      </c>
      <c r="B87" s="109" t="s">
        <v>502</v>
      </c>
      <c r="C87" s="54" t="s">
        <v>3</v>
      </c>
      <c r="D87" s="343"/>
      <c r="E87" s="343"/>
      <c r="F87" s="289" t="str">
        <f t="shared" si="15"/>
        <v>VP_VI.11___.pdf</v>
      </c>
      <c r="G87" s="36">
        <v>3</v>
      </c>
      <c r="H87" s="36" t="s">
        <v>1</v>
      </c>
      <c r="I87" s="350"/>
      <c r="J87" s="37">
        <f t="shared" ref="J87:J92" si="17">G87*I87</f>
        <v>0</v>
      </c>
      <c r="K87" s="38" t="s">
        <v>30</v>
      </c>
    </row>
    <row r="88" spans="1:11" ht="16" x14ac:dyDescent="0.2">
      <c r="A88" s="55" t="s">
        <v>288</v>
      </c>
      <c r="B88" s="109"/>
      <c r="C88" s="109" t="s">
        <v>426</v>
      </c>
      <c r="D88" s="360"/>
      <c r="E88" s="360"/>
      <c r="F88" s="289" t="str">
        <f t="shared" si="15"/>
        <v>VP_VI.12___.pdf</v>
      </c>
      <c r="G88" s="36">
        <v>3</v>
      </c>
      <c r="H88" s="36" t="s">
        <v>1</v>
      </c>
      <c r="I88" s="350"/>
      <c r="J88" s="37">
        <f t="shared" si="17"/>
        <v>0</v>
      </c>
      <c r="K88" s="38" t="s">
        <v>427</v>
      </c>
    </row>
    <row r="89" spans="1:11" ht="48" x14ac:dyDescent="0.2">
      <c r="A89" s="33" t="s">
        <v>289</v>
      </c>
      <c r="B89" s="109" t="s">
        <v>499</v>
      </c>
      <c r="C89" s="54" t="s">
        <v>35</v>
      </c>
      <c r="D89" s="343"/>
      <c r="E89" s="343"/>
      <c r="F89" s="289" t="str">
        <f t="shared" si="15"/>
        <v>VP_VI.13___.pdf</v>
      </c>
      <c r="G89" s="36">
        <v>1</v>
      </c>
      <c r="H89" s="36" t="s">
        <v>32</v>
      </c>
      <c r="I89" s="350"/>
      <c r="J89" s="62">
        <f t="shared" si="17"/>
        <v>0</v>
      </c>
      <c r="K89" s="38" t="s">
        <v>67</v>
      </c>
    </row>
    <row r="90" spans="1:11" ht="32" x14ac:dyDescent="0.2">
      <c r="A90" s="33" t="s">
        <v>290</v>
      </c>
      <c r="B90" s="54"/>
      <c r="C90" s="54" t="s">
        <v>70</v>
      </c>
      <c r="D90" s="343"/>
      <c r="E90" s="343"/>
      <c r="F90" s="289" t="str">
        <f t="shared" si="15"/>
        <v>VP_VI.14___.pdf</v>
      </c>
      <c r="G90" s="36">
        <v>1</v>
      </c>
      <c r="H90" s="36" t="s">
        <v>32</v>
      </c>
      <c r="I90" s="350"/>
      <c r="J90" s="62">
        <f t="shared" si="17"/>
        <v>0</v>
      </c>
      <c r="K90" s="38" t="s">
        <v>138</v>
      </c>
    </row>
    <row r="91" spans="1:11" ht="48" x14ac:dyDescent="0.2">
      <c r="A91" s="55" t="s">
        <v>300</v>
      </c>
      <c r="B91" s="54"/>
      <c r="C91" s="54" t="s">
        <v>62</v>
      </c>
      <c r="D91" s="343"/>
      <c r="E91" s="343"/>
      <c r="F91" s="289" t="str">
        <f t="shared" si="15"/>
        <v>VP_VI.15___.pdf</v>
      </c>
      <c r="G91" s="36">
        <v>1</v>
      </c>
      <c r="H91" s="36" t="s">
        <v>1</v>
      </c>
      <c r="I91" s="350"/>
      <c r="J91" s="37">
        <f t="shared" si="17"/>
        <v>0</v>
      </c>
      <c r="K91" s="38" t="s">
        <v>132</v>
      </c>
    </row>
    <row r="92" spans="1:11" ht="32" x14ac:dyDescent="0.2">
      <c r="A92" s="33" t="s">
        <v>302</v>
      </c>
      <c r="B92" s="54"/>
      <c r="C92" s="54" t="s">
        <v>63</v>
      </c>
      <c r="D92" s="343"/>
      <c r="E92" s="343"/>
      <c r="F92" s="289" t="str">
        <f t="shared" si="15"/>
        <v>VP_VI.17___.pdf</v>
      </c>
      <c r="G92" s="36">
        <v>1</v>
      </c>
      <c r="H92" s="36" t="s">
        <v>1</v>
      </c>
      <c r="I92" s="350"/>
      <c r="J92" s="62">
        <f t="shared" si="17"/>
        <v>0</v>
      </c>
      <c r="K92" s="38" t="s">
        <v>64</v>
      </c>
    </row>
    <row r="93" spans="1:11" ht="32" x14ac:dyDescent="0.2">
      <c r="A93" s="33" t="s">
        <v>532</v>
      </c>
      <c r="B93" s="54"/>
      <c r="C93" s="54" t="s">
        <v>232</v>
      </c>
      <c r="D93" s="343"/>
      <c r="E93" s="343"/>
      <c r="F93" s="289" t="str">
        <f t="shared" si="15"/>
        <v>VP_VI.19___.pdf</v>
      </c>
      <c r="G93" s="36">
        <v>1</v>
      </c>
      <c r="H93" s="36" t="s">
        <v>1</v>
      </c>
      <c r="I93" s="350"/>
      <c r="J93" s="62">
        <f>G93*I93</f>
        <v>0</v>
      </c>
      <c r="K93" s="38" t="s">
        <v>298</v>
      </c>
    </row>
    <row r="94" spans="1:11" ht="48" x14ac:dyDescent="0.2">
      <c r="A94" s="55" t="s">
        <v>533</v>
      </c>
      <c r="B94" s="54"/>
      <c r="C94" s="54" t="s">
        <v>719</v>
      </c>
      <c r="D94" s="343"/>
      <c r="E94" s="343"/>
      <c r="F94" s="289" t="str">
        <f t="shared" si="15"/>
        <v>VP_VI.20___.pdf</v>
      </c>
      <c r="G94" s="36">
        <v>1</v>
      </c>
      <c r="H94" s="36" t="s">
        <v>1</v>
      </c>
      <c r="I94" s="350"/>
      <c r="J94" s="37">
        <f t="shared" ref="J94:J97" si="18">G94*I94</f>
        <v>0</v>
      </c>
      <c r="K94" s="38" t="s">
        <v>721</v>
      </c>
    </row>
    <row r="95" spans="1:11" ht="48" x14ac:dyDescent="0.2">
      <c r="A95" s="55" t="s">
        <v>534</v>
      </c>
      <c r="B95" s="54"/>
      <c r="C95" s="54" t="s">
        <v>570</v>
      </c>
      <c r="D95" s="343"/>
      <c r="E95" s="343"/>
      <c r="F95" s="289" t="str">
        <f t="shared" si="15"/>
        <v>VP_VI.21___.pdf</v>
      </c>
      <c r="G95" s="36">
        <v>1</v>
      </c>
      <c r="H95" s="36" t="s">
        <v>1</v>
      </c>
      <c r="I95" s="350"/>
      <c r="J95" s="37">
        <f t="shared" si="18"/>
        <v>0</v>
      </c>
      <c r="K95" s="38" t="s">
        <v>722</v>
      </c>
    </row>
    <row r="96" spans="1:11" ht="32" x14ac:dyDescent="0.2">
      <c r="A96" s="33" t="s">
        <v>535</v>
      </c>
      <c r="B96" s="54"/>
      <c r="C96" s="54" t="s">
        <v>19</v>
      </c>
      <c r="D96" s="343"/>
      <c r="E96" s="343"/>
      <c r="F96" s="289" t="str">
        <f t="shared" si="15"/>
        <v>VP_VI.23___.pdf</v>
      </c>
      <c r="G96" s="36">
        <v>1</v>
      </c>
      <c r="H96" s="36" t="s">
        <v>1</v>
      </c>
      <c r="I96" s="350"/>
      <c r="J96" s="62">
        <f t="shared" si="18"/>
        <v>0</v>
      </c>
      <c r="K96" s="38" t="s">
        <v>304</v>
      </c>
    </row>
    <row r="97" spans="1:12" ht="32" x14ac:dyDescent="0.2">
      <c r="A97" s="33" t="s">
        <v>536</v>
      </c>
      <c r="B97" s="54"/>
      <c r="C97" s="54" t="s">
        <v>66</v>
      </c>
      <c r="D97" s="343"/>
      <c r="E97" s="343"/>
      <c r="F97" s="289" t="str">
        <f t="shared" si="15"/>
        <v>VP_VI.25___.pdf</v>
      </c>
      <c r="G97" s="36">
        <v>1</v>
      </c>
      <c r="H97" s="36" t="s">
        <v>1</v>
      </c>
      <c r="I97" s="350"/>
      <c r="J97" s="62">
        <f t="shared" si="18"/>
        <v>0</v>
      </c>
      <c r="K97" s="38" t="s">
        <v>125</v>
      </c>
    </row>
    <row r="98" spans="1:12" ht="32" x14ac:dyDescent="0.2">
      <c r="A98" s="55" t="s">
        <v>537</v>
      </c>
      <c r="B98" s="54"/>
      <c r="C98" s="54" t="s">
        <v>344</v>
      </c>
      <c r="D98" s="343"/>
      <c r="E98" s="343"/>
      <c r="F98" s="289" t="str">
        <f t="shared" si="15"/>
        <v>VP_VI.26___.pdf</v>
      </c>
      <c r="G98" s="36">
        <v>1</v>
      </c>
      <c r="H98" s="36" t="s">
        <v>1</v>
      </c>
      <c r="I98" s="350"/>
      <c r="J98" s="37">
        <f>G98*I98</f>
        <v>0</v>
      </c>
      <c r="K98" s="38" t="s">
        <v>305</v>
      </c>
    </row>
    <row r="99" spans="1:12" ht="48" x14ac:dyDescent="0.2">
      <c r="A99" s="55" t="s">
        <v>538</v>
      </c>
      <c r="B99" s="109"/>
      <c r="C99" s="109" t="s">
        <v>10</v>
      </c>
      <c r="D99" s="360"/>
      <c r="E99" s="360"/>
      <c r="F99" s="289" t="str">
        <f t="shared" si="15"/>
        <v>VP_VI.27___.pdf</v>
      </c>
      <c r="G99" s="36">
        <v>1</v>
      </c>
      <c r="H99" s="36" t="s">
        <v>1</v>
      </c>
      <c r="I99" s="350"/>
      <c r="J99" s="37">
        <f t="shared" ref="J99:J104" si="19">G99*I99</f>
        <v>0</v>
      </c>
      <c r="K99" s="38" t="s">
        <v>11</v>
      </c>
    </row>
    <row r="100" spans="1:12" ht="32" x14ac:dyDescent="0.2">
      <c r="A100" s="55" t="s">
        <v>539</v>
      </c>
      <c r="B100" s="54"/>
      <c r="C100" s="109" t="s">
        <v>12</v>
      </c>
      <c r="D100" s="360"/>
      <c r="E100" s="360"/>
      <c r="F100" s="289" t="str">
        <f t="shared" si="15"/>
        <v>VP_VI.28___.pdf</v>
      </c>
      <c r="G100" s="36">
        <v>2</v>
      </c>
      <c r="H100" s="36" t="s">
        <v>1</v>
      </c>
      <c r="I100" s="350"/>
      <c r="J100" s="37">
        <f t="shared" si="19"/>
        <v>0</v>
      </c>
      <c r="K100" s="38" t="s">
        <v>293</v>
      </c>
    </row>
    <row r="101" spans="1:12" ht="32" x14ac:dyDescent="0.2">
      <c r="A101" s="55" t="s">
        <v>540</v>
      </c>
      <c r="B101" s="54"/>
      <c r="C101" s="109" t="s">
        <v>13</v>
      </c>
      <c r="D101" s="360"/>
      <c r="E101" s="360"/>
      <c r="F101" s="289" t="str">
        <f t="shared" si="15"/>
        <v>VP_VI.29___.pdf</v>
      </c>
      <c r="G101" s="36">
        <v>2</v>
      </c>
      <c r="H101" s="36" t="s">
        <v>1</v>
      </c>
      <c r="I101" s="350"/>
      <c r="J101" s="37">
        <f t="shared" si="19"/>
        <v>0</v>
      </c>
      <c r="K101" s="38" t="s">
        <v>14</v>
      </c>
    </row>
    <row r="102" spans="1:12" ht="32" x14ac:dyDescent="0.2">
      <c r="A102" s="33" t="s">
        <v>541</v>
      </c>
      <c r="B102" s="54"/>
      <c r="C102" s="109" t="s">
        <v>438</v>
      </c>
      <c r="D102" s="360"/>
      <c r="E102" s="360"/>
      <c r="F102" s="289" t="str">
        <f t="shared" si="15"/>
        <v>VP_VI.30___.pdf</v>
      </c>
      <c r="G102" s="36">
        <v>1</v>
      </c>
      <c r="H102" s="36" t="s">
        <v>1</v>
      </c>
      <c r="I102" s="350"/>
      <c r="J102" s="37">
        <f t="shared" si="19"/>
        <v>0</v>
      </c>
      <c r="K102" s="38" t="s">
        <v>439</v>
      </c>
    </row>
    <row r="103" spans="1:12" ht="16" x14ac:dyDescent="0.2">
      <c r="A103" s="33" t="s">
        <v>542</v>
      </c>
      <c r="B103" s="54"/>
      <c r="C103" s="54" t="s">
        <v>376</v>
      </c>
      <c r="D103" s="343"/>
      <c r="E103" s="343"/>
      <c r="F103" s="289" t="str">
        <f t="shared" si="15"/>
        <v>VP_VI.31___.pdf</v>
      </c>
      <c r="G103" s="36">
        <v>1</v>
      </c>
      <c r="H103" s="36" t="s">
        <v>1</v>
      </c>
      <c r="I103" s="350"/>
      <c r="J103" s="37">
        <f t="shared" si="19"/>
        <v>0</v>
      </c>
      <c r="K103" s="38" t="s">
        <v>377</v>
      </c>
    </row>
    <row r="104" spans="1:12" ht="16" x14ac:dyDescent="0.2">
      <c r="A104" s="125" t="s">
        <v>543</v>
      </c>
      <c r="B104" s="111"/>
      <c r="C104" s="111" t="s">
        <v>382</v>
      </c>
      <c r="D104" s="368"/>
      <c r="E104" s="368"/>
      <c r="F104" s="289" t="str">
        <f t="shared" si="15"/>
        <v>VP_VI.32___.pdf</v>
      </c>
      <c r="G104" s="112">
        <v>1</v>
      </c>
      <c r="H104" s="112" t="s">
        <v>1</v>
      </c>
      <c r="I104" s="378"/>
      <c r="J104" s="113">
        <f t="shared" si="19"/>
        <v>0</v>
      </c>
      <c r="K104" s="115" t="s">
        <v>440</v>
      </c>
    </row>
    <row r="105" spans="1:12" x14ac:dyDescent="0.2">
      <c r="A105" s="127" t="s">
        <v>277</v>
      </c>
      <c r="B105" s="128"/>
      <c r="C105" s="323" t="s">
        <v>337</v>
      </c>
      <c r="D105" s="327"/>
      <c r="E105" s="327"/>
      <c r="F105" s="327"/>
      <c r="G105" s="327"/>
      <c r="H105" s="327"/>
      <c r="I105" s="327"/>
      <c r="J105" s="323"/>
      <c r="K105" s="324"/>
    </row>
    <row r="106" spans="1:12" x14ac:dyDescent="0.2">
      <c r="A106" s="13" t="s">
        <v>291</v>
      </c>
      <c r="B106" s="3" t="s">
        <v>343</v>
      </c>
      <c r="C106" s="3" t="s">
        <v>341</v>
      </c>
      <c r="D106" s="388"/>
      <c r="E106" s="388"/>
      <c r="F106" s="289" t="str">
        <f>"VP_"&amp;A106&amp;"__"&amp;D106&amp;"_"&amp;E106&amp;".pdf"</f>
        <v>VP_VII.1___.pdf</v>
      </c>
      <c r="G106" s="8">
        <v>1</v>
      </c>
      <c r="H106" s="8" t="s">
        <v>1</v>
      </c>
      <c r="I106" s="390"/>
      <c r="J106" s="14">
        <f>G106*I106</f>
        <v>0</v>
      </c>
      <c r="K106" s="103" t="s">
        <v>351</v>
      </c>
    </row>
    <row r="107" spans="1:12" x14ac:dyDescent="0.2">
      <c r="A107" s="127" t="s">
        <v>278</v>
      </c>
      <c r="B107" s="128"/>
      <c r="C107" s="323" t="s">
        <v>107</v>
      </c>
      <c r="D107" s="327"/>
      <c r="E107" s="327"/>
      <c r="F107" s="327"/>
      <c r="G107" s="327"/>
      <c r="H107" s="327"/>
      <c r="I107" s="327"/>
      <c r="J107" s="323"/>
      <c r="K107" s="324"/>
    </row>
    <row r="108" spans="1:12" ht="16" x14ac:dyDescent="0.2">
      <c r="A108" s="116" t="s">
        <v>342</v>
      </c>
      <c r="B108" s="121"/>
      <c r="C108" s="121" t="s">
        <v>104</v>
      </c>
      <c r="D108" s="387"/>
      <c r="E108" s="387"/>
      <c r="F108" s="289" t="str">
        <f t="shared" ref="F108:F110" si="20">"VP_"&amp;A108&amp;"__"&amp;D108&amp;"_"&amp;E108&amp;".pdf"</f>
        <v>VP_VIII.1___.pdf</v>
      </c>
      <c r="G108" s="122">
        <v>2</v>
      </c>
      <c r="H108" s="122" t="s">
        <v>1</v>
      </c>
      <c r="I108" s="377"/>
      <c r="J108" s="119">
        <f t="shared" ref="J108:J120" si="21">G108*I108</f>
        <v>0</v>
      </c>
      <c r="K108" s="124" t="s">
        <v>22</v>
      </c>
    </row>
    <row r="109" spans="1:12" ht="16" x14ac:dyDescent="0.2">
      <c r="A109" s="33" t="s">
        <v>487</v>
      </c>
      <c r="B109" s="54"/>
      <c r="C109" s="54" t="s">
        <v>108</v>
      </c>
      <c r="D109" s="343"/>
      <c r="E109" s="343"/>
      <c r="F109" s="289" t="str">
        <f t="shared" si="20"/>
        <v>VP_VIII.2___.pdf</v>
      </c>
      <c r="G109" s="36">
        <v>2</v>
      </c>
      <c r="H109" s="36" t="s">
        <v>1</v>
      </c>
      <c r="I109" s="350"/>
      <c r="J109" s="62">
        <f>G109*I109</f>
        <v>0</v>
      </c>
      <c r="K109" s="38" t="s">
        <v>126</v>
      </c>
    </row>
    <row r="110" spans="1:12" ht="16" x14ac:dyDescent="0.2">
      <c r="A110" s="125" t="s">
        <v>488</v>
      </c>
      <c r="B110" s="111"/>
      <c r="C110" s="111" t="s">
        <v>105</v>
      </c>
      <c r="D110" s="368"/>
      <c r="E110" s="368"/>
      <c r="F110" s="289" t="str">
        <f t="shared" si="20"/>
        <v>VP_VIII.3___.pdf</v>
      </c>
      <c r="G110" s="112">
        <v>1</v>
      </c>
      <c r="H110" s="112" t="s">
        <v>1</v>
      </c>
      <c r="I110" s="378"/>
      <c r="J110" s="114">
        <f t="shared" si="21"/>
        <v>0</v>
      </c>
      <c r="K110" s="115" t="s">
        <v>21</v>
      </c>
    </row>
    <row r="111" spans="1:12" x14ac:dyDescent="0.2">
      <c r="A111" s="102" t="s">
        <v>279</v>
      </c>
      <c r="B111" s="3"/>
      <c r="C111" s="19" t="s">
        <v>41</v>
      </c>
      <c r="D111" s="327"/>
      <c r="E111" s="327"/>
      <c r="F111" s="327"/>
      <c r="G111" s="327"/>
      <c r="H111" s="327"/>
      <c r="I111" s="327"/>
      <c r="J111" s="14"/>
      <c r="K111" s="9"/>
    </row>
    <row r="112" spans="1:12" ht="16" x14ac:dyDescent="0.2">
      <c r="A112" s="33" t="s">
        <v>282</v>
      </c>
      <c r="B112" s="54"/>
      <c r="C112" s="188" t="s">
        <v>653</v>
      </c>
      <c r="D112" s="370"/>
      <c r="E112" s="370"/>
      <c r="F112" s="289" t="str">
        <f t="shared" ref="F112:F120" si="22">"VP_"&amp;A112&amp;"__"&amp;D112&amp;"_"&amp;E112&amp;".pdf"</f>
        <v>VP_IX.1___.pdf</v>
      </c>
      <c r="G112" s="189">
        <v>20</v>
      </c>
      <c r="H112" s="189" t="s">
        <v>353</v>
      </c>
      <c r="I112" s="381"/>
      <c r="J112" s="191">
        <f t="shared" ref="J112:J119" si="23">G112*I112</f>
        <v>0</v>
      </c>
      <c r="K112" s="192" t="s">
        <v>654</v>
      </c>
      <c r="L112" s="291"/>
    </row>
    <row r="113" spans="1:12" ht="18" x14ac:dyDescent="0.2">
      <c r="A113" s="33" t="s">
        <v>281</v>
      </c>
      <c r="B113" s="54"/>
      <c r="C113" s="188" t="s">
        <v>635</v>
      </c>
      <c r="D113" s="370"/>
      <c r="E113" s="370"/>
      <c r="F113" s="289" t="str">
        <f t="shared" si="22"/>
        <v>VP_IX.2___.pdf</v>
      </c>
      <c r="G113" s="189">
        <v>40</v>
      </c>
      <c r="H113" s="189" t="s">
        <v>353</v>
      </c>
      <c r="I113" s="381"/>
      <c r="J113" s="191">
        <f t="shared" si="23"/>
        <v>0</v>
      </c>
      <c r="K113" s="192" t="s">
        <v>645</v>
      </c>
      <c r="L113" s="291"/>
    </row>
    <row r="114" spans="1:12" ht="18" x14ac:dyDescent="0.2">
      <c r="A114" s="33" t="s">
        <v>280</v>
      </c>
      <c r="B114" s="54"/>
      <c r="C114" s="188" t="s">
        <v>636</v>
      </c>
      <c r="D114" s="370"/>
      <c r="E114" s="370"/>
      <c r="F114" s="289" t="str">
        <f t="shared" si="22"/>
        <v>VP_IX.3___.pdf</v>
      </c>
      <c r="G114" s="189">
        <v>350</v>
      </c>
      <c r="H114" s="189" t="s">
        <v>353</v>
      </c>
      <c r="I114" s="381"/>
      <c r="J114" s="191">
        <f t="shared" si="23"/>
        <v>0</v>
      </c>
      <c r="K114" s="192" t="s">
        <v>646</v>
      </c>
      <c r="L114" s="291"/>
    </row>
    <row r="115" spans="1:12" ht="16" x14ac:dyDescent="0.2">
      <c r="A115" s="33" t="s">
        <v>525</v>
      </c>
      <c r="B115" s="54"/>
      <c r="C115" s="188" t="s">
        <v>638</v>
      </c>
      <c r="D115" s="370"/>
      <c r="E115" s="370"/>
      <c r="F115" s="289" t="str">
        <f t="shared" si="22"/>
        <v>VP_IX.4___.pdf</v>
      </c>
      <c r="G115" s="189">
        <v>130</v>
      </c>
      <c r="H115" s="189" t="s">
        <v>353</v>
      </c>
      <c r="I115" s="381"/>
      <c r="J115" s="191">
        <f t="shared" si="23"/>
        <v>0</v>
      </c>
      <c r="K115" s="192" t="s">
        <v>648</v>
      </c>
      <c r="L115" s="291"/>
    </row>
    <row r="116" spans="1:12" ht="16" x14ac:dyDescent="0.2">
      <c r="A116" s="33" t="s">
        <v>526</v>
      </c>
      <c r="B116" s="54"/>
      <c r="C116" s="188" t="s">
        <v>639</v>
      </c>
      <c r="D116" s="370"/>
      <c r="E116" s="370"/>
      <c r="F116" s="289" t="str">
        <f t="shared" si="22"/>
        <v>VP_IX.5___.pdf</v>
      </c>
      <c r="G116" s="189">
        <v>1390</v>
      </c>
      <c r="H116" s="189" t="s">
        <v>353</v>
      </c>
      <c r="I116" s="381"/>
      <c r="J116" s="191">
        <f t="shared" si="23"/>
        <v>0</v>
      </c>
      <c r="K116" s="193" t="s">
        <v>649</v>
      </c>
      <c r="L116" s="291"/>
    </row>
    <row r="117" spans="1:12" ht="16" x14ac:dyDescent="0.2">
      <c r="A117" s="33" t="s">
        <v>527</v>
      </c>
      <c r="B117" s="54"/>
      <c r="C117" s="188" t="s">
        <v>641</v>
      </c>
      <c r="D117" s="370"/>
      <c r="E117" s="370"/>
      <c r="F117" s="289" t="str">
        <f t="shared" si="22"/>
        <v>VP_IX.6___.pdf</v>
      </c>
      <c r="G117" s="189">
        <v>100</v>
      </c>
      <c r="H117" s="189" t="s">
        <v>353</v>
      </c>
      <c r="I117" s="381"/>
      <c r="J117" s="191">
        <f t="shared" si="23"/>
        <v>0</v>
      </c>
      <c r="K117" s="192" t="s">
        <v>650</v>
      </c>
      <c r="L117" s="291"/>
    </row>
    <row r="118" spans="1:12" ht="32" x14ac:dyDescent="0.2">
      <c r="A118" s="33" t="s">
        <v>528</v>
      </c>
      <c r="B118" s="54"/>
      <c r="C118" s="188" t="s">
        <v>642</v>
      </c>
      <c r="D118" s="370"/>
      <c r="E118" s="370"/>
      <c r="F118" s="289" t="str">
        <f t="shared" si="22"/>
        <v>VP_IX.7___.pdf</v>
      </c>
      <c r="G118" s="189">
        <v>370</v>
      </c>
      <c r="H118" s="189" t="s">
        <v>353</v>
      </c>
      <c r="I118" s="381"/>
      <c r="J118" s="190">
        <f t="shared" si="23"/>
        <v>0</v>
      </c>
      <c r="K118" s="192" t="s">
        <v>651</v>
      </c>
      <c r="L118" s="291"/>
    </row>
    <row r="119" spans="1:12" ht="16" x14ac:dyDescent="0.2">
      <c r="A119" s="33" t="s">
        <v>655</v>
      </c>
      <c r="B119" s="54"/>
      <c r="C119" s="188" t="s">
        <v>643</v>
      </c>
      <c r="D119" s="370"/>
      <c r="E119" s="370"/>
      <c r="F119" s="289" t="str">
        <f t="shared" si="22"/>
        <v>VP_IX.8___.pdf</v>
      </c>
      <c r="G119" s="189">
        <v>40</v>
      </c>
      <c r="H119" s="189" t="s">
        <v>353</v>
      </c>
      <c r="I119" s="381"/>
      <c r="J119" s="191">
        <f t="shared" si="23"/>
        <v>0</v>
      </c>
      <c r="K119" s="192" t="s">
        <v>652</v>
      </c>
      <c r="L119" s="291"/>
    </row>
    <row r="120" spans="1:12" x14ac:dyDescent="0.2">
      <c r="A120" s="33" t="s">
        <v>656</v>
      </c>
      <c r="B120" s="111"/>
      <c r="C120" s="111" t="s">
        <v>567</v>
      </c>
      <c r="D120" s="368"/>
      <c r="E120" s="368"/>
      <c r="F120" s="289" t="str">
        <f t="shared" si="22"/>
        <v>VP_IX.9___.pdf</v>
      </c>
      <c r="G120" s="112">
        <v>200</v>
      </c>
      <c r="H120" s="112" t="s">
        <v>353</v>
      </c>
      <c r="I120" s="378"/>
      <c r="J120" s="114">
        <f t="shared" si="21"/>
        <v>0</v>
      </c>
      <c r="K120" s="126" t="s">
        <v>567</v>
      </c>
    </row>
    <row r="121" spans="1:12" x14ac:dyDescent="0.2">
      <c r="A121" s="127" t="s">
        <v>338</v>
      </c>
      <c r="B121" s="128"/>
      <c r="C121" s="323" t="s">
        <v>152</v>
      </c>
      <c r="D121" s="327"/>
      <c r="E121" s="327"/>
      <c r="F121" s="327"/>
      <c r="G121" s="327"/>
      <c r="H121" s="327"/>
      <c r="I121" s="327"/>
      <c r="J121" s="323"/>
      <c r="K121" s="324"/>
    </row>
    <row r="122" spans="1:12" x14ac:dyDescent="0.2">
      <c r="A122" s="116" t="s">
        <v>352</v>
      </c>
      <c r="B122" s="117"/>
      <c r="C122" s="118" t="s">
        <v>150</v>
      </c>
      <c r="D122" s="389"/>
      <c r="E122" s="389"/>
      <c r="F122" s="118"/>
      <c r="G122" s="117">
        <v>1</v>
      </c>
      <c r="H122" s="117" t="s">
        <v>32</v>
      </c>
      <c r="I122" s="377"/>
      <c r="J122" s="119">
        <f t="shared" ref="J122:J125" si="24">G122*I122</f>
        <v>0</v>
      </c>
      <c r="K122" s="120" t="s">
        <v>150</v>
      </c>
    </row>
    <row r="123" spans="1:12" x14ac:dyDescent="0.2">
      <c r="A123" s="33" t="s">
        <v>489</v>
      </c>
      <c r="B123" s="53"/>
      <c r="C123" s="61" t="s">
        <v>43</v>
      </c>
      <c r="D123" s="343"/>
      <c r="E123" s="343"/>
      <c r="F123" s="61"/>
      <c r="G123" s="53">
        <v>1</v>
      </c>
      <c r="H123" s="53" t="s">
        <v>32</v>
      </c>
      <c r="I123" s="350"/>
      <c r="J123" s="62">
        <f t="shared" si="24"/>
        <v>0</v>
      </c>
      <c r="K123" s="63" t="s">
        <v>350</v>
      </c>
    </row>
    <row r="124" spans="1:12" x14ac:dyDescent="0.2">
      <c r="A124" s="33" t="s">
        <v>490</v>
      </c>
      <c r="B124" s="53"/>
      <c r="C124" s="61" t="s">
        <v>209</v>
      </c>
      <c r="D124" s="343"/>
      <c r="E124" s="343"/>
      <c r="F124" s="61"/>
      <c r="G124" s="53">
        <v>1</v>
      </c>
      <c r="H124" s="53" t="s">
        <v>32</v>
      </c>
      <c r="I124" s="350"/>
      <c r="J124" s="62">
        <f t="shared" si="24"/>
        <v>0</v>
      </c>
      <c r="K124" s="63" t="s">
        <v>209</v>
      </c>
    </row>
    <row r="125" spans="1:12" ht="16" thickBot="1" x14ac:dyDescent="0.25">
      <c r="A125" s="45" t="s">
        <v>491</v>
      </c>
      <c r="B125" s="56"/>
      <c r="C125" s="64" t="s">
        <v>210</v>
      </c>
      <c r="D125" s="344"/>
      <c r="E125" s="344"/>
      <c r="F125" s="64"/>
      <c r="G125" s="56">
        <v>1</v>
      </c>
      <c r="H125" s="56" t="s">
        <v>32</v>
      </c>
      <c r="I125" s="351"/>
      <c r="J125" s="65">
        <f t="shared" si="24"/>
        <v>0</v>
      </c>
      <c r="K125" s="66" t="s">
        <v>210</v>
      </c>
    </row>
    <row r="126" spans="1:12" ht="16" thickBot="1" x14ac:dyDescent="0.25">
      <c r="A126" s="76"/>
      <c r="B126" s="76"/>
      <c r="C126" s="76"/>
      <c r="D126" s="76"/>
      <c r="E126" s="76"/>
      <c r="F126" s="76"/>
      <c r="G126" s="77"/>
      <c r="H126" s="77"/>
      <c r="I126" s="76"/>
      <c r="J126" s="76"/>
      <c r="K126" s="292"/>
    </row>
    <row r="127" spans="1:12" s="20" customFormat="1" ht="25.25" customHeight="1" thickBot="1" x14ac:dyDescent="0.25">
      <c r="A127" s="317" t="s">
        <v>553</v>
      </c>
      <c r="B127" s="318"/>
      <c r="C127" s="83"/>
      <c r="D127" s="83"/>
      <c r="E127" s="83"/>
      <c r="F127" s="83"/>
      <c r="G127" s="84"/>
      <c r="H127" s="83"/>
      <c r="I127" s="85"/>
      <c r="J127" s="86">
        <f>SUM(J8:J125)</f>
        <v>0</v>
      </c>
      <c r="K127" s="87" t="s">
        <v>142</v>
      </c>
    </row>
    <row r="135" spans="10:10" x14ac:dyDescent="0.2">
      <c r="J135" s="7"/>
    </row>
  </sheetData>
  <sheetProtection algorithmName="SHA-512" hashValue="Wp9uDmprNBlu8QJfZSiAAjpVqg1lk/hhAzu9a9+M7d9W9Hu0evB5YThVt6/mQnNM6Jm29lfRCwU8kLdXcKWQsA==" saltValue="LKmDbN0rBnwH7v619bNZPg==" spinCount="100000" sheet="1" objects="1" scenarios="1" selectLockedCells="1"/>
  <pageMargins left="0.51181102362204722" right="0.51181102362204722" top="0.78740157480314965" bottom="0.78740157480314965" header="0.31496062992125984" footer="0.31496062992125984"/>
  <pageSetup paperSize="9" scale="37" fitToHeight="51" orientation="landscape" verticalDpi="4294967293" r:id="rId1"/>
  <headerFooter>
    <oddFooter>&amp;C&amp;P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48498"/>
  <sheetViews>
    <sheetView view="pageBreakPreview" zoomScale="80" zoomScaleNormal="80" zoomScaleSheetLayoutView="80" workbookViewId="0">
      <selection activeCell="D8" sqref="D8"/>
    </sheetView>
  </sheetViews>
  <sheetFormatPr baseColWidth="10" defaultColWidth="8.83203125" defaultRowHeight="15" x14ac:dyDescent="0.2"/>
  <cols>
    <col min="1" max="1" width="10.5" style="227" customWidth="1"/>
    <col min="2" max="2" width="12.5" style="227" customWidth="1"/>
    <col min="3" max="4" width="40.5" style="227" customWidth="1"/>
    <col min="5" max="5" width="40.5" style="285" customWidth="1"/>
    <col min="6" max="6" width="47.83203125" style="286" customWidth="1"/>
    <col min="7" max="7" width="11.83203125" style="287" bestFit="1" customWidth="1"/>
    <col min="8" max="8" width="11.6640625" style="287" customWidth="1"/>
    <col min="9" max="9" width="21.6640625" style="227" customWidth="1"/>
    <col min="10" max="10" width="14.5" style="227" customWidth="1"/>
    <col min="11" max="11" width="91.5" style="227" customWidth="1"/>
    <col min="12" max="16384" width="8.83203125" style="227"/>
  </cols>
  <sheetData>
    <row r="1" spans="1:11" ht="16" x14ac:dyDescent="0.2">
      <c r="A1" s="330" t="s">
        <v>45</v>
      </c>
      <c r="B1" s="331"/>
      <c r="C1" s="220" t="s">
        <v>49</v>
      </c>
      <c r="D1" s="221"/>
      <c r="E1" s="222"/>
      <c r="F1" s="223"/>
      <c r="G1" s="224"/>
      <c r="H1" s="224"/>
      <c r="I1" s="225"/>
      <c r="J1" s="226"/>
      <c r="K1" s="226"/>
    </row>
    <row r="2" spans="1:11" ht="16" x14ac:dyDescent="0.2">
      <c r="A2" s="332" t="s">
        <v>46</v>
      </c>
      <c r="B2" s="333"/>
      <c r="C2" s="228" t="s">
        <v>50</v>
      </c>
      <c r="D2" s="229"/>
      <c r="E2" s="230"/>
      <c r="F2" s="231"/>
      <c r="G2" s="232"/>
      <c r="H2" s="232"/>
      <c r="I2" s="233"/>
      <c r="J2" s="226"/>
      <c r="K2" s="226"/>
    </row>
    <row r="3" spans="1:11" ht="16" x14ac:dyDescent="0.2">
      <c r="A3" s="332" t="s">
        <v>47</v>
      </c>
      <c r="B3" s="333"/>
      <c r="C3" s="228" t="s">
        <v>203</v>
      </c>
      <c r="D3" s="229"/>
      <c r="E3" s="230"/>
      <c r="F3" s="231"/>
      <c r="G3" s="232"/>
      <c r="H3" s="232"/>
      <c r="I3" s="233"/>
      <c r="J3" s="226"/>
      <c r="K3" s="226"/>
    </row>
    <row r="4" spans="1:11" ht="17" thickBot="1" x14ac:dyDescent="0.25">
      <c r="A4" s="334" t="s">
        <v>48</v>
      </c>
      <c r="B4" s="335"/>
      <c r="C4" s="234" t="s">
        <v>403</v>
      </c>
      <c r="D4" s="235"/>
      <c r="E4" s="236"/>
      <c r="F4" s="237"/>
      <c r="G4" s="238"/>
      <c r="H4" s="238"/>
      <c r="I4" s="239"/>
      <c r="J4" s="226"/>
      <c r="K4" s="226"/>
    </row>
    <row r="5" spans="1:11" ht="16" thickBot="1" x14ac:dyDescent="0.25">
      <c r="A5" s="226"/>
      <c r="B5" s="226"/>
      <c r="C5" s="226"/>
      <c r="D5" s="226"/>
      <c r="E5" s="240"/>
      <c r="F5" s="241"/>
      <c r="G5" s="242"/>
      <c r="H5" s="242"/>
      <c r="I5" s="226"/>
      <c r="J5" s="226"/>
      <c r="K5" s="226"/>
    </row>
    <row r="6" spans="1:11" s="248" customFormat="1" ht="81.75" customHeight="1" thickBot="1" x14ac:dyDescent="0.25">
      <c r="A6" s="243" t="s">
        <v>211</v>
      </c>
      <c r="B6" s="244" t="s">
        <v>221</v>
      </c>
      <c r="C6" s="245" t="s">
        <v>212</v>
      </c>
      <c r="D6" s="337" t="s">
        <v>736</v>
      </c>
      <c r="E6" s="337" t="s">
        <v>737</v>
      </c>
      <c r="F6" s="246" t="s">
        <v>734</v>
      </c>
      <c r="G6" s="245" t="s">
        <v>213</v>
      </c>
      <c r="H6" s="245" t="s">
        <v>214</v>
      </c>
      <c r="I6" s="337" t="s">
        <v>738</v>
      </c>
      <c r="J6" s="245" t="s">
        <v>733</v>
      </c>
      <c r="K6" s="247" t="s">
        <v>215</v>
      </c>
    </row>
    <row r="7" spans="1:11" ht="16" thickBot="1" x14ac:dyDescent="0.25">
      <c r="A7" s="74" t="s">
        <v>153</v>
      </c>
      <c r="B7" s="75"/>
      <c r="C7" s="297"/>
      <c r="D7" s="297"/>
      <c r="E7" s="297"/>
      <c r="F7" s="297"/>
      <c r="G7" s="297"/>
      <c r="H7" s="297"/>
      <c r="I7" s="297"/>
      <c r="J7" s="297"/>
      <c r="K7" s="298"/>
    </row>
    <row r="8" spans="1:11" s="256" customFormat="1" ht="96" x14ac:dyDescent="0.2">
      <c r="A8" s="249" t="s">
        <v>155</v>
      </c>
      <c r="B8" s="250"/>
      <c r="C8" s="251" t="s">
        <v>102</v>
      </c>
      <c r="D8" s="391"/>
      <c r="E8" s="392"/>
      <c r="F8" s="252" t="str">
        <f>"MA_"&amp;A8&amp;"__"&amp;D8&amp;"_"&amp;E8&amp;".pdf"</f>
        <v>MA_I.1___.pdf</v>
      </c>
      <c r="G8" s="253">
        <v>1</v>
      </c>
      <c r="H8" s="253" t="s">
        <v>1</v>
      </c>
      <c r="I8" s="377"/>
      <c r="J8" s="254">
        <f t="shared" ref="J8:J14" si="0">I8*G8</f>
        <v>0</v>
      </c>
      <c r="K8" s="255" t="s">
        <v>572</v>
      </c>
    </row>
    <row r="9" spans="1:11" s="256" customFormat="1" ht="32" x14ac:dyDescent="0.2">
      <c r="A9" s="257" t="s">
        <v>156</v>
      </c>
      <c r="B9" s="258"/>
      <c r="C9" s="259" t="s">
        <v>360</v>
      </c>
      <c r="D9" s="343"/>
      <c r="E9" s="360"/>
      <c r="F9" s="252" t="str">
        <f t="shared" ref="F9:F41" si="1">"MA_"&amp;A9&amp;"__"&amp;D9&amp;"_"&amp;E9&amp;".pdf"</f>
        <v>MA_I.2___.pdf</v>
      </c>
      <c r="G9" s="258">
        <v>1</v>
      </c>
      <c r="H9" s="258" t="s">
        <v>1</v>
      </c>
      <c r="I9" s="350"/>
      <c r="J9" s="261">
        <f t="shared" si="0"/>
        <v>0</v>
      </c>
      <c r="K9" s="262" t="s">
        <v>367</v>
      </c>
    </row>
    <row r="10" spans="1:11" s="256" customFormat="1" ht="32" x14ac:dyDescent="0.2">
      <c r="A10" s="257" t="s">
        <v>157</v>
      </c>
      <c r="B10" s="258"/>
      <c r="C10" s="259" t="s">
        <v>361</v>
      </c>
      <c r="D10" s="343"/>
      <c r="E10" s="360"/>
      <c r="F10" s="252" t="str">
        <f t="shared" si="1"/>
        <v>MA_I.3___.pdf</v>
      </c>
      <c r="G10" s="258">
        <v>1</v>
      </c>
      <c r="H10" s="258" t="s">
        <v>1</v>
      </c>
      <c r="I10" s="350"/>
      <c r="J10" s="261">
        <f t="shared" si="0"/>
        <v>0</v>
      </c>
      <c r="K10" s="262" t="s">
        <v>366</v>
      </c>
    </row>
    <row r="11" spans="1:11" s="256" customFormat="1" ht="32" x14ac:dyDescent="0.2">
      <c r="A11" s="257" t="s">
        <v>158</v>
      </c>
      <c r="B11" s="258"/>
      <c r="C11" s="259" t="s">
        <v>362</v>
      </c>
      <c r="D11" s="343"/>
      <c r="E11" s="360"/>
      <c r="F11" s="252" t="str">
        <f t="shared" si="1"/>
        <v>MA_I.4___.pdf</v>
      </c>
      <c r="G11" s="258">
        <v>2</v>
      </c>
      <c r="H11" s="258" t="s">
        <v>1</v>
      </c>
      <c r="I11" s="350"/>
      <c r="J11" s="261">
        <f t="shared" si="0"/>
        <v>0</v>
      </c>
      <c r="K11" s="262" t="s">
        <v>368</v>
      </c>
    </row>
    <row r="12" spans="1:11" s="256" customFormat="1" ht="32" x14ac:dyDescent="0.2">
      <c r="A12" s="257" t="s">
        <v>159</v>
      </c>
      <c r="B12" s="258"/>
      <c r="C12" s="259" t="s">
        <v>365</v>
      </c>
      <c r="D12" s="343"/>
      <c r="E12" s="360"/>
      <c r="F12" s="252" t="str">
        <f t="shared" si="1"/>
        <v>MA_I.5___.pdf</v>
      </c>
      <c r="G12" s="258">
        <v>1</v>
      </c>
      <c r="H12" s="258" t="s">
        <v>1</v>
      </c>
      <c r="I12" s="350"/>
      <c r="J12" s="261">
        <f t="shared" si="0"/>
        <v>0</v>
      </c>
      <c r="K12" s="262" t="s">
        <v>369</v>
      </c>
    </row>
    <row r="13" spans="1:11" s="256" customFormat="1" ht="48" x14ac:dyDescent="0.2">
      <c r="A13" s="257" t="s">
        <v>160</v>
      </c>
      <c r="B13" s="258"/>
      <c r="C13" s="259" t="s">
        <v>364</v>
      </c>
      <c r="D13" s="343"/>
      <c r="E13" s="360"/>
      <c r="F13" s="252" t="str">
        <f t="shared" si="1"/>
        <v>MA_I.6___.pdf</v>
      </c>
      <c r="G13" s="258">
        <v>1</v>
      </c>
      <c r="H13" s="258" t="s">
        <v>1</v>
      </c>
      <c r="I13" s="350"/>
      <c r="J13" s="261">
        <f t="shared" si="0"/>
        <v>0</v>
      </c>
      <c r="K13" s="262" t="s">
        <v>370</v>
      </c>
    </row>
    <row r="14" spans="1:11" s="256" customFormat="1" ht="32" x14ac:dyDescent="0.2">
      <c r="A14" s="257" t="s">
        <v>161</v>
      </c>
      <c r="B14" s="258"/>
      <c r="C14" s="259" t="s">
        <v>363</v>
      </c>
      <c r="D14" s="343"/>
      <c r="E14" s="360"/>
      <c r="F14" s="252" t="str">
        <f t="shared" si="1"/>
        <v>MA_I.7___.pdf</v>
      </c>
      <c r="G14" s="258">
        <v>1</v>
      </c>
      <c r="H14" s="258" t="s">
        <v>1</v>
      </c>
      <c r="I14" s="350"/>
      <c r="J14" s="261">
        <f t="shared" si="0"/>
        <v>0</v>
      </c>
      <c r="K14" s="262" t="s">
        <v>371</v>
      </c>
    </row>
    <row r="15" spans="1:11" s="256" customFormat="1" ht="48" x14ac:dyDescent="0.2">
      <c r="A15" s="257" t="s">
        <v>162</v>
      </c>
      <c r="B15" s="258"/>
      <c r="C15" s="263" t="s">
        <v>51</v>
      </c>
      <c r="D15" s="343"/>
      <c r="E15" s="360"/>
      <c r="F15" s="252" t="str">
        <f t="shared" si="1"/>
        <v>MA_I.8___.pdf</v>
      </c>
      <c r="G15" s="264">
        <v>2</v>
      </c>
      <c r="H15" s="264" t="s">
        <v>1</v>
      </c>
      <c r="I15" s="350"/>
      <c r="J15" s="261">
        <f t="shared" ref="J15:J26" si="2">G15*I15</f>
        <v>0</v>
      </c>
      <c r="K15" s="265" t="s">
        <v>52</v>
      </c>
    </row>
    <row r="16" spans="1:11" s="256" customFormat="1" ht="32" x14ac:dyDescent="0.2">
      <c r="A16" s="257" t="s">
        <v>163</v>
      </c>
      <c r="B16" s="258"/>
      <c r="C16" s="263" t="s">
        <v>56</v>
      </c>
      <c r="D16" s="343"/>
      <c r="E16" s="360"/>
      <c r="F16" s="252" t="str">
        <f t="shared" si="1"/>
        <v>MA_I.9___.pdf</v>
      </c>
      <c r="G16" s="264">
        <v>2</v>
      </c>
      <c r="H16" s="264" t="s">
        <v>1</v>
      </c>
      <c r="I16" s="350"/>
      <c r="J16" s="261">
        <f t="shared" si="2"/>
        <v>0</v>
      </c>
      <c r="K16" s="265" t="s">
        <v>57</v>
      </c>
    </row>
    <row r="17" spans="1:11" s="256" customFormat="1" ht="48" x14ac:dyDescent="0.2">
      <c r="A17" s="257" t="s">
        <v>164</v>
      </c>
      <c r="B17" s="258"/>
      <c r="C17" s="259" t="s">
        <v>8</v>
      </c>
      <c r="D17" s="343"/>
      <c r="E17" s="360"/>
      <c r="F17" s="252" t="str">
        <f t="shared" si="1"/>
        <v>MA_I.10___.pdf</v>
      </c>
      <c r="G17" s="258">
        <v>2</v>
      </c>
      <c r="H17" s="258" t="s">
        <v>1</v>
      </c>
      <c r="I17" s="350"/>
      <c r="J17" s="261">
        <f t="shared" si="2"/>
        <v>0</v>
      </c>
      <c r="K17" s="262" t="s">
        <v>55</v>
      </c>
    </row>
    <row r="18" spans="1:11" s="256" customFormat="1" ht="16" x14ac:dyDescent="0.2">
      <c r="A18" s="257" t="s">
        <v>165</v>
      </c>
      <c r="B18" s="259"/>
      <c r="C18" s="259" t="s">
        <v>372</v>
      </c>
      <c r="D18" s="343"/>
      <c r="E18" s="360"/>
      <c r="F18" s="252" t="str">
        <f t="shared" si="1"/>
        <v>MA_I.11___.pdf</v>
      </c>
      <c r="G18" s="258">
        <v>2</v>
      </c>
      <c r="H18" s="258" t="s">
        <v>1</v>
      </c>
      <c r="I18" s="350"/>
      <c r="J18" s="261">
        <f t="shared" si="2"/>
        <v>0</v>
      </c>
      <c r="K18" s="266" t="s">
        <v>372</v>
      </c>
    </row>
    <row r="19" spans="1:11" s="256" customFormat="1" ht="16" x14ac:dyDescent="0.2">
      <c r="A19" s="257" t="s">
        <v>166</v>
      </c>
      <c r="B19" s="259"/>
      <c r="C19" s="259" t="s">
        <v>373</v>
      </c>
      <c r="D19" s="343"/>
      <c r="E19" s="360"/>
      <c r="F19" s="252" t="str">
        <f t="shared" si="1"/>
        <v>MA_I.12___.pdf</v>
      </c>
      <c r="G19" s="258">
        <v>2</v>
      </c>
      <c r="H19" s="258" t="s">
        <v>1</v>
      </c>
      <c r="I19" s="350"/>
      <c r="J19" s="261">
        <f t="shared" si="2"/>
        <v>0</v>
      </c>
      <c r="K19" s="266" t="s">
        <v>373</v>
      </c>
    </row>
    <row r="20" spans="1:11" s="256" customFormat="1" ht="96" x14ac:dyDescent="0.2">
      <c r="A20" s="257" t="s">
        <v>216</v>
      </c>
      <c r="B20" s="259"/>
      <c r="C20" s="267" t="s">
        <v>519</v>
      </c>
      <c r="D20" s="393"/>
      <c r="E20" s="394"/>
      <c r="F20" s="252" t="str">
        <f t="shared" si="1"/>
        <v>MA_I.13___.pdf</v>
      </c>
      <c r="G20" s="258">
        <v>1</v>
      </c>
      <c r="H20" s="258" t="s">
        <v>1</v>
      </c>
      <c r="I20" s="350"/>
      <c r="J20" s="261">
        <f t="shared" si="2"/>
        <v>0</v>
      </c>
      <c r="K20" s="262" t="s">
        <v>520</v>
      </c>
    </row>
    <row r="21" spans="1:11" s="256" customFormat="1" ht="16" x14ac:dyDescent="0.2">
      <c r="A21" s="257" t="s">
        <v>244</v>
      </c>
      <c r="B21" s="259"/>
      <c r="C21" s="268" t="s">
        <v>374</v>
      </c>
      <c r="D21" s="393"/>
      <c r="E21" s="394"/>
      <c r="F21" s="252" t="str">
        <f t="shared" si="1"/>
        <v>MA_I.14___.pdf</v>
      </c>
      <c r="G21" s="258">
        <v>2</v>
      </c>
      <c r="H21" s="258" t="s">
        <v>1</v>
      </c>
      <c r="I21" s="350"/>
      <c r="J21" s="261">
        <f t="shared" si="2"/>
        <v>0</v>
      </c>
      <c r="K21" s="262" t="s">
        <v>375</v>
      </c>
    </row>
    <row r="22" spans="1:11" s="256" customFormat="1" ht="32" x14ac:dyDescent="0.2">
      <c r="A22" s="257" t="s">
        <v>245</v>
      </c>
      <c r="B22" s="259"/>
      <c r="C22" s="259" t="s">
        <v>66</v>
      </c>
      <c r="D22" s="343"/>
      <c r="E22" s="360"/>
      <c r="F22" s="252" t="str">
        <f t="shared" si="1"/>
        <v>MA_I.15___.pdf</v>
      </c>
      <c r="G22" s="258">
        <v>1</v>
      </c>
      <c r="H22" s="258" t="s">
        <v>1</v>
      </c>
      <c r="I22" s="350"/>
      <c r="J22" s="261">
        <f t="shared" si="2"/>
        <v>0</v>
      </c>
      <c r="K22" s="262" t="s">
        <v>148</v>
      </c>
    </row>
    <row r="23" spans="1:11" s="256" customFormat="1" ht="48" x14ac:dyDescent="0.2">
      <c r="A23" s="257" t="s">
        <v>246</v>
      </c>
      <c r="B23" s="259"/>
      <c r="C23" s="260" t="s">
        <v>7</v>
      </c>
      <c r="D23" s="360"/>
      <c r="E23" s="360"/>
      <c r="F23" s="252" t="str">
        <f t="shared" si="1"/>
        <v>MA_I.16___.pdf</v>
      </c>
      <c r="G23" s="258">
        <v>2</v>
      </c>
      <c r="H23" s="258" t="s">
        <v>1</v>
      </c>
      <c r="I23" s="350"/>
      <c r="J23" s="261">
        <f t="shared" si="2"/>
        <v>0</v>
      </c>
      <c r="K23" s="262" t="s">
        <v>294</v>
      </c>
    </row>
    <row r="24" spans="1:11" s="256" customFormat="1" ht="32" x14ac:dyDescent="0.2">
      <c r="A24" s="257" t="s">
        <v>247</v>
      </c>
      <c r="B24" s="259"/>
      <c r="C24" s="260" t="s">
        <v>378</v>
      </c>
      <c r="D24" s="360"/>
      <c r="E24" s="360"/>
      <c r="F24" s="252" t="str">
        <f t="shared" si="1"/>
        <v>MA_I.17___.pdf</v>
      </c>
      <c r="G24" s="258">
        <v>1</v>
      </c>
      <c r="H24" s="258" t="s">
        <v>1</v>
      </c>
      <c r="I24" s="350"/>
      <c r="J24" s="261">
        <f t="shared" si="2"/>
        <v>0</v>
      </c>
      <c r="K24" s="262" t="s">
        <v>379</v>
      </c>
    </row>
    <row r="25" spans="1:11" s="256" customFormat="1" ht="16" x14ac:dyDescent="0.2">
      <c r="A25" s="257" t="s">
        <v>248</v>
      </c>
      <c r="B25" s="259"/>
      <c r="C25" s="259" t="s">
        <v>376</v>
      </c>
      <c r="D25" s="343"/>
      <c r="E25" s="360"/>
      <c r="F25" s="252" t="str">
        <f t="shared" si="1"/>
        <v>MA_I.18___.pdf</v>
      </c>
      <c r="G25" s="258">
        <v>1</v>
      </c>
      <c r="H25" s="258" t="s">
        <v>1</v>
      </c>
      <c r="I25" s="350"/>
      <c r="J25" s="261">
        <f t="shared" si="2"/>
        <v>0</v>
      </c>
      <c r="K25" s="266" t="s">
        <v>377</v>
      </c>
    </row>
    <row r="26" spans="1:11" s="256" customFormat="1" ht="16" x14ac:dyDescent="0.2">
      <c r="A26" s="257" t="s">
        <v>521</v>
      </c>
      <c r="B26" s="259"/>
      <c r="C26" s="259" t="s">
        <v>382</v>
      </c>
      <c r="D26" s="343"/>
      <c r="E26" s="360"/>
      <c r="F26" s="252" t="str">
        <f t="shared" si="1"/>
        <v>MA_I.19___.pdf</v>
      </c>
      <c r="G26" s="258">
        <v>1</v>
      </c>
      <c r="H26" s="258" t="s">
        <v>1</v>
      </c>
      <c r="I26" s="350"/>
      <c r="J26" s="261">
        <f t="shared" si="2"/>
        <v>0</v>
      </c>
      <c r="K26" s="262" t="s">
        <v>383</v>
      </c>
    </row>
    <row r="27" spans="1:11" s="256" customFormat="1" ht="32" x14ac:dyDescent="0.2">
      <c r="A27" s="257" t="s">
        <v>249</v>
      </c>
      <c r="B27" s="259"/>
      <c r="C27" s="259" t="s">
        <v>380</v>
      </c>
      <c r="D27" s="343"/>
      <c r="E27" s="360"/>
      <c r="F27" s="252" t="str">
        <f t="shared" si="1"/>
        <v>MA_I.20___.pdf</v>
      </c>
      <c r="G27" s="258">
        <v>2</v>
      </c>
      <c r="H27" s="258" t="s">
        <v>1</v>
      </c>
      <c r="I27" s="350"/>
      <c r="J27" s="261">
        <f t="shared" ref="J27:J40" si="3">G27*I27</f>
        <v>0</v>
      </c>
      <c r="K27" s="269" t="s">
        <v>381</v>
      </c>
    </row>
    <row r="28" spans="1:11" s="256" customFormat="1" ht="32" x14ac:dyDescent="0.2">
      <c r="A28" s="257" t="s">
        <v>250</v>
      </c>
      <c r="B28" s="259"/>
      <c r="C28" s="259" t="s">
        <v>60</v>
      </c>
      <c r="D28" s="343"/>
      <c r="E28" s="360"/>
      <c r="F28" s="252" t="str">
        <f t="shared" si="1"/>
        <v>MA_I.21___.pdf</v>
      </c>
      <c r="G28" s="258">
        <v>4</v>
      </c>
      <c r="H28" s="258" t="s">
        <v>1</v>
      </c>
      <c r="I28" s="350"/>
      <c r="J28" s="261">
        <f t="shared" si="3"/>
        <v>0</v>
      </c>
      <c r="K28" s="262" t="s">
        <v>292</v>
      </c>
    </row>
    <row r="29" spans="1:11" s="256" customFormat="1" ht="64" x14ac:dyDescent="0.2">
      <c r="A29" s="257" t="s">
        <v>251</v>
      </c>
      <c r="B29" s="259"/>
      <c r="C29" s="259" t="s">
        <v>16</v>
      </c>
      <c r="D29" s="343"/>
      <c r="E29" s="360"/>
      <c r="F29" s="252" t="str">
        <f t="shared" si="1"/>
        <v>MA_I.22___.pdf</v>
      </c>
      <c r="G29" s="258">
        <v>4</v>
      </c>
      <c r="H29" s="258" t="s">
        <v>1</v>
      </c>
      <c r="I29" s="350"/>
      <c r="J29" s="261">
        <f t="shared" si="3"/>
        <v>0</v>
      </c>
      <c r="K29" s="262" t="s">
        <v>384</v>
      </c>
    </row>
    <row r="30" spans="1:11" s="256" customFormat="1" ht="48" x14ac:dyDescent="0.2">
      <c r="A30" s="257" t="s">
        <v>252</v>
      </c>
      <c r="B30" s="259"/>
      <c r="C30" s="270" t="s">
        <v>388</v>
      </c>
      <c r="D30" s="384"/>
      <c r="E30" s="367"/>
      <c r="F30" s="252" t="str">
        <f t="shared" si="1"/>
        <v>MA_I.23___.pdf</v>
      </c>
      <c r="G30" s="258">
        <v>8</v>
      </c>
      <c r="H30" s="258" t="s">
        <v>1</v>
      </c>
      <c r="I30" s="350"/>
      <c r="J30" s="261">
        <f t="shared" si="3"/>
        <v>0</v>
      </c>
      <c r="K30" s="262" t="s">
        <v>385</v>
      </c>
    </row>
    <row r="31" spans="1:11" s="256" customFormat="1" ht="16" x14ac:dyDescent="0.2">
      <c r="A31" s="257" t="s">
        <v>253</v>
      </c>
      <c r="B31" s="259"/>
      <c r="C31" s="270" t="s">
        <v>728</v>
      </c>
      <c r="D31" s="384"/>
      <c r="E31" s="367"/>
      <c r="F31" s="252" t="str">
        <f t="shared" si="1"/>
        <v>MA_I.24___.pdf</v>
      </c>
      <c r="G31" s="258">
        <v>8</v>
      </c>
      <c r="H31" s="258" t="s">
        <v>1</v>
      </c>
      <c r="I31" s="350"/>
      <c r="J31" s="261">
        <f t="shared" si="3"/>
        <v>0</v>
      </c>
      <c r="K31" s="262" t="s">
        <v>729</v>
      </c>
    </row>
    <row r="32" spans="1:11" s="256" customFormat="1" ht="48" x14ac:dyDescent="0.2">
      <c r="A32" s="257" t="s">
        <v>254</v>
      </c>
      <c r="B32" s="259"/>
      <c r="C32" s="270" t="s">
        <v>387</v>
      </c>
      <c r="D32" s="384"/>
      <c r="E32" s="367"/>
      <c r="F32" s="252" t="str">
        <f t="shared" si="1"/>
        <v>MA_I.25___.pdf</v>
      </c>
      <c r="G32" s="264">
        <v>4</v>
      </c>
      <c r="H32" s="258" t="s">
        <v>1</v>
      </c>
      <c r="I32" s="350"/>
      <c r="J32" s="261">
        <f t="shared" si="3"/>
        <v>0</v>
      </c>
      <c r="K32" s="262" t="s">
        <v>322</v>
      </c>
    </row>
    <row r="33" spans="1:11" s="256" customFormat="1" ht="16" x14ac:dyDescent="0.2">
      <c r="A33" s="257" t="s">
        <v>255</v>
      </c>
      <c r="B33" s="259"/>
      <c r="C33" s="263" t="s">
        <v>389</v>
      </c>
      <c r="D33" s="343"/>
      <c r="E33" s="360"/>
      <c r="F33" s="252" t="str">
        <f t="shared" si="1"/>
        <v>MA_I.26___.pdf</v>
      </c>
      <c r="G33" s="264">
        <v>2</v>
      </c>
      <c r="H33" s="258" t="s">
        <v>1</v>
      </c>
      <c r="I33" s="350"/>
      <c r="J33" s="261">
        <f t="shared" si="3"/>
        <v>0</v>
      </c>
      <c r="K33" s="262" t="s">
        <v>323</v>
      </c>
    </row>
    <row r="34" spans="1:11" s="256" customFormat="1" ht="48" x14ac:dyDescent="0.2">
      <c r="A34" s="257" t="s">
        <v>416</v>
      </c>
      <c r="B34" s="259"/>
      <c r="C34" s="259" t="s">
        <v>8</v>
      </c>
      <c r="D34" s="343"/>
      <c r="E34" s="360"/>
      <c r="F34" s="252" t="str">
        <f t="shared" si="1"/>
        <v>MA_I.27___.pdf</v>
      </c>
      <c r="G34" s="258">
        <v>2</v>
      </c>
      <c r="H34" s="258" t="s">
        <v>1</v>
      </c>
      <c r="I34" s="350"/>
      <c r="J34" s="261">
        <f t="shared" si="3"/>
        <v>0</v>
      </c>
      <c r="K34" s="262" t="s">
        <v>386</v>
      </c>
    </row>
    <row r="35" spans="1:11" s="256" customFormat="1" ht="16" x14ac:dyDescent="0.2">
      <c r="A35" s="257" t="s">
        <v>417</v>
      </c>
      <c r="B35" s="260"/>
      <c r="C35" s="259" t="s">
        <v>391</v>
      </c>
      <c r="D35" s="343"/>
      <c r="E35" s="360"/>
      <c r="F35" s="252" t="str">
        <f t="shared" si="1"/>
        <v>MA_I.28___.pdf</v>
      </c>
      <c r="G35" s="258">
        <v>4</v>
      </c>
      <c r="H35" s="258" t="s">
        <v>1</v>
      </c>
      <c r="I35" s="350"/>
      <c r="J35" s="261">
        <f t="shared" si="3"/>
        <v>0</v>
      </c>
      <c r="K35" s="262" t="s">
        <v>390</v>
      </c>
    </row>
    <row r="36" spans="1:11" s="256" customFormat="1" ht="32" x14ac:dyDescent="0.2">
      <c r="A36" s="257" t="s">
        <v>452</v>
      </c>
      <c r="B36" s="259"/>
      <c r="C36" s="271" t="s">
        <v>392</v>
      </c>
      <c r="D36" s="385"/>
      <c r="E36" s="367"/>
      <c r="F36" s="252" t="str">
        <f t="shared" si="1"/>
        <v>MA_I.29___.pdf</v>
      </c>
      <c r="G36" s="258">
        <v>1</v>
      </c>
      <c r="H36" s="258" t="s">
        <v>1</v>
      </c>
      <c r="I36" s="350"/>
      <c r="J36" s="261">
        <f t="shared" si="3"/>
        <v>0</v>
      </c>
      <c r="K36" s="262" t="s">
        <v>395</v>
      </c>
    </row>
    <row r="37" spans="1:11" s="256" customFormat="1" ht="32" x14ac:dyDescent="0.2">
      <c r="A37" s="257" t="s">
        <v>453</v>
      </c>
      <c r="B37" s="259"/>
      <c r="C37" s="271" t="s">
        <v>394</v>
      </c>
      <c r="D37" s="385"/>
      <c r="E37" s="367"/>
      <c r="F37" s="252" t="str">
        <f t="shared" si="1"/>
        <v>MA_I.30___.pdf</v>
      </c>
      <c r="G37" s="258">
        <v>1</v>
      </c>
      <c r="H37" s="258" t="s">
        <v>1</v>
      </c>
      <c r="I37" s="350"/>
      <c r="J37" s="261">
        <f t="shared" si="3"/>
        <v>0</v>
      </c>
      <c r="K37" s="262" t="s">
        <v>393</v>
      </c>
    </row>
    <row r="38" spans="1:11" s="256" customFormat="1" ht="48" x14ac:dyDescent="0.2">
      <c r="A38" s="257" t="s">
        <v>522</v>
      </c>
      <c r="B38" s="259"/>
      <c r="C38" s="259" t="s">
        <v>396</v>
      </c>
      <c r="D38" s="343"/>
      <c r="E38" s="360"/>
      <c r="F38" s="252" t="str">
        <f t="shared" si="1"/>
        <v>MA_I.31___.pdf</v>
      </c>
      <c r="G38" s="258">
        <v>1</v>
      </c>
      <c r="H38" s="258" t="s">
        <v>1</v>
      </c>
      <c r="I38" s="350"/>
      <c r="J38" s="261">
        <f t="shared" si="3"/>
        <v>0</v>
      </c>
      <c r="K38" s="262" t="s">
        <v>401</v>
      </c>
    </row>
    <row r="39" spans="1:11" s="256" customFormat="1" ht="16" x14ac:dyDescent="0.2">
      <c r="A39" s="257" t="s">
        <v>523</v>
      </c>
      <c r="B39" s="259"/>
      <c r="C39" s="271" t="s">
        <v>398</v>
      </c>
      <c r="D39" s="385"/>
      <c r="E39" s="367"/>
      <c r="F39" s="252" t="str">
        <f t="shared" si="1"/>
        <v>MA_I.32___.pdf</v>
      </c>
      <c r="G39" s="258">
        <v>1</v>
      </c>
      <c r="H39" s="258" t="s">
        <v>399</v>
      </c>
      <c r="I39" s="350"/>
      <c r="J39" s="261">
        <f t="shared" si="3"/>
        <v>0</v>
      </c>
      <c r="K39" s="262" t="s">
        <v>402</v>
      </c>
    </row>
    <row r="40" spans="1:11" s="256" customFormat="1" ht="16" x14ac:dyDescent="0.2">
      <c r="A40" s="257" t="s">
        <v>524</v>
      </c>
      <c r="B40" s="272"/>
      <c r="C40" s="271" t="s">
        <v>397</v>
      </c>
      <c r="D40" s="385"/>
      <c r="E40" s="367"/>
      <c r="F40" s="252" t="str">
        <f t="shared" si="1"/>
        <v>MA_I.33___.pdf</v>
      </c>
      <c r="G40" s="258">
        <v>1</v>
      </c>
      <c r="H40" s="258" t="s">
        <v>1</v>
      </c>
      <c r="I40" s="350"/>
      <c r="J40" s="261">
        <f t="shared" si="3"/>
        <v>0</v>
      </c>
      <c r="K40" s="269" t="s">
        <v>400</v>
      </c>
    </row>
    <row r="41" spans="1:11" s="256" customFormat="1" ht="65" thickBot="1" x14ac:dyDescent="0.25">
      <c r="A41" s="257" t="s">
        <v>596</v>
      </c>
      <c r="B41" s="273"/>
      <c r="C41" s="274" t="s">
        <v>600</v>
      </c>
      <c r="D41" s="395"/>
      <c r="E41" s="396"/>
      <c r="F41" s="275" t="str">
        <f t="shared" si="1"/>
        <v>MA_I.34___.pdf</v>
      </c>
      <c r="G41" s="275">
        <v>10</v>
      </c>
      <c r="H41" s="275" t="s">
        <v>1</v>
      </c>
      <c r="I41" s="351"/>
      <c r="J41" s="276">
        <f t="shared" ref="J41" si="4">G41*I41</f>
        <v>0</v>
      </c>
      <c r="K41" s="277" t="s">
        <v>601</v>
      </c>
    </row>
    <row r="42" spans="1:11" ht="16" thickBot="1" x14ac:dyDescent="0.25">
      <c r="A42" s="226"/>
      <c r="B42" s="226"/>
      <c r="C42" s="226"/>
      <c r="D42" s="226"/>
      <c r="E42" s="240"/>
      <c r="F42" s="241"/>
      <c r="G42" s="242"/>
      <c r="H42" s="242"/>
      <c r="I42" s="226"/>
      <c r="J42" s="226"/>
      <c r="K42" s="226"/>
    </row>
    <row r="43" spans="1:11" s="284" customFormat="1" ht="25.25" customHeight="1" thickBot="1" x14ac:dyDescent="0.25">
      <c r="A43" s="328" t="s">
        <v>553</v>
      </c>
      <c r="B43" s="329"/>
      <c r="C43" s="278"/>
      <c r="D43" s="278"/>
      <c r="E43" s="279"/>
      <c r="F43" s="280"/>
      <c r="G43" s="281"/>
      <c r="H43" s="281"/>
      <c r="I43" s="282"/>
      <c r="J43" s="283">
        <f>SUM(J8:J41)</f>
        <v>0</v>
      </c>
      <c r="K43" s="282" t="s">
        <v>142</v>
      </c>
    </row>
    <row r="1048498" spans="8:8" x14ac:dyDescent="0.2">
      <c r="H1048498" s="288"/>
    </row>
  </sheetData>
  <sheetProtection algorithmName="SHA-512" hashValue="10aCoAtGfyv0KY5G7SYY237EeY5QLsC/qhZkkHbDyEhPgJavysYmIdKb1NbuOfyTwrICsESjg+19fDDH9hW2qw==" saltValue="htq99s2kFpSr/5W+jFqAKw==" spinCount="100000" sheet="1" objects="1" scenarios="1" selectLockedCells="1"/>
  <pageMargins left="0.51181102362204722" right="0.51181102362204722" top="0.78740157480314965" bottom="0.78740157480314965" header="0.31496062992125984" footer="0.31496062992125984"/>
  <pageSetup paperSize="9" scale="35" fitToHeight="51" orientation="landscape" verticalDpi="4294967293" r:id="rId1"/>
  <headerFooter>
    <oddFooter>&amp;C&amp;P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F5B2E1E0A686479DD317A7125C4147" ma:contentTypeVersion="8" ma:contentTypeDescription="Create a new document." ma:contentTypeScope="" ma:versionID="90ef042130735bd96f7075e2794796b6">
  <xsd:schema xmlns:xsd="http://www.w3.org/2001/XMLSchema" xmlns:xs="http://www.w3.org/2001/XMLSchema" xmlns:p="http://schemas.microsoft.com/office/2006/metadata/properties" xmlns:ns2="bfb6dfe8-97b8-4440-9a42-88401c43eece" xmlns:ns3="e16ad96b-79ac-4f4a-9f2e-a39b9f30fa0c" targetNamespace="http://schemas.microsoft.com/office/2006/metadata/properties" ma:root="true" ma:fieldsID="1276c69e56efe53d479e768c20879998" ns2:_="" ns3:_="">
    <xsd:import namespace="bfb6dfe8-97b8-4440-9a42-88401c43eece"/>
    <xsd:import namespace="e16ad96b-79ac-4f4a-9f2e-a39b9f30fa0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6dfe8-97b8-4440-9a42-88401c43ee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6ad96b-79ac-4f4a-9f2e-a39b9f30fa0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E4226F-86F5-4F18-AE17-7721A8E1E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6dfe8-97b8-4440-9a42-88401c43eece"/>
    <ds:schemaRef ds:uri="e16ad96b-79ac-4f4a-9f2e-a39b9f30fa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3B63F8-FE54-4C3B-8CC8-1CD2042BEB59}">
  <ds:schemaRefs>
    <ds:schemaRef ds:uri="http://schemas.microsoft.com/sharepoint/v3/contenttype/forms"/>
  </ds:schemaRefs>
</ds:datastoreItem>
</file>

<file path=customXml/itemProps3.xml><?xml version="1.0" encoding="utf-8"?>
<ds:datastoreItem xmlns:ds="http://schemas.openxmlformats.org/officeDocument/2006/customXml" ds:itemID="{5EB1D331-34D4-4A8A-8AC9-835943411A9A}">
  <ds:schemaRefs>
    <ds:schemaRef ds:uri="http://schemas.microsoft.com/office/infopath/2007/PartnerControls"/>
    <ds:schemaRef ds:uri="e16ad96b-79ac-4f4a-9f2e-a39b9f30fa0c"/>
    <ds:schemaRef ds:uri="http://purl.org/dc/elements/1.1/"/>
    <ds:schemaRef ds:uri="http://schemas.microsoft.com/office/2006/metadata/properties"/>
    <ds:schemaRef ds:uri="bfb6dfe8-97b8-4440-9a42-88401c43eec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8</vt:i4>
      </vt:variant>
      <vt:variant>
        <vt:lpstr>Pojmenované oblasti</vt:lpstr>
      </vt:variant>
      <vt:variant>
        <vt:i4>8</vt:i4>
      </vt:variant>
    </vt:vector>
  </HeadingPairs>
  <TitlesOfParts>
    <vt:vector size="16" baseType="lpstr">
      <vt:lpstr>Celkem</vt:lpstr>
      <vt:lpstr>Seminární místnost EC 1</vt:lpstr>
      <vt:lpstr>Seminární místnost EC 2</vt:lpstr>
      <vt:lpstr>Seminární místnost EC 3</vt:lpstr>
      <vt:lpstr>Seminární místnost EC 4</vt:lpstr>
      <vt:lpstr>Posluchárna EC</vt:lpstr>
      <vt:lpstr>Velká posluchárna LF</vt:lpstr>
      <vt:lpstr>Mobilní aparatura</vt:lpstr>
      <vt:lpstr>Celkem!Oblast_tisku</vt:lpstr>
      <vt:lpstr>'Mobilní aparatura'!Oblast_tisku</vt:lpstr>
      <vt:lpstr>'Posluchárna EC'!Oblast_tisku</vt:lpstr>
      <vt:lpstr>'Seminární místnost EC 1'!Oblast_tisku</vt:lpstr>
      <vt:lpstr>'Seminární místnost EC 2'!Oblast_tisku</vt:lpstr>
      <vt:lpstr>'Seminární místnost EC 3'!Oblast_tisku</vt:lpstr>
      <vt:lpstr>'Seminární místnost EC 4'!Oblast_tisku</vt:lpstr>
      <vt:lpstr>'Velká posluchárna LF'!Oblast_tisku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cp:lastPrinted>2020-03-28T17:11:16Z</cp:lastPrinted>
  <dcterms:created xsi:type="dcterms:W3CDTF">2020-02-10T07:08:22Z</dcterms:created>
  <dcterms:modified xsi:type="dcterms:W3CDTF">2020-10-15T13:29:41Z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0x010100A9F5B2E1E0A686479DD317A7125C4147</vt:lpwstr>
  </property>
</Properties>
</file>