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01"/>
  <workbookPr defaultThemeVersion="166925"/>
  <bookViews>
    <workbookView xWindow="65416" yWindow="65416" windowWidth="29040" windowHeight="15840" activeTab="0"/>
  </bookViews>
  <sheets>
    <sheet name="Podrobná cenová kalkulace" sheetId="1" r:id="rId1"/>
  </sheets>
  <definedNames>
    <definedName name="_xlnm._FilterDatabase" localSheetId="0" hidden="1">'Podrobná cenová kalkulace'!$A$3:$K$3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<sst xmlns="http://schemas.openxmlformats.org/spreadsheetml/2006/main" count="65" uniqueCount="63">
  <si>
    <t>Podrobná kalkulace ceny</t>
  </si>
  <si>
    <t>Položka</t>
  </si>
  <si>
    <t>Cena bez DPH za 1 ks</t>
  </si>
  <si>
    <t>Požadovaný počet kusů</t>
  </si>
  <si>
    <t>Cena vč. DPH za 1 ks</t>
  </si>
  <si>
    <t>NABÍDKOVÁ CENA CELKEM</t>
  </si>
  <si>
    <t>Účastník vyplní pouze žlutě podbarvená pole.</t>
  </si>
  <si>
    <t>Číslo položky</t>
  </si>
  <si>
    <t>Sazba DPH v % za 1 ks</t>
  </si>
  <si>
    <t>Cena bez DPH za požadovaný počet kusů</t>
  </si>
  <si>
    <t>DPH za požadovaný počet kusů</t>
  </si>
  <si>
    <t>Cena vč. DPH za požadovaný počet kusů</t>
  </si>
  <si>
    <t>2.1.</t>
  </si>
  <si>
    <t>Dataprojektor přenosný</t>
  </si>
  <si>
    <t>2.2.</t>
  </si>
  <si>
    <t>Digitální kamera</t>
  </si>
  <si>
    <t>2.3.</t>
  </si>
  <si>
    <t>2.4.</t>
  </si>
  <si>
    <t>Digitální fotoaparát – typ 1</t>
  </si>
  <si>
    <t>2.5.</t>
  </si>
  <si>
    <t>Digitální fotoaparát – typ 2</t>
  </si>
  <si>
    <t>2.6.</t>
  </si>
  <si>
    <t>Digitální fotoaparát – typ 3</t>
  </si>
  <si>
    <t>2.7.</t>
  </si>
  <si>
    <t>Přenosné profesionální digitální nahrávací zařízení – typ 1</t>
  </si>
  <si>
    <t>2.8.</t>
  </si>
  <si>
    <t>Přenosné profesionální digitální nahrávací zařízení – typ 2</t>
  </si>
  <si>
    <t>2.9.</t>
  </si>
  <si>
    <t>Multitrack recorder pro pořizování vícestopých záznamů</t>
  </si>
  <si>
    <t>2.10.</t>
  </si>
  <si>
    <t>Přenosný video a audio rekordér</t>
  </si>
  <si>
    <t>2.11.</t>
  </si>
  <si>
    <t>Profesionální studiový kondenzátorový mikrofon</t>
  </si>
  <si>
    <t>2.12.</t>
  </si>
  <si>
    <t>Všesměrový mikrofon</t>
  </si>
  <si>
    <t>2.13.</t>
  </si>
  <si>
    <t>Náhlavní bezdrátový mikrofon</t>
  </si>
  <si>
    <t>2.14.</t>
  </si>
  <si>
    <t>Dynamický mikrofon USB</t>
  </si>
  <si>
    <t>2.15.</t>
  </si>
  <si>
    <t>Stativ</t>
  </si>
  <si>
    <t>2.16.</t>
  </si>
  <si>
    <t>2.17.</t>
  </si>
  <si>
    <t>Kabel propojovací stíněný – typ 1</t>
  </si>
  <si>
    <t>Kabel propojovací stíněný – typ 2</t>
  </si>
  <si>
    <t>2.18.</t>
  </si>
  <si>
    <t>Kabel mikrofonní</t>
  </si>
  <si>
    <t>2.19.</t>
  </si>
  <si>
    <t>Laserové ukazovátko (bezdrátový prezentér)</t>
  </si>
  <si>
    <t>Příloha č. 2 - Podrobná kalkulace kupní ceny</t>
  </si>
  <si>
    <t>Výše DPH za 1 ks</t>
  </si>
  <si>
    <t>2.20.</t>
  </si>
  <si>
    <t>Promítací plátno přenosné</t>
  </si>
  <si>
    <t>Maximální cena bez DPH</t>
  </si>
  <si>
    <t>Rozvojka 3,5 mm stereo jack</t>
  </si>
  <si>
    <t>LED televize (projekce)</t>
  </si>
  <si>
    <t>2.21.</t>
  </si>
  <si>
    <t>set 1.1 promítací plocha + 1.2 projektor + 1.3 reproduktory + 1.4. projekce - instalace + 1.5 videokonference</t>
  </si>
  <si>
    <t>set 1.1 promítací plocha + 1.2 projektor + 1.3 reproduktory + 1.4. projekce - instalace</t>
  </si>
  <si>
    <t>1. Videokonferenční místnost - č. 4.06</t>
  </si>
  <si>
    <t>1. Videokonferenční místnost - č. 4.07</t>
  </si>
  <si>
    <t>1. Videokonferenční místnost - č. 4.12</t>
  </si>
  <si>
    <t>1. Videokonferenční místnost - č. 4.13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</si>
</sst>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164" formatCode="#,##0.00\ &quot;Kč&quot;"/>
    <numFmt numFmtId="165" formatCode="_-* #,##0.00\ [$Kč-405]_-;\-* #,##0.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2" fillId="3" borderId="1" xfId="0" applyFont="1" applyFill="1" applyBorder="1" applyAlignment="1" applyProtection="1">
      <alignment vertical="center" wrapText="1"/>
      <protection/>
    </xf>
    <xf numFmtId="0" fontId="2" fillId="3" borderId="1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 vertical="top" wrapText="1"/>
      <protection/>
    </xf>
    <xf numFmtId="1" fontId="0" fillId="0" borderId="1" xfId="0" applyNumberFormat="1" applyFill="1" applyBorder="1" applyAlignment="1" applyProtection="1">
      <alignment horizontal="center" vertical="top"/>
      <protection/>
    </xf>
    <xf numFmtId="165" fontId="0" fillId="0" borderId="1" xfId="0" applyNumberFormat="1" applyBorder="1" applyAlignment="1" applyProtection="1">
      <alignment vertical="top"/>
      <protection/>
    </xf>
    <xf numFmtId="8" fontId="0" fillId="0" borderId="1" xfId="0" applyNumberFormat="1" applyFill="1" applyBorder="1" applyAlignment="1" applyProtection="1">
      <alignment horizontal="right" vertical="top"/>
      <protection/>
    </xf>
    <xf numFmtId="8" fontId="0" fillId="0" borderId="1" xfId="0" applyNumberFormat="1" applyBorder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/>
    </xf>
    <xf numFmtId="1" fontId="0" fillId="0" borderId="1" xfId="0" applyNumberFormat="1" applyFill="1" applyBorder="1" applyAlignment="1" applyProtection="1">
      <alignment horizontal="center" vertical="center"/>
      <protection/>
    </xf>
    <xf numFmtId="165" fontId="0" fillId="0" borderId="1" xfId="0" applyNumberFormat="1" applyBorder="1" applyProtection="1">
      <protection/>
    </xf>
    <xf numFmtId="8" fontId="0" fillId="0" borderId="1" xfId="0" applyNumberFormat="1" applyFill="1" applyBorder="1" applyAlignment="1" applyProtection="1">
      <alignment horizontal="right" vertical="center"/>
      <protection/>
    </xf>
    <xf numFmtId="8" fontId="0" fillId="0" borderId="1" xfId="0" applyNumberFormat="1" applyBorder="1" applyAlignment="1" applyProtection="1">
      <alignment horizontal="right"/>
      <protection/>
    </xf>
    <xf numFmtId="165" fontId="0" fillId="0" borderId="1" xfId="0" applyNumberFormat="1" applyFill="1" applyBorder="1" applyProtection="1"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2" fillId="3" borderId="1" xfId="0" applyFont="1" applyFill="1" applyBorder="1" applyAlignment="1" applyProtection="1">
      <alignment horizontal="left" vertical="center"/>
      <protection/>
    </xf>
    <xf numFmtId="164" fontId="2" fillId="4" borderId="1" xfId="0" applyNumberFormat="1" applyFont="1" applyFill="1" applyBorder="1" applyAlignment="1" applyProtection="1" quotePrefix="1">
      <alignment horizontal="right" vertical="center"/>
      <protection/>
    </xf>
    <xf numFmtId="0" fontId="4" fillId="5" borderId="0" xfId="0" applyFont="1" applyFill="1" applyAlignment="1" applyProtection="1">
      <alignment vertical="center"/>
      <protection/>
    </xf>
    <xf numFmtId="0" fontId="0" fillId="0" borderId="0" xfId="0" applyProtection="1">
      <protection/>
    </xf>
    <xf numFmtId="165" fontId="5" fillId="5" borderId="1" xfId="0" applyNumberFormat="1" applyFont="1" applyFill="1" applyBorder="1" applyAlignment="1" applyProtection="1">
      <alignment vertical="top"/>
      <protection locked="0"/>
    </xf>
    <xf numFmtId="10" fontId="5" fillId="5" borderId="1" xfId="0" applyNumberFormat="1" applyFont="1" applyFill="1" applyBorder="1" applyAlignment="1" applyProtection="1">
      <alignment horizontal="right" vertical="top"/>
      <protection locked="0"/>
    </xf>
    <xf numFmtId="165" fontId="5" fillId="5" borderId="1" xfId="0" applyNumberFormat="1" applyFont="1" applyFill="1" applyBorder="1" applyProtection="1">
      <protection locked="0"/>
    </xf>
    <xf numFmtId="10" fontId="5" fillId="5" borderId="1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0CD37-7196-4792-8FE3-383E760F5F19}">
  <dimension ref="A1:K45"/>
  <sheetViews>
    <sheetView tabSelected="1" zoomScale="70" zoomScaleNormal="70" workbookViewId="0" topLeftCell="A1">
      <selection activeCell="E40" sqref="E40"/>
    </sheetView>
  </sheetViews>
  <sheetFormatPr defaultColWidth="8.7109375" defaultRowHeight="15"/>
  <cols>
    <col min="1" max="1" width="21.7109375" style="2" customWidth="1"/>
    <col min="2" max="2" width="54.00390625" style="2" customWidth="1"/>
    <col min="3" max="3" width="15.28125" style="2" customWidth="1"/>
    <col min="4" max="4" width="22.00390625" style="2" customWidth="1"/>
    <col min="5" max="5" width="24.140625" style="2" customWidth="1"/>
    <col min="6" max="6" width="22.140625" style="2" customWidth="1"/>
    <col min="7" max="7" width="21.7109375" style="2" customWidth="1"/>
    <col min="8" max="8" width="22.28125" style="2" customWidth="1"/>
    <col min="9" max="9" width="24.140625" style="2" customWidth="1"/>
    <col min="10" max="10" width="18.28125" style="2" customWidth="1"/>
    <col min="11" max="11" width="24.421875" style="2" customWidth="1"/>
    <col min="12" max="16384" width="8.7109375" style="2" customWidth="1"/>
  </cols>
  <sheetData>
    <row r="1" spans="1:4" ht="15">
      <c r="A1" s="1" t="s">
        <v>49</v>
      </c>
      <c r="D1" s="3"/>
    </row>
    <row r="2" ht="23.25" customHeight="1">
      <c r="A2" s="4" t="s">
        <v>0</v>
      </c>
    </row>
    <row r="3" spans="1:11" s="7" customFormat="1" ht="39" customHeight="1">
      <c r="A3" s="5" t="s">
        <v>7</v>
      </c>
      <c r="B3" s="6" t="s">
        <v>1</v>
      </c>
      <c r="C3" s="5" t="s">
        <v>3</v>
      </c>
      <c r="D3" s="5" t="s">
        <v>53</v>
      </c>
      <c r="E3" s="5" t="s">
        <v>2</v>
      </c>
      <c r="F3" s="5" t="s">
        <v>8</v>
      </c>
      <c r="G3" s="5" t="s">
        <v>50</v>
      </c>
      <c r="H3" s="5" t="s">
        <v>4</v>
      </c>
      <c r="I3" s="5" t="s">
        <v>9</v>
      </c>
      <c r="J3" s="5" t="s">
        <v>10</v>
      </c>
      <c r="K3" s="5" t="s">
        <v>11</v>
      </c>
    </row>
    <row r="4" spans="1:11" s="13" customFormat="1" ht="30">
      <c r="A4" s="8" t="s">
        <v>59</v>
      </c>
      <c r="B4" s="8" t="s">
        <v>57</v>
      </c>
      <c r="C4" s="9">
        <v>1</v>
      </c>
      <c r="D4" s="10">
        <v>414000</v>
      </c>
      <c r="E4" s="25"/>
      <c r="F4" s="26"/>
      <c r="G4" s="11">
        <f>ROUND(E4*F4,2)</f>
        <v>0</v>
      </c>
      <c r="H4" s="11">
        <f aca="true" t="shared" si="0" ref="H4:H7">E4+G4</f>
        <v>0</v>
      </c>
      <c r="I4" s="12">
        <f aca="true" t="shared" si="1" ref="I4:I28">$C4*E4</f>
        <v>0</v>
      </c>
      <c r="J4" s="12">
        <f>$C4*G4</f>
        <v>0</v>
      </c>
      <c r="K4" s="12">
        <f aca="true" t="shared" si="2" ref="K4:K7">$C4*H4</f>
        <v>0</v>
      </c>
    </row>
    <row r="5" spans="1:11" s="13" customFormat="1" ht="30">
      <c r="A5" s="8" t="s">
        <v>60</v>
      </c>
      <c r="B5" s="8" t="s">
        <v>57</v>
      </c>
      <c r="C5" s="9">
        <v>1</v>
      </c>
      <c r="D5" s="10">
        <v>414000</v>
      </c>
      <c r="E5" s="25"/>
      <c r="F5" s="26"/>
      <c r="G5" s="11">
        <f aca="true" t="shared" si="3" ref="G5:G7">ROUND(E5*F5,2)</f>
        <v>0</v>
      </c>
      <c r="H5" s="11">
        <f t="shared" si="0"/>
        <v>0</v>
      </c>
      <c r="I5" s="12">
        <f t="shared" si="1"/>
        <v>0</v>
      </c>
      <c r="J5" s="12">
        <f aca="true" t="shared" si="4" ref="J5:J7">$C5*G5</f>
        <v>0</v>
      </c>
      <c r="K5" s="12">
        <f t="shared" si="2"/>
        <v>0</v>
      </c>
    </row>
    <row r="6" spans="1:11" s="13" customFormat="1" ht="30">
      <c r="A6" s="8" t="s">
        <v>61</v>
      </c>
      <c r="B6" s="8" t="s">
        <v>58</v>
      </c>
      <c r="C6" s="9">
        <v>1</v>
      </c>
      <c r="D6" s="10">
        <v>50000</v>
      </c>
      <c r="E6" s="25"/>
      <c r="F6" s="26"/>
      <c r="G6" s="11">
        <f t="shared" si="3"/>
        <v>0</v>
      </c>
      <c r="H6" s="11">
        <f t="shared" si="0"/>
        <v>0</v>
      </c>
      <c r="I6" s="12">
        <f t="shared" si="1"/>
        <v>0</v>
      </c>
      <c r="J6" s="12">
        <f t="shared" si="4"/>
        <v>0</v>
      </c>
      <c r="K6" s="12">
        <f t="shared" si="2"/>
        <v>0</v>
      </c>
    </row>
    <row r="7" spans="1:11" s="13" customFormat="1" ht="30">
      <c r="A7" s="8" t="s">
        <v>62</v>
      </c>
      <c r="B7" s="8" t="s">
        <v>57</v>
      </c>
      <c r="C7" s="9">
        <v>1</v>
      </c>
      <c r="D7" s="10">
        <v>414000</v>
      </c>
      <c r="E7" s="25"/>
      <c r="F7" s="26"/>
      <c r="G7" s="11">
        <f t="shared" si="3"/>
        <v>0</v>
      </c>
      <c r="H7" s="11">
        <f t="shared" si="0"/>
        <v>0</v>
      </c>
      <c r="I7" s="12">
        <f t="shared" si="1"/>
        <v>0</v>
      </c>
      <c r="J7" s="12">
        <f t="shared" si="4"/>
        <v>0</v>
      </c>
      <c r="K7" s="12">
        <f t="shared" si="2"/>
        <v>0</v>
      </c>
    </row>
    <row r="8" spans="1:11" s="13" customFormat="1" ht="15">
      <c r="A8" s="14" t="s">
        <v>12</v>
      </c>
      <c r="B8" s="14" t="s">
        <v>13</v>
      </c>
      <c r="C8" s="15">
        <v>4</v>
      </c>
      <c r="D8" s="16">
        <v>13223</v>
      </c>
      <c r="E8" s="27"/>
      <c r="F8" s="28"/>
      <c r="G8" s="17">
        <f aca="true" t="shared" si="5" ref="G8:G28">ROUND(E8*F8,2)</f>
        <v>0</v>
      </c>
      <c r="H8" s="17">
        <f aca="true" t="shared" si="6" ref="H8:H25">E8+G8</f>
        <v>0</v>
      </c>
      <c r="I8" s="18">
        <f t="shared" si="1"/>
        <v>0</v>
      </c>
      <c r="J8" s="18">
        <f aca="true" t="shared" si="7" ref="J8:J28">$C8*G8</f>
        <v>0</v>
      </c>
      <c r="K8" s="18">
        <f aca="true" t="shared" si="8" ref="K8:K27">$C8*H8</f>
        <v>0</v>
      </c>
    </row>
    <row r="9" spans="1:11" s="13" customFormat="1" ht="15">
      <c r="A9" s="14" t="s">
        <v>14</v>
      </c>
      <c r="B9" s="14" t="s">
        <v>52</v>
      </c>
      <c r="C9" s="15">
        <v>1</v>
      </c>
      <c r="D9" s="16">
        <v>3305</v>
      </c>
      <c r="E9" s="27"/>
      <c r="F9" s="28"/>
      <c r="G9" s="17">
        <f t="shared" si="5"/>
        <v>0</v>
      </c>
      <c r="H9" s="17">
        <f aca="true" t="shared" si="9" ref="H9">E9+G9</f>
        <v>0</v>
      </c>
      <c r="I9" s="18">
        <f t="shared" si="1"/>
        <v>0</v>
      </c>
      <c r="J9" s="18">
        <f t="shared" si="7"/>
        <v>0</v>
      </c>
      <c r="K9" s="18">
        <f t="shared" si="8"/>
        <v>0</v>
      </c>
    </row>
    <row r="10" spans="1:11" s="13" customFormat="1" ht="15">
      <c r="A10" s="14" t="s">
        <v>16</v>
      </c>
      <c r="B10" s="14" t="s">
        <v>55</v>
      </c>
      <c r="C10" s="15">
        <v>1</v>
      </c>
      <c r="D10" s="16">
        <v>16528</v>
      </c>
      <c r="E10" s="27"/>
      <c r="F10" s="28"/>
      <c r="G10" s="17">
        <f aca="true" t="shared" si="10" ref="G10">ROUND(E10*F10,2)</f>
        <v>0</v>
      </c>
      <c r="H10" s="17">
        <f aca="true" t="shared" si="11" ref="H10">E10+G10</f>
        <v>0</v>
      </c>
      <c r="I10" s="18">
        <f aca="true" t="shared" si="12" ref="I10">$C10*E10</f>
        <v>0</v>
      </c>
      <c r="J10" s="18">
        <f aca="true" t="shared" si="13" ref="J10">$C10*G10</f>
        <v>0</v>
      </c>
      <c r="K10" s="18">
        <f aca="true" t="shared" si="14" ref="K10">$C10*H10</f>
        <v>0</v>
      </c>
    </row>
    <row r="11" spans="1:11" s="13" customFormat="1" ht="15">
      <c r="A11" s="14" t="s">
        <v>17</v>
      </c>
      <c r="B11" s="14" t="s">
        <v>15</v>
      </c>
      <c r="C11" s="15">
        <v>3</v>
      </c>
      <c r="D11" s="16">
        <v>7438</v>
      </c>
      <c r="E11" s="27"/>
      <c r="F11" s="28"/>
      <c r="G11" s="17">
        <f t="shared" si="5"/>
        <v>0</v>
      </c>
      <c r="H11" s="17">
        <f t="shared" si="6"/>
        <v>0</v>
      </c>
      <c r="I11" s="18">
        <f t="shared" si="1"/>
        <v>0</v>
      </c>
      <c r="J11" s="18">
        <f>$C11*G11</f>
        <v>0</v>
      </c>
      <c r="K11" s="18">
        <f t="shared" si="8"/>
        <v>0</v>
      </c>
    </row>
    <row r="12" spans="1:11" s="13" customFormat="1" ht="15">
      <c r="A12" s="14" t="s">
        <v>19</v>
      </c>
      <c r="B12" s="14" t="s">
        <v>48</v>
      </c>
      <c r="C12" s="15">
        <v>4</v>
      </c>
      <c r="D12" s="16">
        <v>1074</v>
      </c>
      <c r="E12" s="27"/>
      <c r="F12" s="28"/>
      <c r="G12" s="17">
        <f t="shared" si="5"/>
        <v>0</v>
      </c>
      <c r="H12" s="17">
        <f t="shared" si="6"/>
        <v>0</v>
      </c>
      <c r="I12" s="18">
        <f t="shared" si="1"/>
        <v>0</v>
      </c>
      <c r="J12" s="18">
        <f t="shared" si="7"/>
        <v>0</v>
      </c>
      <c r="K12" s="18">
        <f t="shared" si="8"/>
        <v>0</v>
      </c>
    </row>
    <row r="13" spans="1:11" s="13" customFormat="1" ht="15">
      <c r="A13" s="14" t="s">
        <v>21</v>
      </c>
      <c r="B13" s="14" t="s">
        <v>18</v>
      </c>
      <c r="C13" s="15">
        <v>1</v>
      </c>
      <c r="D13" s="16">
        <v>24793</v>
      </c>
      <c r="E13" s="27"/>
      <c r="F13" s="28"/>
      <c r="G13" s="17">
        <f t="shared" si="5"/>
        <v>0</v>
      </c>
      <c r="H13" s="17">
        <f t="shared" si="6"/>
        <v>0</v>
      </c>
      <c r="I13" s="18">
        <f t="shared" si="1"/>
        <v>0</v>
      </c>
      <c r="J13" s="18">
        <f t="shared" si="7"/>
        <v>0</v>
      </c>
      <c r="K13" s="18">
        <f t="shared" si="8"/>
        <v>0</v>
      </c>
    </row>
    <row r="14" spans="1:11" s="13" customFormat="1" ht="15">
      <c r="A14" s="14" t="s">
        <v>23</v>
      </c>
      <c r="B14" s="14" t="s">
        <v>20</v>
      </c>
      <c r="C14" s="15">
        <v>3</v>
      </c>
      <c r="D14" s="16">
        <v>20661</v>
      </c>
      <c r="E14" s="27"/>
      <c r="F14" s="28"/>
      <c r="G14" s="17">
        <f t="shared" si="5"/>
        <v>0</v>
      </c>
      <c r="H14" s="17">
        <f t="shared" si="6"/>
        <v>0</v>
      </c>
      <c r="I14" s="18">
        <f t="shared" si="1"/>
        <v>0</v>
      </c>
      <c r="J14" s="18">
        <f t="shared" si="7"/>
        <v>0</v>
      </c>
      <c r="K14" s="18">
        <f t="shared" si="8"/>
        <v>0</v>
      </c>
    </row>
    <row r="15" spans="1:11" s="13" customFormat="1" ht="15">
      <c r="A15" s="14" t="s">
        <v>25</v>
      </c>
      <c r="B15" s="14" t="s">
        <v>22</v>
      </c>
      <c r="C15" s="15">
        <v>2</v>
      </c>
      <c r="D15" s="16">
        <v>20661</v>
      </c>
      <c r="E15" s="27"/>
      <c r="F15" s="28"/>
      <c r="G15" s="17">
        <f t="shared" si="5"/>
        <v>0</v>
      </c>
      <c r="H15" s="17">
        <f t="shared" si="6"/>
        <v>0</v>
      </c>
      <c r="I15" s="18">
        <f t="shared" si="1"/>
        <v>0</v>
      </c>
      <c r="J15" s="18">
        <f t="shared" si="7"/>
        <v>0</v>
      </c>
      <c r="K15" s="18">
        <f t="shared" si="8"/>
        <v>0</v>
      </c>
    </row>
    <row r="16" spans="1:11" s="13" customFormat="1" ht="15">
      <c r="A16" s="14" t="s">
        <v>27</v>
      </c>
      <c r="B16" s="14" t="s">
        <v>24</v>
      </c>
      <c r="C16" s="15">
        <v>11</v>
      </c>
      <c r="D16" s="16">
        <v>5785</v>
      </c>
      <c r="E16" s="27"/>
      <c r="F16" s="28"/>
      <c r="G16" s="17">
        <f t="shared" si="5"/>
        <v>0</v>
      </c>
      <c r="H16" s="17">
        <f t="shared" si="6"/>
        <v>0</v>
      </c>
      <c r="I16" s="18">
        <f t="shared" si="1"/>
        <v>0</v>
      </c>
      <c r="J16" s="18">
        <f t="shared" si="7"/>
        <v>0</v>
      </c>
      <c r="K16" s="18">
        <f t="shared" si="8"/>
        <v>0</v>
      </c>
    </row>
    <row r="17" spans="1:11" s="13" customFormat="1" ht="15">
      <c r="A17" s="14" t="s">
        <v>29</v>
      </c>
      <c r="B17" s="14" t="s">
        <v>26</v>
      </c>
      <c r="C17" s="15">
        <v>1</v>
      </c>
      <c r="D17" s="16">
        <v>5785</v>
      </c>
      <c r="E17" s="27"/>
      <c r="F17" s="28"/>
      <c r="G17" s="17">
        <f t="shared" si="5"/>
        <v>0</v>
      </c>
      <c r="H17" s="17">
        <f t="shared" si="6"/>
        <v>0</v>
      </c>
      <c r="I17" s="18">
        <f t="shared" si="1"/>
        <v>0</v>
      </c>
      <c r="J17" s="18">
        <f t="shared" si="7"/>
        <v>0</v>
      </c>
      <c r="K17" s="18">
        <f t="shared" si="8"/>
        <v>0</v>
      </c>
    </row>
    <row r="18" spans="1:11" s="13" customFormat="1" ht="15">
      <c r="A18" s="14" t="s">
        <v>31</v>
      </c>
      <c r="B18" s="14" t="s">
        <v>28</v>
      </c>
      <c r="C18" s="15">
        <v>2</v>
      </c>
      <c r="D18" s="16">
        <v>9090</v>
      </c>
      <c r="E18" s="27"/>
      <c r="F18" s="28"/>
      <c r="G18" s="17">
        <f t="shared" si="5"/>
        <v>0</v>
      </c>
      <c r="H18" s="17">
        <f t="shared" si="6"/>
        <v>0</v>
      </c>
      <c r="I18" s="18">
        <f t="shared" si="1"/>
        <v>0</v>
      </c>
      <c r="J18" s="18">
        <f t="shared" si="7"/>
        <v>0</v>
      </c>
      <c r="K18" s="18">
        <f t="shared" si="8"/>
        <v>0</v>
      </c>
    </row>
    <row r="19" spans="1:11" s="13" customFormat="1" ht="15">
      <c r="A19" s="14" t="s">
        <v>33</v>
      </c>
      <c r="B19" s="14" t="s">
        <v>30</v>
      </c>
      <c r="C19" s="15">
        <v>3</v>
      </c>
      <c r="D19" s="16">
        <v>8264</v>
      </c>
      <c r="E19" s="27"/>
      <c r="F19" s="28"/>
      <c r="G19" s="17">
        <f t="shared" si="5"/>
        <v>0</v>
      </c>
      <c r="H19" s="17">
        <f t="shared" si="6"/>
        <v>0</v>
      </c>
      <c r="I19" s="18">
        <f t="shared" si="1"/>
        <v>0</v>
      </c>
      <c r="J19" s="18">
        <f t="shared" si="7"/>
        <v>0</v>
      </c>
      <c r="K19" s="18">
        <f t="shared" si="8"/>
        <v>0</v>
      </c>
    </row>
    <row r="20" spans="1:11" s="13" customFormat="1" ht="15">
      <c r="A20" s="14" t="s">
        <v>35</v>
      </c>
      <c r="B20" s="14" t="s">
        <v>32</v>
      </c>
      <c r="C20" s="15">
        <v>1</v>
      </c>
      <c r="D20" s="16">
        <v>12396</v>
      </c>
      <c r="E20" s="27"/>
      <c r="F20" s="28"/>
      <c r="G20" s="17">
        <f t="shared" si="5"/>
        <v>0</v>
      </c>
      <c r="H20" s="17">
        <f t="shared" si="6"/>
        <v>0</v>
      </c>
      <c r="I20" s="18">
        <f t="shared" si="1"/>
        <v>0</v>
      </c>
      <c r="J20" s="18">
        <f t="shared" si="7"/>
        <v>0</v>
      </c>
      <c r="K20" s="18">
        <f t="shared" si="8"/>
        <v>0</v>
      </c>
    </row>
    <row r="21" spans="1:11" s="13" customFormat="1" ht="15">
      <c r="A21" s="14" t="s">
        <v>37</v>
      </c>
      <c r="B21" s="14" t="s">
        <v>34</v>
      </c>
      <c r="C21" s="15">
        <v>6</v>
      </c>
      <c r="D21" s="16">
        <v>7438</v>
      </c>
      <c r="E21" s="27"/>
      <c r="F21" s="28"/>
      <c r="G21" s="17">
        <f t="shared" si="5"/>
        <v>0</v>
      </c>
      <c r="H21" s="17">
        <f t="shared" si="6"/>
        <v>0</v>
      </c>
      <c r="I21" s="18">
        <f t="shared" si="1"/>
        <v>0</v>
      </c>
      <c r="J21" s="18">
        <f t="shared" si="7"/>
        <v>0</v>
      </c>
      <c r="K21" s="18">
        <f t="shared" si="8"/>
        <v>0</v>
      </c>
    </row>
    <row r="22" spans="1:11" s="13" customFormat="1" ht="15">
      <c r="A22" s="14" t="s">
        <v>39</v>
      </c>
      <c r="B22" s="14" t="s">
        <v>36</v>
      </c>
      <c r="C22" s="15">
        <v>1</v>
      </c>
      <c r="D22" s="16">
        <v>7438</v>
      </c>
      <c r="E22" s="27"/>
      <c r="F22" s="28"/>
      <c r="G22" s="17">
        <f t="shared" si="5"/>
        <v>0</v>
      </c>
      <c r="H22" s="17">
        <f t="shared" si="6"/>
        <v>0</v>
      </c>
      <c r="I22" s="18">
        <f t="shared" si="1"/>
        <v>0</v>
      </c>
      <c r="J22" s="18">
        <f t="shared" si="7"/>
        <v>0</v>
      </c>
      <c r="K22" s="18">
        <f t="shared" si="8"/>
        <v>0</v>
      </c>
    </row>
    <row r="23" spans="1:11" s="13" customFormat="1" ht="15">
      <c r="A23" s="14" t="s">
        <v>41</v>
      </c>
      <c r="B23" s="14" t="s">
        <v>38</v>
      </c>
      <c r="C23" s="15">
        <v>1</v>
      </c>
      <c r="D23" s="16">
        <v>1239</v>
      </c>
      <c r="E23" s="27"/>
      <c r="F23" s="28"/>
      <c r="G23" s="17">
        <f t="shared" si="5"/>
        <v>0</v>
      </c>
      <c r="H23" s="17">
        <f t="shared" si="6"/>
        <v>0</v>
      </c>
      <c r="I23" s="18">
        <f t="shared" si="1"/>
        <v>0</v>
      </c>
      <c r="J23" s="18">
        <f t="shared" si="7"/>
        <v>0</v>
      </c>
      <c r="K23" s="18">
        <f t="shared" si="8"/>
        <v>0</v>
      </c>
    </row>
    <row r="24" spans="1:11" s="13" customFormat="1" ht="15">
      <c r="A24" s="14" t="s">
        <v>42</v>
      </c>
      <c r="B24" s="14" t="s">
        <v>40</v>
      </c>
      <c r="C24" s="15">
        <v>1</v>
      </c>
      <c r="D24" s="16">
        <v>4132</v>
      </c>
      <c r="E24" s="27"/>
      <c r="F24" s="28"/>
      <c r="G24" s="17">
        <f t="shared" si="5"/>
        <v>0</v>
      </c>
      <c r="H24" s="17">
        <f t="shared" si="6"/>
        <v>0</v>
      </c>
      <c r="I24" s="18">
        <f t="shared" si="1"/>
        <v>0</v>
      </c>
      <c r="J24" s="18">
        <f t="shared" si="7"/>
        <v>0</v>
      </c>
      <c r="K24" s="18">
        <f t="shared" si="8"/>
        <v>0</v>
      </c>
    </row>
    <row r="25" spans="1:11" s="13" customFormat="1" ht="15">
      <c r="A25" s="14" t="s">
        <v>45</v>
      </c>
      <c r="B25" s="14" t="s">
        <v>43</v>
      </c>
      <c r="C25" s="15">
        <v>5</v>
      </c>
      <c r="D25" s="19">
        <v>495</v>
      </c>
      <c r="E25" s="27"/>
      <c r="F25" s="28"/>
      <c r="G25" s="17">
        <f t="shared" si="5"/>
        <v>0</v>
      </c>
      <c r="H25" s="17">
        <f t="shared" si="6"/>
        <v>0</v>
      </c>
      <c r="I25" s="18">
        <f t="shared" si="1"/>
        <v>0</v>
      </c>
      <c r="J25" s="18">
        <f t="shared" si="7"/>
        <v>0</v>
      </c>
      <c r="K25" s="18">
        <f t="shared" si="8"/>
        <v>0</v>
      </c>
    </row>
    <row r="26" spans="1:11" s="13" customFormat="1" ht="15">
      <c r="A26" s="14" t="s">
        <v>47</v>
      </c>
      <c r="B26" s="14" t="s">
        <v>44</v>
      </c>
      <c r="C26" s="15">
        <v>10</v>
      </c>
      <c r="D26" s="19">
        <v>495</v>
      </c>
      <c r="E26" s="27"/>
      <c r="F26" s="28"/>
      <c r="G26" s="17">
        <f t="shared" si="5"/>
        <v>0</v>
      </c>
      <c r="H26" s="17">
        <f aca="true" t="shared" si="15" ref="H26:H28">E26+G26</f>
        <v>0</v>
      </c>
      <c r="I26" s="18">
        <f t="shared" si="1"/>
        <v>0</v>
      </c>
      <c r="J26" s="18">
        <f t="shared" si="7"/>
        <v>0</v>
      </c>
      <c r="K26" s="18">
        <f t="shared" si="8"/>
        <v>0</v>
      </c>
    </row>
    <row r="27" spans="1:11" s="13" customFormat="1" ht="15">
      <c r="A27" s="20" t="s">
        <v>51</v>
      </c>
      <c r="B27" s="14" t="s">
        <v>46</v>
      </c>
      <c r="C27" s="15">
        <v>5</v>
      </c>
      <c r="D27" s="19">
        <v>743</v>
      </c>
      <c r="E27" s="27"/>
      <c r="F27" s="28"/>
      <c r="G27" s="17">
        <f t="shared" si="5"/>
        <v>0</v>
      </c>
      <c r="H27" s="17">
        <f t="shared" si="15"/>
        <v>0</v>
      </c>
      <c r="I27" s="18">
        <f t="shared" si="1"/>
        <v>0</v>
      </c>
      <c r="J27" s="18">
        <f t="shared" si="7"/>
        <v>0</v>
      </c>
      <c r="K27" s="18">
        <f t="shared" si="8"/>
        <v>0</v>
      </c>
    </row>
    <row r="28" spans="1:11" s="13" customFormat="1" ht="15">
      <c r="A28" s="14" t="s">
        <v>56</v>
      </c>
      <c r="B28" s="14" t="s">
        <v>54</v>
      </c>
      <c r="C28" s="15">
        <v>5</v>
      </c>
      <c r="D28" s="19">
        <v>247</v>
      </c>
      <c r="E28" s="27"/>
      <c r="F28" s="28"/>
      <c r="G28" s="17">
        <f t="shared" si="5"/>
        <v>0</v>
      </c>
      <c r="H28" s="17">
        <f t="shared" si="15"/>
        <v>0</v>
      </c>
      <c r="I28" s="18">
        <f t="shared" si="1"/>
        <v>0</v>
      </c>
      <c r="J28" s="18">
        <f t="shared" si="7"/>
        <v>0</v>
      </c>
      <c r="K28" s="18">
        <f>$C28*H28</f>
        <v>0</v>
      </c>
    </row>
    <row r="29" spans="1:11" ht="26.25" customHeight="1">
      <c r="A29" s="21" t="s">
        <v>5</v>
      </c>
      <c r="B29" s="21"/>
      <c r="C29" s="21"/>
      <c r="D29" s="21"/>
      <c r="E29" s="21"/>
      <c r="F29" s="21"/>
      <c r="G29" s="21"/>
      <c r="H29" s="21"/>
      <c r="I29" s="22">
        <f>SUM(I4:I28)</f>
        <v>0</v>
      </c>
      <c r="J29" s="22">
        <f>SUM(J4:J28)</f>
        <v>0</v>
      </c>
      <c r="K29" s="22">
        <f>SUM(K4:K28)</f>
        <v>0</v>
      </c>
    </row>
    <row r="32" spans="1:6" ht="15">
      <c r="A32" s="23" t="s">
        <v>6</v>
      </c>
      <c r="D32" s="24"/>
      <c r="E32" s="24"/>
      <c r="F32" s="24"/>
    </row>
    <row r="33" spans="4:6" ht="15">
      <c r="D33" s="24"/>
      <c r="E33" s="24"/>
      <c r="F33" s="24"/>
    </row>
    <row r="34" spans="4:11" ht="15">
      <c r="D34" s="24"/>
      <c r="E34" s="24"/>
      <c r="F34" s="24"/>
      <c r="J34" s="24"/>
      <c r="K34" s="24"/>
    </row>
    <row r="35" spans="4:11" ht="15">
      <c r="D35" s="24"/>
      <c r="E35" s="24"/>
      <c r="F35" s="24"/>
      <c r="J35" s="24"/>
      <c r="K35" s="24"/>
    </row>
    <row r="36" spans="4:11" ht="15">
      <c r="D36" s="24"/>
      <c r="E36" s="24"/>
      <c r="F36" s="24"/>
      <c r="H36" s="24"/>
      <c r="I36" s="24"/>
      <c r="J36" s="24"/>
      <c r="K36" s="24"/>
    </row>
    <row r="37" spans="4:11" ht="15">
      <c r="D37" s="24"/>
      <c r="E37" s="24"/>
      <c r="F37" s="24"/>
      <c r="H37" s="24"/>
      <c r="I37" s="24"/>
      <c r="J37" s="24"/>
      <c r="K37" s="24"/>
    </row>
    <row r="38" spans="4:11" ht="15">
      <c r="D38" s="24"/>
      <c r="E38" s="24"/>
      <c r="F38" s="24"/>
      <c r="H38" s="24"/>
      <c r="I38" s="24"/>
      <c r="J38" s="24"/>
      <c r="K38" s="24"/>
    </row>
    <row r="39" spans="4:11" ht="15">
      <c r="D39" s="24"/>
      <c r="E39" s="24"/>
      <c r="F39" s="24"/>
      <c r="H39" s="24"/>
      <c r="I39" s="24"/>
      <c r="J39" s="24"/>
      <c r="K39" s="24"/>
    </row>
    <row r="40" spans="4:11" ht="15">
      <c r="D40" s="24"/>
      <c r="E40" s="24"/>
      <c r="F40" s="24"/>
      <c r="H40" s="24"/>
      <c r="I40" s="24"/>
      <c r="J40" s="24"/>
      <c r="K40" s="24"/>
    </row>
    <row r="41" spans="4:11" ht="15">
      <c r="D41" s="24"/>
      <c r="E41" s="24"/>
      <c r="F41" s="24"/>
      <c r="H41" s="24"/>
      <c r="I41" s="24"/>
      <c r="J41" s="24"/>
      <c r="K41" s="24"/>
    </row>
    <row r="42" spans="4:11" ht="15">
      <c r="D42" s="24"/>
      <c r="E42" s="24"/>
      <c r="F42" s="24"/>
      <c r="H42" s="24"/>
      <c r="I42" s="24"/>
      <c r="J42" s="24"/>
      <c r="K42" s="24"/>
    </row>
    <row r="43" spans="4:6" ht="15">
      <c r="D43" s="24"/>
      <c r="E43" s="24"/>
      <c r="F43" s="24"/>
    </row>
    <row r="44" spans="4:6" ht="15">
      <c r="D44" s="24"/>
      <c r="E44" s="24"/>
      <c r="F44" s="24"/>
    </row>
    <row r="45" spans="4:6" ht="15">
      <c r="D45" s="24"/>
      <c r="E45" s="24"/>
      <c r="F45" s="24"/>
    </row>
  </sheetData>
  <sheetProtection algorithmName="SHA-512" hashValue="IzcW9+cnqhxx7b1JdpDc/xF+8JL4MwAgC+L0BbgZzGMX4tMc+2XKD4/FiyTuRG+zy9hEA6EScgOhuJsfrmRcYA==" saltValue="GP+gwJ2GrkIjRy0Lvb554g==" spinCount="100000" sheet="1" objects="1" scenarios="1"/>
  <autoFilter ref="A3:K3"/>
  <printOptions/>
  <pageMargins left="0.7" right="0.7" top="0.787401575" bottom="0.787401575" header="0.3" footer="0.3"/>
  <pageSetup horizontalDpi="600" verticalDpi="600" orientation="portrait" paperSize="9" scale="4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807CD73DD89E4A9F270024492A9346" ma:contentTypeVersion="12" ma:contentTypeDescription="Vytvoří nový dokument" ma:contentTypeScope="" ma:versionID="6508d2b8cf5bd5691ad504a23eea6762">
  <xsd:schema xmlns:xsd="http://www.w3.org/2001/XMLSchema" xmlns:xs="http://www.w3.org/2001/XMLSchema" xmlns:p="http://schemas.microsoft.com/office/2006/metadata/properties" xmlns:ns2="b60d78d0-18d9-44d0-b67c-0fcdc702e155" xmlns:ns3="961c9d13-88be-4be9-80fe-4ea797c639d0" targetNamespace="http://schemas.microsoft.com/office/2006/metadata/properties" ma:root="true" ma:fieldsID="6054bf9e8dc81f0e0db84128eb1d5495" ns2:_="" ns3:_="">
    <xsd:import namespace="b60d78d0-18d9-44d0-b67c-0fcdc702e155"/>
    <xsd:import namespace="961c9d13-88be-4be9-80fe-4ea797c639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d78d0-18d9-44d0-b67c-0fcdc702e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c9d13-88be-4be9-80fe-4ea797c63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D536B4-D8D6-467D-A179-026EA19F8AC0}">
  <ds:schemaRefs>
    <ds:schemaRef ds:uri="http://schemas.microsoft.com/office/2006/documentManagement/types"/>
    <ds:schemaRef ds:uri="b60d78d0-18d9-44d0-b67c-0fcdc702e155"/>
    <ds:schemaRef ds:uri="http://schemas.microsoft.com/office/2006/metadata/properties"/>
    <ds:schemaRef ds:uri="961c9d13-88be-4be9-80fe-4ea797c639d0"/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67B66A-3730-4467-9F95-E16409180B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E23CF2-BED7-43DE-9F26-7D91D981C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0d78d0-18d9-44d0-b67c-0fcdc702e155"/>
    <ds:schemaRef ds:uri="961c9d13-88be-4be9-80fe-4ea797c63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2020-08-04T14:30:38Z</dcterms:created>
  <dcterms:modified xsi:type="dcterms:W3CDTF">2020-09-14T08:58:57Z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0x010100EE807CD73DD89E4A9F270024492A9346</vt:lpwstr>
  </property>
</Properties>
</file>