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95" windowWidth="15480" windowHeight="7650" tabRatio="724"/>
  </bookViews>
  <sheets>
    <sheet name="rekapitulace" sheetId="6" r:id="rId1"/>
    <sheet name="nabytek" sheetId="5" r:id="rId2"/>
    <sheet name="elektrospotřebiče" sheetId="7" r:id="rId3"/>
    <sheet name="schema podlazi" sheetId="8" r:id="rId4"/>
  </sheets>
  <externalReferences>
    <externalReference r:id="rId5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">'[1]Krycí list'!$C$4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K23" i="5" l="1"/>
  <c r="I23" i="5"/>
  <c r="G23" i="5"/>
  <c r="K24" i="5"/>
  <c r="I24" i="5"/>
  <c r="G24" i="5"/>
  <c r="G11" i="7"/>
  <c r="G10" i="7"/>
  <c r="G9" i="7"/>
  <c r="G8" i="7"/>
  <c r="G7" i="7"/>
  <c r="D21" i="6"/>
  <c r="G13" i="7" l="1"/>
  <c r="F28" i="6"/>
  <c r="F26" i="6"/>
  <c r="E21" i="6"/>
  <c r="F24" i="6" s="1"/>
  <c r="F29" i="6" l="1"/>
  <c r="G20" i="5" l="1"/>
  <c r="K22" i="5" l="1"/>
  <c r="I22" i="5"/>
  <c r="G22" i="5"/>
  <c r="K16" i="5"/>
  <c r="I16" i="5"/>
  <c r="G16" i="5"/>
  <c r="K15" i="5"/>
  <c r="I15" i="5"/>
  <c r="G15" i="5"/>
  <c r="K14" i="5"/>
  <c r="I14" i="5"/>
  <c r="G14" i="5"/>
  <c r="K13" i="5"/>
  <c r="I13" i="5"/>
  <c r="G13" i="5"/>
  <c r="K12" i="5"/>
  <c r="I12" i="5"/>
  <c r="G12" i="5"/>
  <c r="K11" i="5"/>
  <c r="I11" i="5"/>
  <c r="G11" i="5"/>
  <c r="K10" i="5"/>
  <c r="I10" i="5"/>
  <c r="G10" i="5"/>
  <c r="K9" i="5"/>
  <c r="I9" i="5"/>
  <c r="G9" i="5"/>
  <c r="K8" i="5"/>
  <c r="I8" i="5"/>
  <c r="G8" i="5"/>
  <c r="K7" i="5"/>
  <c r="I7" i="5"/>
  <c r="G7" i="5"/>
  <c r="K21" i="5"/>
  <c r="I21" i="5"/>
  <c r="G21" i="5"/>
  <c r="I19" i="5"/>
  <c r="G19" i="5"/>
  <c r="K18" i="5"/>
  <c r="I18" i="5"/>
  <c r="G18" i="5"/>
  <c r="K17" i="5"/>
  <c r="I17" i="5"/>
  <c r="G17" i="5"/>
  <c r="G28" i="5" l="1"/>
</calcChain>
</file>

<file path=xl/sharedStrings.xml><?xml version="1.0" encoding="utf-8"?>
<sst xmlns="http://schemas.openxmlformats.org/spreadsheetml/2006/main" count="140" uniqueCount="92">
  <si>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</si>
  <si>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</si>
  <si>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</si>
  <si>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</si>
  <si>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</si>
  <si>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</si>
  <si>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</si>
  <si>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</si>
  <si>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</si>
  <si>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</si>
  <si>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</si>
  <si>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</si>
  <si>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</si>
  <si>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kus</t>
  </si>
  <si>
    <t>t</t>
  </si>
  <si>
    <t>Přesun hmot pro truhlářské konstr., výšky do 24 m</t>
  </si>
  <si>
    <t>998766103R00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</si>
  <si>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</si>
  <si>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</si>
  <si>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</si>
  <si>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</si>
  <si>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</si>
  <si>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</si>
  <si>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</si>
  <si>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</si>
  <si>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</si>
  <si>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</si>
  <si>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</si>
  <si>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</si>
  <si>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</si>
  <si>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</si>
  <si>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Nábytek</t>
  </si>
  <si>
    <t>I15</t>
  </si>
  <si>
    <t>Montáž a kompletace nábytkového vybavení</t>
  </si>
  <si>
    <t>KRYCÍ LIST ROZPOČTU</t>
  </si>
  <si>
    <t>část zakázky :</t>
  </si>
  <si>
    <t>Objednatel :</t>
  </si>
  <si>
    <t>Zhotovitel:</t>
  </si>
  <si>
    <t>cena za jednotku bez DPH</t>
  </si>
  <si>
    <t>Celkem</t>
  </si>
  <si>
    <t>Základ pro DPH</t>
  </si>
  <si>
    <t>%  činí :</t>
  </si>
  <si>
    <t>DPH</t>
  </si>
  <si>
    <t>CENA ZA OBJEKT CELKEM</t>
  </si>
  <si>
    <t>Vypracoval</t>
  </si>
  <si>
    <t>Za zhotovitele</t>
  </si>
  <si>
    <t>Jméno :</t>
  </si>
  <si>
    <t>Datum :</t>
  </si>
  <si>
    <t>Podpis:</t>
  </si>
  <si>
    <t>Poznámka :</t>
  </si>
  <si>
    <t>počet pokojů</t>
  </si>
  <si>
    <t>I16</t>
  </si>
  <si>
    <t xml:space="preserve">Zrcadlo 1 100 x 650 mm, nalepené na LTD 1 200 x 795 mm (zavěšené na zeď nad pracovní stolek) </t>
  </si>
  <si>
    <t>E1</t>
  </si>
  <si>
    <t>E2</t>
  </si>
  <si>
    <t>E3</t>
  </si>
  <si>
    <t>E4</t>
  </si>
  <si>
    <t>parapet podokenní materiál odpovídající nábytku v pokoji a gárnýž materiál LTD, barva bílá                                  parapet rozměry cca 1525 x 250 x 70 mm                                            jednodílná (nedělená) garnýž  2 zapuštěné kolejnice s jezdci (záclona + zatemnění), konce kolejnic osazeny zarážkami zamezujícími uvolnění jezdců, rozměry cca 3 400 mm, čelo min 85 mm - max 100 mm, nosná část síla min 16 mm, čelo síla min  10 mm, (profily garnýže napojovány v rozích nakoso) nerovnosti stropu vyrovnány akrylátovým tmelem,</t>
  </si>
  <si>
    <t>E5</t>
  </si>
  <si>
    <t>Centrum Krystal</t>
  </si>
  <si>
    <t>elektrospotřebiče</t>
  </si>
  <si>
    <t>Univerzita Karlova</t>
  </si>
  <si>
    <t>nábytek na jeden pokoj</t>
  </si>
  <si>
    <t>elektrospotřebiče na jeden pokoj</t>
  </si>
  <si>
    <t>UK – Revitalizace ubytování na 12. až  15. NP – areálu Krystal</t>
  </si>
  <si>
    <t>akce: UK – Revitalizace ubytování na 12. až  15. NP – areálu Krystal</t>
  </si>
  <si>
    <t>Stolní lampička dotyková prostorově nastavitelná (část stojanu ohybatelná) v provedení antická mosaz        - spínání a změna jasu dotykem na kovovou část                                     - výška 35-40 cm                               - stínidlo matné sklo                prům.10-15 cm v. 10-15 cm        včerně žárovky                          ilustrační obr. přiložen</t>
  </si>
  <si>
    <t>Minibar absorpční (min objem 30 l) rozměry šíře max. 500, výška max. 800 mm (zaměnitelné otevírání dvířek pravá/levá)</t>
  </si>
  <si>
    <t>LCD televizor (úhlopříčka min 32“/81 cm) s naklápěcím nástěnným jednoramenným držákem - standard VESA, tuner DVB-T2/C, H.265/HEVC + certifikát funkčnosti pro budoucí přechod na tuto normu v české republice, hotelový mód, energetická třída min A+,</t>
  </si>
  <si>
    <t xml:space="preserve">Stolní lampa s ramenem v provedení antik mosaz designově korespondující s po.č.5                                            - výška 50-60 cm,                              - stínidlo matné sklo,                  prům.30-35 cm v. 20-25 cm        včerně LED žárovky 10 W </t>
  </si>
  <si>
    <t>Stojací lampa s ramenem v provedení antik mosaz designově korespondující s pol.č.3                                           - výška 150-160 cm                           - stínidlo matné sklo,                prům.40-45 cm v.30-35 cm         včerně LED žárovky 10 W</t>
  </si>
  <si>
    <t>Hotelová matrace 90 x 200 cm výška 30 cm včetně potahu, profil složený z 8 vrstev (PES 200g/m2, podkladový papír 25g/m2, flexi pěna 30kg/m3 soft, studená pěna 50kg/m3-medium, tvrdá pěna 30kg/m3, latex-kokosová vrstva pro zvýšení nosnosti, tužená plstěná vrstva, jádro "taštičkové pružiny" min 360 ks s bočním vystužením pro oporu při vstávání), zátěž do 130 kg.              Potah snímatelný pratelný na 60°C nehořlavý - požární odolnost B - s1, d0, jednostranná</t>
  </si>
  <si>
    <t xml:space="preserve">kostka k psacímu/pracovnímu stolu rozměr 450 x 450 mm, potah textilní s odolností MD 100 000 a vyšší, potahová látka i výplň musí splňovat požadované parametry požární 
odolnosti B - s1, d0 a dále splňovat podmínky ČSN EN 597-1 a 2 (91 0236) 
výplňová PUR pěna musí být v provedení se zvýšenou požární odolností  </t>
  </si>
  <si>
    <t>I17</t>
  </si>
  <si>
    <t>Pozn. Použité dřevotřískové desky musí splňovat minimálně následující parametry:</t>
  </si>
  <si>
    <t>minimální hustota 540 kg/m3</t>
  </si>
  <si>
    <t>pevnost v ohybu 9,5 Mpa</t>
  </si>
  <si>
    <t>modul pružnosti 1350 Mpa</t>
  </si>
  <si>
    <t>pevnost v tahu 0,25 Mpa</t>
  </si>
  <si>
    <t xml:space="preserve">Postelová základna tzv.boxspring bez postelového čela 90 x 200 cm                             výška 30 - 33 cm(nosnost 160 kg),    spodní hrana min 8 cm od podlahy, bez úložného prostoru, vybavená spojovacími prvky                   textilní potah bočnic barevně a kvalitativně korespondující s polstrem křesel ( pol.č. 12) a vrchní plocha zamezující pohybu matrace                   4 klouzáky a 2 kolečka na postel, materiál kostry LTD odpovídají normě EN 312, Potahová látka i výplň musí splňovat požadované parametry požární 
odolnosti B - s1, d0 a dále splňovat podmínky ČSN EN 597-1 a 2 (91 0236) 
výplňová PUR pěna musí být v provedení se zvýšenou požární odolností, použité materiály doloženy od výrobce certifikáty o shodě </t>
  </si>
  <si>
    <r>
      <t>Dveř. skříňka (L/P) pro minibar vestavěná v pracovním stolku, materiál LTD odpovídají normě EN 312, (výška dle psacího stolu 750) ve spodní části pod minibarem větrací otvor min 200cm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s mřížkou, nahorní desce u stěny větrací otvor 200 cm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s mřížkou v provedení antik mosaz , panty dveří s tlumením dovření</t>
    </r>
  </si>
  <si>
    <t>Skříň kombinovaná (2/3šatní, 1/3 poličky), materiál LTD odpovídají normě EN 312, 1200/500mm, výška 2000, panty dveří s tlumením dovření</t>
  </si>
  <si>
    <r>
      <rPr>
        <b/>
        <sz val="10"/>
        <rFont val="Tahoma"/>
        <family val="2"/>
        <charset val="238"/>
      </rPr>
      <t xml:space="preserve">Uchazeč navrhne  - </t>
    </r>
    <r>
      <rPr>
        <sz val="10"/>
        <rFont val="Tahoma"/>
        <family val="2"/>
        <charset val="238"/>
      </rPr>
      <t xml:space="preserve">Židlové křeslo podobné ilustrativním obrázkům v příloze 7a a odpovídající této specifikaci:
- celková výška 78 - 90 cm, výška sedáku 45-48 cm,výška loketníku 63 -
70 cm, poloměr zaoblení min R 100 mm, šířka sedadla 45 - 48 cm, hloubka sedadla 42 - 50 cm
- materiál konstrukce z lamelového dřeva - buk opracovaný bez ostrých hran, opatřený antibakteriálním lakem
- čalouněný sedák, popřípadě i opěradlo mat. s odolností MD 100 000 a vyšší
- nosnost min. 130 kg a záruka na soudržnost a jakost konstrukce min. 5 let
- filcový kluzák
- barevné provedení v souladu s provedením pokojového nábytku
Potahová látka i výplň musí splňovat požadované parametry požární 
odolnosti B - s1, d0 a dále splňovat podmínky ČSN EN 597-1 a 2 (91 0236) 
výplňová PUR pěna musí být v provedení se zvýšenou požární odolností  </t>
    </r>
  </si>
  <si>
    <t>Stolek k lůžku, materiál LTD odpovídají normě EN 312 min 25mm, 500x400x520,  nika – bez dvířek přisazený k čelu lůžka</t>
  </si>
  <si>
    <t>Zadní čelo, materiál LTD odpovídají normě EN 312 síla min 25mm - k montáži na stěnu, 4 350 x 1 250 mm</t>
  </si>
  <si>
    <t>Stolek pod kufry, materiál LTD odpovídají normě EN 312 min 25mm, 1800x520x700, s ochranou povrchu kovovými pásky (polovina síly pásku zapuštěna) + odnímatelný polstr 800x500x60</t>
  </si>
  <si>
    <r>
      <t>Stolek psací/pracovní, materiál LTD odpovídají normě EN 312 min 25mm, 1200x600x750, u stěny nad minibarem větrací otvor 200cm</t>
    </r>
    <r>
      <rPr>
        <vertAlign val="superscript"/>
        <sz val="10"/>
        <rFont val="Tahoma"/>
        <family val="2"/>
        <charset val="238"/>
      </rPr>
      <t xml:space="preserve">2 </t>
    </r>
    <r>
      <rPr>
        <sz val="10"/>
        <rFont val="Tahoma"/>
        <family val="2"/>
        <charset val="238"/>
      </rPr>
      <t>s mřížkou v provedení antik mosaz ,                                        na skříňku navazující vzpěra - spodní hrana min 600 mm od země</t>
    </r>
  </si>
  <si>
    <t xml:space="preserve">Konferenční stolek čtvercový 600 x 600mm se zaoblenými rohy R 100 mm
- výška 500-550 mm
- mareriál desky LTD odpovídají normě EN 312 tl. min. 25 mm s ABS hranou v barevném provedení korespondujícím s laděním pokoje
- kruhová podstava zajišťující stabilitu a noha průměr 45-50 mm vše v provedení antik mosaz 
</t>
  </si>
  <si>
    <t xml:space="preserve">Zrcadlo 500x1100 mm, nalepené na LTD odpovídají normě EN 312 min 18mm 1000x1700  v části bez zrcadla 2 ks háčky, ve spodní části odkládací polička - výška 400 mm </t>
  </si>
  <si>
    <t>krycí deska pro kabelové přívody pro TV materiál LTD odpovídají normě EN 312 cca 16mm (výška cca 1400, šířka 300 a hloubka 40 mm)</t>
  </si>
  <si>
    <t>dvoudílné záclony minimální hustota 54 g/m a zatemňovací závěsy (blackout se 100% tlumením světla minimální hustota 770g/m, materiál 100%polyester FR) - I. 2000x1700 + II. 1400x2510 součást dodávky včetně zavěšení, nařasení a řasící pásky - výška 5cm) zatemňovací závěs +25%šíře na řasení, záclona+80-100% šíře na řasení - minimální počet háčků 15 ks/metr délky - požární odolnost B - s1, d0</t>
  </si>
  <si>
    <t>vyhrazené plnění - nábytek a elektrospotřebiče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</si>
</sst>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000"/>
    <numFmt numFmtId="165" formatCode="#,##0.00\ &quot;Kč&quot;"/>
    <numFmt numFmtId="166" formatCode="dd/mm/yy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u/>
      <sz val="12"/>
      <name val="Tahoma"/>
      <family val="2"/>
      <charset val="238"/>
    </font>
    <font>
      <b/>
      <u/>
      <sz val="10"/>
      <name val="Tahoma"/>
      <family val="2"/>
      <charset val="238"/>
    </font>
    <font>
      <u/>
      <sz val="10"/>
      <name val="Tahoma"/>
      <family val="2"/>
      <charset val="238"/>
    </font>
    <font>
      <b/>
      <sz val="8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 CE"/>
      <charset val="238"/>
    </font>
    <font>
      <b/>
      <sz val="18"/>
      <name val="Cambria"/>
      <family val="1"/>
      <charset val="238"/>
      <scheme val="major"/>
    </font>
    <font>
      <sz val="11.5"/>
      <name val="Cambria"/>
      <family val="1"/>
      <charset val="238"/>
      <scheme val="major"/>
    </font>
    <font>
      <b/>
      <sz val="11.5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124">
    <xf numFmtId="0" fontId="0" fillId="0" borderId="0" xfId="0"/>
    <xf numFmtId="0" fontId="2" fillId="0" borderId="4" xfId="1" applyFont="1" applyBorder="1"/>
    <xf numFmtId="0" fontId="3" fillId="0" borderId="4" xfId="1" applyFont="1" applyBorder="1"/>
    <xf numFmtId="0" fontId="3" fillId="0" borderId="4" xfId="1" applyFont="1" applyBorder="1" applyAlignment="1">
      <alignment horizontal="right"/>
    </xf>
    <xf numFmtId="0" fontId="2" fillId="0" borderId="8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0" xfId="1" applyFont="1"/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5" xfId="1" applyFont="1" applyBorder="1"/>
    <xf numFmtId="0" fontId="5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 applyAlignment="1"/>
    <xf numFmtId="49" fontId="4" fillId="0" borderId="11" xfId="1" applyNumberFormat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9" fillId="0" borderId="11" xfId="1" applyFont="1" applyFill="1" applyBorder="1"/>
    <xf numFmtId="0" fontId="3" fillId="0" borderId="10" xfId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9" fillId="0" borderId="11" xfId="1" applyFont="1" applyFill="1" applyBorder="1" applyAlignment="1">
      <alignment horizontal="center" wrapText="1"/>
    </xf>
    <xf numFmtId="0" fontId="4" fillId="0" borderId="11" xfId="1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vertical="center" wrapText="1"/>
    </xf>
    <xf numFmtId="49" fontId="3" fillId="0" borderId="11" xfId="1" applyNumberFormat="1" applyFont="1" applyFill="1" applyBorder="1" applyAlignment="1">
      <alignment horizontal="center" vertical="center" shrinkToFit="1"/>
    </xf>
    <xf numFmtId="4" fontId="3" fillId="0" borderId="11" xfId="1" applyNumberFormat="1" applyFont="1" applyFill="1" applyBorder="1" applyAlignment="1">
      <alignment horizontal="right" vertical="center"/>
    </xf>
    <xf numFmtId="4" fontId="3" fillId="0" borderId="11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12" xfId="0" applyFont="1" applyBorder="1"/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5" xfId="0" applyFont="1" applyBorder="1"/>
    <xf numFmtId="0" fontId="14" fillId="0" borderId="0" xfId="0" applyFont="1" applyBorder="1" applyAlignment="1">
      <alignment horizontal="centerContinuous"/>
    </xf>
    <xf numFmtId="44" fontId="14" fillId="0" borderId="0" xfId="2" applyFont="1" applyBorder="1" applyAlignment="1">
      <alignment horizontal="left"/>
    </xf>
    <xf numFmtId="0" fontId="14" fillId="0" borderId="14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19" xfId="0" applyNumberFormat="1" applyFont="1" applyBorder="1" applyAlignment="1">
      <alignment horizontal="right"/>
    </xf>
    <xf numFmtId="0" fontId="14" fillId="0" borderId="19" xfId="0" applyFont="1" applyBorder="1"/>
    <xf numFmtId="165" fontId="14" fillId="0" borderId="16" xfId="0" applyNumberFormat="1" applyFont="1" applyBorder="1"/>
    <xf numFmtId="0" fontId="14" fillId="0" borderId="20" xfId="0" applyFont="1" applyBorder="1"/>
    <xf numFmtId="165" fontId="14" fillId="0" borderId="0" xfId="0" applyNumberFormat="1" applyFont="1" applyBorder="1"/>
    <xf numFmtId="0" fontId="14" fillId="0" borderId="21" xfId="0" applyFont="1" applyBorder="1"/>
    <xf numFmtId="0" fontId="15" fillId="0" borderId="22" xfId="0" applyFont="1" applyFill="1" applyBorder="1"/>
    <xf numFmtId="0" fontId="15" fillId="0" borderId="23" xfId="0" applyFont="1" applyFill="1" applyBorder="1"/>
    <xf numFmtId="0" fontId="15" fillId="0" borderId="24" xfId="0" applyFont="1" applyFill="1" applyBorder="1"/>
    <xf numFmtId="165" fontId="15" fillId="0" borderId="23" xfId="0" applyNumberFormat="1" applyFont="1" applyFill="1" applyBorder="1"/>
    <xf numFmtId="0" fontId="15" fillId="0" borderId="25" xfId="0" applyFont="1" applyFill="1" applyBorder="1"/>
    <xf numFmtId="0" fontId="15" fillId="0" borderId="12" xfId="0" applyFont="1" applyFill="1" applyBorder="1"/>
    <xf numFmtId="0" fontId="15" fillId="0" borderId="0" xfId="0" applyFont="1" applyFill="1" applyBorder="1"/>
    <xf numFmtId="0" fontId="15" fillId="0" borderId="14" xfId="0" applyFont="1" applyFill="1" applyBorder="1"/>
    <xf numFmtId="165" fontId="15" fillId="0" borderId="0" xfId="0" applyNumberFormat="1" applyFont="1" applyFill="1" applyBorder="1"/>
    <xf numFmtId="0" fontId="15" fillId="0" borderId="26" xfId="0" applyFont="1" applyFill="1" applyBorder="1"/>
    <xf numFmtId="0" fontId="14" fillId="0" borderId="27" xfId="0" applyFont="1" applyBorder="1"/>
    <xf numFmtId="0" fontId="14" fillId="0" borderId="28" xfId="0" applyFont="1" applyBorder="1"/>
    <xf numFmtId="0" fontId="14" fillId="0" borderId="29" xfId="0" applyFont="1" applyBorder="1"/>
    <xf numFmtId="0" fontId="14" fillId="0" borderId="0" xfId="0" applyFont="1" applyBorder="1" applyAlignment="1">
      <alignment horizontal="right"/>
    </xf>
    <xf numFmtId="0" fontId="14" fillId="0" borderId="26" xfId="0" applyFont="1" applyBorder="1"/>
    <xf numFmtId="166" fontId="14" fillId="0" borderId="0" xfId="0" applyNumberFormat="1" applyFont="1" applyBorder="1"/>
    <xf numFmtId="0" fontId="14" fillId="0" borderId="13" xfId="0" applyFont="1" applyBorder="1"/>
    <xf numFmtId="0" fontId="14" fillId="0" borderId="30" xfId="0" applyFont="1" applyBorder="1"/>
    <xf numFmtId="0" fontId="14" fillId="0" borderId="0" xfId="0" applyFont="1" applyAlignment="1"/>
    <xf numFmtId="0" fontId="14" fillId="0" borderId="0" xfId="0" applyFont="1" applyAlignment="1">
      <alignment vertical="justify"/>
    </xf>
    <xf numFmtId="4" fontId="3" fillId="0" borderId="11" xfId="1" applyNumberFormat="1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4" fillId="0" borderId="13" xfId="0" applyFont="1" applyBorder="1" applyAlignment="1">
      <alignment horizontal="centerContinuous"/>
    </xf>
    <xf numFmtId="0" fontId="16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Continuous"/>
    </xf>
    <xf numFmtId="0" fontId="16" fillId="0" borderId="1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1" fillId="0" borderId="0" xfId="1" applyFont="1" applyFill="1" applyBorder="1" applyAlignment="1">
      <alignment vertical="center" wrapText="1"/>
    </xf>
    <xf numFmtId="44" fontId="17" fillId="0" borderId="0" xfId="2" applyFont="1"/>
    <xf numFmtId="0" fontId="17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17" fillId="0" borderId="0" xfId="0" applyFont="1"/>
    <xf numFmtId="0" fontId="14" fillId="0" borderId="0" xfId="0" applyFont="1" applyAlignment="1">
      <alignment horizontal="left" wrapText="1"/>
    </xf>
    <xf numFmtId="0" fontId="14" fillId="0" borderId="31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0" fillId="0" borderId="0" xfId="0" applyAlignment="1"/>
    <xf numFmtId="0" fontId="16" fillId="0" borderId="3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4" fillId="0" borderId="11" xfId="2" applyFont="1" applyBorder="1" applyAlignment="1">
      <alignment horizontal="center"/>
    </xf>
    <xf numFmtId="44" fontId="0" fillId="0" borderId="11" xfId="2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left" shrinkToFit="1"/>
    </xf>
    <xf numFmtId="0" fontId="3" fillId="0" borderId="9" xfId="1" applyFont="1" applyBorder="1" applyAlignment="1">
      <alignment horizontal="left" shrinkToFit="1"/>
    </xf>
    <xf numFmtId="0" fontId="15" fillId="0" borderId="0" xfId="0" applyFont="1" applyAlignment="1">
      <alignment horizontal="left"/>
    </xf>
  </cellXfs>
  <cellStyles count="3">
    <cellStyle name="Měna" xfId="2" builtinId="4"/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413004</xdr:colOff>
      <xdr:row>29</xdr:row>
      <xdr:rowOff>123063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8604" cy="48188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413004</xdr:colOff>
      <xdr:row>63</xdr:row>
      <xdr:rowOff>123063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05450"/>
          <a:ext cx="7118604" cy="48188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KOV~1\AppData\Local\Temp\7zO4283.tmp\SU%20pokoju_Hotel%20Krystal_%20pokoj%20var%20B_V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4" sqref="B4:C4"/>
    </sheetView>
  </sheetViews>
  <sheetFormatPr defaultRowHeight="14.25" x14ac:dyDescent="0.2"/>
  <cols>
    <col min="1" max="1" width="18.7109375" style="37" customWidth="1"/>
    <col min="2" max="2" width="23.7109375" style="37" customWidth="1"/>
    <col min="3" max="3" width="25.140625" style="37" customWidth="1"/>
    <col min="4" max="4" width="15.140625" style="37" customWidth="1"/>
    <col min="5" max="5" width="9.140625" style="37"/>
    <col min="6" max="6" width="13.42578125" style="37" customWidth="1"/>
    <col min="7" max="7" width="19.85546875" style="37" customWidth="1"/>
    <col min="8" max="16384" width="9.140625" style="37"/>
  </cols>
  <sheetData>
    <row r="1" spans="1:7" ht="22.5" x14ac:dyDescent="0.3">
      <c r="A1" s="35" t="s">
        <v>34</v>
      </c>
      <c r="B1" s="36"/>
      <c r="C1" s="36"/>
      <c r="D1" s="36"/>
      <c r="E1" s="36"/>
      <c r="F1" s="36"/>
      <c r="G1" s="36"/>
    </row>
    <row r="2" spans="1:7" x14ac:dyDescent="0.2">
      <c r="A2" s="38"/>
      <c r="B2" s="36"/>
      <c r="C2" s="36"/>
      <c r="D2" s="36"/>
      <c r="E2" s="36"/>
      <c r="F2" s="36"/>
      <c r="G2" s="36"/>
    </row>
    <row r="3" spans="1:7" x14ac:dyDescent="0.2">
      <c r="A3" s="39"/>
      <c r="B3" s="36"/>
      <c r="C3" s="36"/>
      <c r="D3" s="36"/>
      <c r="E3" s="36"/>
      <c r="F3" s="36"/>
      <c r="G3" s="36"/>
    </row>
    <row r="4" spans="1:7" s="41" customFormat="1" x14ac:dyDescent="0.2">
      <c r="A4" s="40" t="s">
        <v>35</v>
      </c>
      <c r="B4" s="123" t="s">
        <v>91</v>
      </c>
      <c r="C4" s="123"/>
      <c r="D4" s="38"/>
      <c r="E4" s="38"/>
      <c r="F4" s="38"/>
      <c r="G4" s="38"/>
    </row>
    <row r="5" spans="1:7" s="41" customFormat="1" x14ac:dyDescent="0.2">
      <c r="A5" s="42"/>
      <c r="B5" s="43"/>
      <c r="C5" s="43"/>
      <c r="D5" s="38"/>
      <c r="E5" s="38"/>
      <c r="F5" s="38"/>
      <c r="G5" s="38"/>
    </row>
    <row r="6" spans="1:7" s="41" customFormat="1" x14ac:dyDescent="0.2">
      <c r="A6" s="44"/>
      <c r="B6" s="110"/>
      <c r="C6" s="110"/>
      <c r="D6" s="38"/>
      <c r="E6" s="38"/>
      <c r="F6" s="38"/>
      <c r="G6" s="38"/>
    </row>
    <row r="7" spans="1:7" s="41" customFormat="1" x14ac:dyDescent="0.2">
      <c r="A7" s="44"/>
      <c r="B7" s="45"/>
      <c r="C7" s="45"/>
      <c r="D7" s="38"/>
      <c r="E7" s="38"/>
      <c r="F7" s="38"/>
      <c r="G7" s="38"/>
    </row>
    <row r="8" spans="1:7" s="41" customFormat="1" x14ac:dyDescent="0.2">
      <c r="A8" s="44" t="s">
        <v>36</v>
      </c>
      <c r="B8" s="110" t="s">
        <v>61</v>
      </c>
      <c r="C8" s="110"/>
      <c r="D8" s="38"/>
      <c r="E8" s="38"/>
      <c r="F8" s="38"/>
      <c r="G8" s="38"/>
    </row>
    <row r="9" spans="1:7" s="41" customFormat="1" x14ac:dyDescent="0.2">
      <c r="A9" s="44"/>
      <c r="B9" s="45" t="s">
        <v>59</v>
      </c>
      <c r="C9" s="45"/>
      <c r="D9" s="38"/>
      <c r="E9" s="38"/>
      <c r="F9" s="38"/>
      <c r="G9" s="38"/>
    </row>
    <row r="10" spans="1:7" s="41" customFormat="1" x14ac:dyDescent="0.2">
      <c r="A10" s="44"/>
      <c r="B10" s="45"/>
      <c r="C10" s="45"/>
      <c r="D10" s="38"/>
      <c r="E10" s="38"/>
      <c r="F10" s="38"/>
      <c r="G10" s="38"/>
    </row>
    <row r="11" spans="1:7" s="41" customFormat="1" x14ac:dyDescent="0.2">
      <c r="A11" s="44" t="s">
        <v>37</v>
      </c>
      <c r="B11" s="110"/>
      <c r="C11" s="111"/>
      <c r="D11" s="111"/>
      <c r="E11" s="38"/>
      <c r="F11" s="38"/>
      <c r="G11" s="38"/>
    </row>
    <row r="12" spans="1:7" s="41" customFormat="1" x14ac:dyDescent="0.2">
      <c r="A12" s="44"/>
      <c r="B12" s="110"/>
      <c r="C12" s="111"/>
      <c r="D12" s="111"/>
      <c r="E12" s="38"/>
      <c r="F12" s="38"/>
      <c r="G12" s="38"/>
    </row>
    <row r="13" spans="1:7" s="41" customFormat="1" x14ac:dyDescent="0.2">
      <c r="A13" s="44"/>
      <c r="B13" s="110"/>
      <c r="C13" s="111"/>
      <c r="D13" s="111"/>
      <c r="E13" s="38"/>
      <c r="F13" s="38"/>
      <c r="G13" s="38"/>
    </row>
    <row r="14" spans="1:7" s="41" customFormat="1" x14ac:dyDescent="0.2">
      <c r="A14" s="44"/>
      <c r="B14" s="110"/>
      <c r="C14" s="111"/>
      <c r="D14" s="111"/>
      <c r="E14" s="38"/>
      <c r="F14" s="38"/>
      <c r="G14" s="38"/>
    </row>
    <row r="15" spans="1:7" x14ac:dyDescent="0.2">
      <c r="A15" s="38"/>
      <c r="B15" s="36"/>
      <c r="C15" s="36"/>
      <c r="D15" s="36"/>
      <c r="E15" s="36"/>
      <c r="F15" s="36"/>
      <c r="G15" s="36"/>
    </row>
    <row r="16" spans="1:7" x14ac:dyDescent="0.2">
      <c r="A16" s="38" t="s">
        <v>65</v>
      </c>
      <c r="B16" s="36"/>
      <c r="C16" s="36"/>
      <c r="D16" s="36"/>
      <c r="E16" s="36"/>
      <c r="F16" s="36"/>
      <c r="G16" s="36"/>
    </row>
    <row r="17" spans="1:7" x14ac:dyDescent="0.2">
      <c r="A17" s="38"/>
      <c r="B17" s="36"/>
      <c r="C17" s="36"/>
      <c r="D17" s="36"/>
      <c r="E17" s="36"/>
      <c r="F17" s="36"/>
      <c r="G17" s="36"/>
    </row>
    <row r="18" spans="1:7" ht="24" x14ac:dyDescent="0.2">
      <c r="A18" s="90"/>
      <c r="B18" s="88"/>
      <c r="C18" s="85"/>
      <c r="D18" s="89" t="s">
        <v>38</v>
      </c>
      <c r="G18" s="36"/>
    </row>
    <row r="19" spans="1:7" x14ac:dyDescent="0.2">
      <c r="A19" s="87" t="s">
        <v>62</v>
      </c>
      <c r="B19" s="88"/>
      <c r="C19" s="85"/>
      <c r="D19" s="91"/>
      <c r="E19" s="85"/>
      <c r="F19" s="86"/>
      <c r="G19" s="36"/>
    </row>
    <row r="20" spans="1:7" x14ac:dyDescent="0.2">
      <c r="A20" s="50" t="s">
        <v>63</v>
      </c>
      <c r="B20" s="36"/>
      <c r="C20" s="46"/>
      <c r="D20" s="92"/>
      <c r="E20" s="112" t="s">
        <v>39</v>
      </c>
      <c r="F20" s="113"/>
      <c r="G20" s="36"/>
    </row>
    <row r="21" spans="1:7" x14ac:dyDescent="0.2">
      <c r="A21" s="47" t="s">
        <v>50</v>
      </c>
      <c r="B21" s="48"/>
      <c r="C21" s="49">
        <v>58</v>
      </c>
      <c r="D21" s="48">
        <f>SUM(D19:D20)</f>
        <v>0</v>
      </c>
      <c r="E21" s="114">
        <f>+D21*C21</f>
        <v>0</v>
      </c>
      <c r="F21" s="115"/>
      <c r="G21" s="36"/>
    </row>
    <row r="22" spans="1:7" x14ac:dyDescent="0.2">
      <c r="A22" s="50"/>
      <c r="B22" s="36"/>
      <c r="C22" s="51"/>
      <c r="D22" s="36"/>
      <c r="E22" s="36"/>
      <c r="F22" s="36"/>
      <c r="G22" s="36"/>
    </row>
    <row r="23" spans="1:7" x14ac:dyDescent="0.2">
      <c r="A23" s="44"/>
      <c r="B23" s="53"/>
      <c r="C23" s="54"/>
      <c r="D23" s="36"/>
      <c r="E23" s="36"/>
      <c r="F23" s="36"/>
      <c r="G23" s="36"/>
    </row>
    <row r="24" spans="1:7" x14ac:dyDescent="0.2">
      <c r="A24" s="56" t="s">
        <v>40</v>
      </c>
      <c r="B24" s="57"/>
      <c r="C24" s="58">
        <v>0</v>
      </c>
      <c r="D24" s="57" t="s">
        <v>41</v>
      </c>
      <c r="E24" s="59"/>
      <c r="F24" s="60">
        <f>+E21</f>
        <v>0</v>
      </c>
      <c r="G24" s="61"/>
    </row>
    <row r="25" spans="1:7" x14ac:dyDescent="0.2">
      <c r="A25" s="56" t="s">
        <v>40</v>
      </c>
      <c r="B25" s="57"/>
      <c r="C25" s="58">
        <v>15</v>
      </c>
      <c r="D25" s="57" t="s">
        <v>41</v>
      </c>
      <c r="E25" s="59"/>
      <c r="F25" s="60">
        <v>0</v>
      </c>
      <c r="G25" s="61"/>
    </row>
    <row r="26" spans="1:7" x14ac:dyDescent="0.2">
      <c r="A26" s="56" t="s">
        <v>42</v>
      </c>
      <c r="B26" s="57"/>
      <c r="C26" s="58">
        <v>15</v>
      </c>
      <c r="D26" s="57" t="s">
        <v>41</v>
      </c>
      <c r="E26" s="59"/>
      <c r="F26" s="62">
        <f>ROUND(PRODUCT(F25,C26/100),0)</f>
        <v>0</v>
      </c>
      <c r="G26" s="63"/>
    </row>
    <row r="27" spans="1:7" x14ac:dyDescent="0.2">
      <c r="A27" s="56" t="s">
        <v>40</v>
      </c>
      <c r="B27" s="57"/>
      <c r="C27" s="58">
        <v>21</v>
      </c>
      <c r="D27" s="57" t="s">
        <v>41</v>
      </c>
      <c r="E27" s="59"/>
      <c r="F27" s="60">
        <v>0</v>
      </c>
      <c r="G27" s="61"/>
    </row>
    <row r="28" spans="1:7" x14ac:dyDescent="0.2">
      <c r="A28" s="56" t="s">
        <v>42</v>
      </c>
      <c r="B28" s="57"/>
      <c r="C28" s="58">
        <v>21</v>
      </c>
      <c r="D28" s="57" t="s">
        <v>41</v>
      </c>
      <c r="E28" s="59"/>
      <c r="F28" s="62">
        <f>ROUND(PRODUCT(F27,C28/100),0)</f>
        <v>0</v>
      </c>
      <c r="G28" s="63"/>
    </row>
    <row r="29" spans="1:7" ht="15" thickBot="1" x14ac:dyDescent="0.25">
      <c r="A29" s="64" t="s">
        <v>43</v>
      </c>
      <c r="B29" s="65"/>
      <c r="C29" s="65"/>
      <c r="D29" s="65"/>
      <c r="E29" s="66"/>
      <c r="F29" s="67">
        <f>ROUND(SUM(F24:F28),0)</f>
        <v>0</v>
      </c>
      <c r="G29" s="68"/>
    </row>
    <row r="30" spans="1:7" ht="15" thickBot="1" x14ac:dyDescent="0.25">
      <c r="A30" s="69"/>
      <c r="B30" s="70"/>
      <c r="C30" s="70"/>
      <c r="D30" s="70"/>
      <c r="E30" s="71"/>
      <c r="F30" s="72"/>
      <c r="G30" s="73"/>
    </row>
    <row r="31" spans="1:7" x14ac:dyDescent="0.2">
      <c r="A31" s="74" t="s">
        <v>44</v>
      </c>
      <c r="B31" s="75"/>
      <c r="C31" s="74" t="s">
        <v>45</v>
      </c>
      <c r="D31" s="75"/>
      <c r="E31" s="74"/>
      <c r="F31" s="75"/>
      <c r="G31" s="76"/>
    </row>
    <row r="32" spans="1:7" x14ac:dyDescent="0.2">
      <c r="A32" s="59"/>
      <c r="B32" s="57"/>
      <c r="C32" s="59" t="s">
        <v>46</v>
      </c>
      <c r="D32" s="57"/>
      <c r="E32" s="59"/>
      <c r="F32" s="57"/>
      <c r="G32" s="61"/>
    </row>
    <row r="33" spans="1:7" x14ac:dyDescent="0.2">
      <c r="A33" s="55" t="s">
        <v>47</v>
      </c>
      <c r="B33" s="77"/>
      <c r="C33" s="55" t="s">
        <v>47</v>
      </c>
      <c r="D33" s="44"/>
      <c r="E33" s="55"/>
      <c r="F33" s="44"/>
      <c r="G33" s="78"/>
    </row>
    <row r="34" spans="1:7" x14ac:dyDescent="0.2">
      <c r="A34" s="55"/>
      <c r="B34" s="79"/>
      <c r="C34" s="55" t="s">
        <v>48</v>
      </c>
      <c r="D34" s="44"/>
      <c r="E34" s="55"/>
      <c r="F34" s="44"/>
      <c r="G34" s="78"/>
    </row>
    <row r="35" spans="1:7" x14ac:dyDescent="0.2">
      <c r="A35" s="55"/>
      <c r="B35" s="44"/>
      <c r="C35" s="55"/>
      <c r="D35" s="44"/>
      <c r="E35" s="55"/>
      <c r="F35" s="44"/>
      <c r="G35" s="78"/>
    </row>
    <row r="36" spans="1:7" x14ac:dyDescent="0.2">
      <c r="A36" s="52"/>
      <c r="B36" s="80"/>
      <c r="C36" s="52"/>
      <c r="D36" s="80"/>
      <c r="E36" s="52"/>
      <c r="F36" s="80"/>
      <c r="G36" s="81"/>
    </row>
    <row r="37" spans="1:7" ht="15" thickBot="1" x14ac:dyDescent="0.25">
      <c r="B37" s="82"/>
      <c r="C37" s="82"/>
      <c r="D37" s="82"/>
      <c r="E37" s="82"/>
      <c r="F37" s="82"/>
      <c r="G37" s="82"/>
    </row>
    <row r="38" spans="1:7" x14ac:dyDescent="0.2">
      <c r="A38" s="82" t="s">
        <v>49</v>
      </c>
      <c r="B38" s="101"/>
      <c r="C38" s="102"/>
      <c r="D38" s="102"/>
      <c r="E38" s="102"/>
      <c r="F38" s="102"/>
      <c r="G38" s="103"/>
    </row>
    <row r="39" spans="1:7" x14ac:dyDescent="0.2">
      <c r="A39" s="83"/>
      <c r="B39" s="104"/>
      <c r="C39" s="105"/>
      <c r="D39" s="105"/>
      <c r="E39" s="105"/>
      <c r="F39" s="105"/>
      <c r="G39" s="106"/>
    </row>
    <row r="40" spans="1:7" x14ac:dyDescent="0.2">
      <c r="A40" s="83"/>
      <c r="B40" s="104"/>
      <c r="C40" s="105"/>
      <c r="D40" s="105"/>
      <c r="E40" s="105"/>
      <c r="F40" s="105"/>
      <c r="G40" s="106"/>
    </row>
    <row r="41" spans="1:7" x14ac:dyDescent="0.2">
      <c r="A41" s="83"/>
      <c r="B41" s="104"/>
      <c r="C41" s="105"/>
      <c r="D41" s="105"/>
      <c r="E41" s="105"/>
      <c r="F41" s="105"/>
      <c r="G41" s="106"/>
    </row>
    <row r="42" spans="1:7" x14ac:dyDescent="0.2">
      <c r="A42" s="83"/>
      <c r="B42" s="104"/>
      <c r="C42" s="105"/>
      <c r="D42" s="105"/>
      <c r="E42" s="105"/>
      <c r="F42" s="105"/>
      <c r="G42" s="106"/>
    </row>
    <row r="43" spans="1:7" x14ac:dyDescent="0.2">
      <c r="A43" s="83"/>
      <c r="B43" s="104"/>
      <c r="C43" s="105"/>
      <c r="D43" s="105"/>
      <c r="E43" s="105"/>
      <c r="F43" s="105"/>
      <c r="G43" s="106"/>
    </row>
    <row r="44" spans="1:7" x14ac:dyDescent="0.2">
      <c r="A44" s="83"/>
      <c r="B44" s="104"/>
      <c r="C44" s="105"/>
      <c r="D44" s="105"/>
      <c r="E44" s="105"/>
      <c r="F44" s="105"/>
      <c r="G44" s="106"/>
    </row>
    <row r="45" spans="1:7" x14ac:dyDescent="0.2">
      <c r="A45" s="83"/>
      <c r="B45" s="104"/>
      <c r="C45" s="105"/>
      <c r="D45" s="105"/>
      <c r="E45" s="105"/>
      <c r="F45" s="105"/>
      <c r="G45" s="106"/>
    </row>
    <row r="46" spans="1:7" ht="15" thickBot="1" x14ac:dyDescent="0.25">
      <c r="A46" s="83"/>
      <c r="B46" s="107"/>
      <c r="C46" s="108"/>
      <c r="D46" s="108"/>
      <c r="E46" s="108"/>
      <c r="F46" s="108"/>
      <c r="G46" s="109"/>
    </row>
    <row r="47" spans="1:7" x14ac:dyDescent="0.2">
      <c r="B47" s="100"/>
      <c r="C47" s="100"/>
      <c r="D47" s="100"/>
      <c r="E47" s="100"/>
      <c r="F47" s="100"/>
      <c r="G47" s="100"/>
    </row>
    <row r="48" spans="1:7" x14ac:dyDescent="0.2">
      <c r="B48" s="100"/>
      <c r="C48" s="100"/>
      <c r="D48" s="100"/>
      <c r="E48" s="100"/>
      <c r="F48" s="100"/>
      <c r="G48" s="100"/>
    </row>
    <row r="49" spans="2:7" x14ac:dyDescent="0.2">
      <c r="B49" s="100"/>
      <c r="C49" s="100"/>
      <c r="D49" s="100"/>
      <c r="E49" s="100"/>
      <c r="F49" s="100"/>
      <c r="G49" s="100"/>
    </row>
    <row r="50" spans="2:7" x14ac:dyDescent="0.2">
      <c r="B50" s="100"/>
      <c r="C50" s="100"/>
      <c r="D50" s="100"/>
      <c r="E50" s="100"/>
      <c r="F50" s="100"/>
      <c r="G50" s="100"/>
    </row>
    <row r="51" spans="2:7" x14ac:dyDescent="0.2">
      <c r="B51" s="100"/>
      <c r="C51" s="100"/>
      <c r="D51" s="100"/>
      <c r="E51" s="100"/>
      <c r="F51" s="100"/>
      <c r="G51" s="100"/>
    </row>
    <row r="52" spans="2:7" x14ac:dyDescent="0.2">
      <c r="B52" s="100"/>
      <c r="C52" s="100"/>
      <c r="D52" s="100"/>
      <c r="E52" s="100"/>
      <c r="F52" s="100"/>
      <c r="G52" s="100"/>
    </row>
    <row r="53" spans="2:7" x14ac:dyDescent="0.2">
      <c r="B53" s="100"/>
      <c r="C53" s="100"/>
      <c r="D53" s="100"/>
      <c r="E53" s="100"/>
      <c r="F53" s="100"/>
      <c r="G53" s="100"/>
    </row>
    <row r="54" spans="2:7" x14ac:dyDescent="0.2">
      <c r="B54" s="100"/>
      <c r="C54" s="100"/>
      <c r="D54" s="100"/>
      <c r="E54" s="100"/>
      <c r="F54" s="100"/>
      <c r="G54" s="100"/>
    </row>
    <row r="55" spans="2:7" x14ac:dyDescent="0.2">
      <c r="B55" s="100"/>
      <c r="C55" s="100"/>
      <c r="D55" s="100"/>
      <c r="E55" s="100"/>
      <c r="F55" s="100"/>
      <c r="G55" s="100"/>
    </row>
    <row r="56" spans="2:7" x14ac:dyDescent="0.2">
      <c r="B56" s="100"/>
      <c r="C56" s="100"/>
      <c r="D56" s="100"/>
      <c r="E56" s="100"/>
      <c r="F56" s="100"/>
      <c r="G56" s="100"/>
    </row>
  </sheetData>
  <mergeCells count="20">
    <mergeCell ref="B14:D14"/>
    <mergeCell ref="E20:F20"/>
    <mergeCell ref="E21:F21"/>
    <mergeCell ref="B4:C4"/>
    <mergeCell ref="B6:C6"/>
    <mergeCell ref="B8:C8"/>
    <mergeCell ref="B11:D11"/>
    <mergeCell ref="B12:D12"/>
    <mergeCell ref="B13:D13"/>
    <mergeCell ref="B48:G48"/>
    <mergeCell ref="B38:G46"/>
    <mergeCell ref="B47:G47"/>
    <mergeCell ref="B55:G55"/>
    <mergeCell ref="B56:G56"/>
    <mergeCell ref="B49:G49"/>
    <mergeCell ref="B50:G50"/>
    <mergeCell ref="B51:G51"/>
    <mergeCell ref="B52:G52"/>
    <mergeCell ref="B53:G53"/>
    <mergeCell ref="B54:G5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workbookViewId="0">
      <selection activeCell="J2" sqref="J2"/>
    </sheetView>
  </sheetViews>
  <sheetFormatPr defaultRowHeight="12.75" x14ac:dyDescent="0.2"/>
  <cols>
    <col min="2" max="2" width="13.85546875" customWidth="1"/>
    <col min="3" max="3" width="34" customWidth="1"/>
    <col min="7" max="7" width="11.42578125" customWidth="1"/>
    <col min="8" max="8" width="12.42578125" customWidth="1"/>
    <col min="9" max="9" width="12.5703125" customWidth="1"/>
    <col min="10" max="10" width="13" customWidth="1"/>
    <col min="11" max="11" width="11.5703125" customWidth="1"/>
  </cols>
  <sheetData>
    <row r="1" spans="1:11" s="7" customFormat="1" ht="15" x14ac:dyDescent="0.2">
      <c r="A1" s="116" t="s">
        <v>31</v>
      </c>
      <c r="B1" s="116"/>
      <c r="C1" s="116"/>
      <c r="D1" s="116"/>
      <c r="E1" s="116"/>
      <c r="F1" s="116"/>
      <c r="G1" s="116"/>
      <c r="H1" s="116"/>
      <c r="I1" s="116"/>
    </row>
    <row r="2" spans="1:11" s="7" customFormat="1" ht="13.5" thickBot="1" x14ac:dyDescent="0.25">
      <c r="B2" s="8"/>
      <c r="C2" s="9"/>
      <c r="D2" s="9"/>
      <c r="E2" s="10"/>
      <c r="F2" s="9"/>
      <c r="G2" s="9"/>
    </row>
    <row r="3" spans="1:11" s="7" customFormat="1" ht="13.5" thickTop="1" x14ac:dyDescent="0.2">
      <c r="A3" s="117" t="s">
        <v>1</v>
      </c>
      <c r="B3" s="118"/>
      <c r="C3" s="1" t="s">
        <v>64</v>
      </c>
      <c r="D3" s="2"/>
      <c r="E3" s="3"/>
      <c r="F3" s="2"/>
      <c r="G3" s="11"/>
      <c r="H3" s="12"/>
      <c r="I3" s="13"/>
    </row>
    <row r="4" spans="1:11" s="7" customFormat="1" ht="13.5" thickBot="1" x14ac:dyDescent="0.25">
      <c r="A4" s="119" t="s">
        <v>0</v>
      </c>
      <c r="B4" s="120"/>
      <c r="C4" s="4" t="s">
        <v>59</v>
      </c>
      <c r="D4" s="5"/>
      <c r="E4" s="6"/>
      <c r="F4" s="5"/>
      <c r="G4" s="121"/>
      <c r="H4" s="121"/>
      <c r="I4" s="122"/>
    </row>
    <row r="5" spans="1:11" s="7" customFormat="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s="7" customFormat="1" ht="21.75" x14ac:dyDescent="0.2">
      <c r="A6" s="18" t="s">
        <v>2</v>
      </c>
      <c r="B6" s="19" t="s">
        <v>3</v>
      </c>
      <c r="C6" s="20" t="s">
        <v>4</v>
      </c>
      <c r="D6" s="20" t="s">
        <v>5</v>
      </c>
      <c r="E6" s="26" t="s">
        <v>6</v>
      </c>
      <c r="F6" s="20" t="s">
        <v>7</v>
      </c>
      <c r="G6" s="20" t="s">
        <v>8</v>
      </c>
      <c r="H6" s="21" t="s">
        <v>9</v>
      </c>
      <c r="I6" s="21" t="s">
        <v>10</v>
      </c>
      <c r="J6" s="21" t="s">
        <v>11</v>
      </c>
      <c r="K6" s="25" t="s">
        <v>12</v>
      </c>
    </row>
    <row r="7" spans="1:11" s="24" customFormat="1" ht="51" x14ac:dyDescent="0.2">
      <c r="A7" s="33">
        <v>1</v>
      </c>
      <c r="B7" s="34" t="s">
        <v>17</v>
      </c>
      <c r="C7" s="27" t="s">
        <v>83</v>
      </c>
      <c r="D7" s="28" t="s">
        <v>13</v>
      </c>
      <c r="E7" s="29">
        <v>116</v>
      </c>
      <c r="F7" s="84"/>
      <c r="G7" s="30">
        <f t="shared" ref="G7:G16" si="0">CEILING(E7*F7,1)</f>
        <v>0</v>
      </c>
      <c r="H7" s="31">
        <v>1.4999999999999999E-2</v>
      </c>
      <c r="I7" s="31">
        <f t="shared" ref="I7:I16" si="1">E7*H7</f>
        <v>1.74</v>
      </c>
      <c r="J7" s="31">
        <v>0</v>
      </c>
      <c r="K7" s="31">
        <f t="shared" ref="K7:K16" si="2">E7*J7</f>
        <v>0</v>
      </c>
    </row>
    <row r="8" spans="1:11" s="24" customFormat="1" ht="278.25" customHeight="1" x14ac:dyDescent="0.2">
      <c r="A8" s="33">
        <v>2</v>
      </c>
      <c r="B8" s="34" t="s">
        <v>18</v>
      </c>
      <c r="C8" s="27" t="s">
        <v>79</v>
      </c>
      <c r="D8" s="28" t="s">
        <v>13</v>
      </c>
      <c r="E8" s="29">
        <v>116</v>
      </c>
      <c r="F8" s="84"/>
      <c r="G8" s="30">
        <f t="shared" si="0"/>
        <v>0</v>
      </c>
      <c r="H8" s="31">
        <v>3.5000000000000003E-2</v>
      </c>
      <c r="I8" s="31">
        <f t="shared" si="1"/>
        <v>4.0600000000000005</v>
      </c>
      <c r="J8" s="31">
        <v>0</v>
      </c>
      <c r="K8" s="31">
        <f t="shared" si="2"/>
        <v>0</v>
      </c>
    </row>
    <row r="9" spans="1:11" s="24" customFormat="1" ht="175.5" customHeight="1" x14ac:dyDescent="0.2">
      <c r="A9" s="33">
        <v>3</v>
      </c>
      <c r="B9" s="34" t="s">
        <v>19</v>
      </c>
      <c r="C9" s="27" t="s">
        <v>71</v>
      </c>
      <c r="D9" s="28" t="s">
        <v>13</v>
      </c>
      <c r="E9" s="29">
        <v>116</v>
      </c>
      <c r="F9" s="84"/>
      <c r="G9" s="30">
        <f t="shared" si="0"/>
        <v>0</v>
      </c>
      <c r="H9" s="31">
        <v>2E-3</v>
      </c>
      <c r="I9" s="31">
        <f t="shared" si="1"/>
        <v>0.23200000000000001</v>
      </c>
      <c r="J9" s="31">
        <v>0</v>
      </c>
      <c r="K9" s="31">
        <f t="shared" si="2"/>
        <v>0</v>
      </c>
    </row>
    <row r="10" spans="1:11" s="24" customFormat="1" ht="38.25" x14ac:dyDescent="0.2">
      <c r="A10" s="33">
        <v>4</v>
      </c>
      <c r="B10" s="34" t="s">
        <v>20</v>
      </c>
      <c r="C10" s="27" t="s">
        <v>84</v>
      </c>
      <c r="D10" s="28" t="s">
        <v>13</v>
      </c>
      <c r="E10" s="29">
        <v>58</v>
      </c>
      <c r="F10" s="84"/>
      <c r="G10" s="30">
        <f t="shared" si="0"/>
        <v>0</v>
      </c>
      <c r="H10" s="31">
        <v>3.5000000000000003E-2</v>
      </c>
      <c r="I10" s="31">
        <f t="shared" si="1"/>
        <v>2.0300000000000002</v>
      </c>
      <c r="J10" s="31">
        <v>0</v>
      </c>
      <c r="K10" s="31">
        <f t="shared" si="2"/>
        <v>0</v>
      </c>
    </row>
    <row r="11" spans="1:11" s="24" customFormat="1" ht="76.5" x14ac:dyDescent="0.2">
      <c r="A11" s="33">
        <v>5</v>
      </c>
      <c r="B11" s="34" t="s">
        <v>21</v>
      </c>
      <c r="C11" s="32" t="s">
        <v>85</v>
      </c>
      <c r="D11" s="28" t="s">
        <v>13</v>
      </c>
      <c r="E11" s="29">
        <v>58</v>
      </c>
      <c r="F11" s="84"/>
      <c r="G11" s="30">
        <f t="shared" si="0"/>
        <v>0</v>
      </c>
      <c r="H11" s="31">
        <v>0.01</v>
      </c>
      <c r="I11" s="31">
        <f t="shared" si="1"/>
        <v>0.57999999999999996</v>
      </c>
      <c r="J11" s="31">
        <v>0</v>
      </c>
      <c r="K11" s="31">
        <f t="shared" si="2"/>
        <v>0</v>
      </c>
    </row>
    <row r="12" spans="1:11" s="24" customFormat="1" ht="150" customHeight="1" x14ac:dyDescent="0.2">
      <c r="A12" s="33">
        <v>6</v>
      </c>
      <c r="B12" s="34" t="s">
        <v>22</v>
      </c>
      <c r="C12" s="27" t="s">
        <v>90</v>
      </c>
      <c r="D12" s="28" t="s">
        <v>13</v>
      </c>
      <c r="E12" s="29">
        <v>58</v>
      </c>
      <c r="F12" s="84"/>
      <c r="G12" s="30">
        <f t="shared" si="0"/>
        <v>0</v>
      </c>
      <c r="H12" s="31">
        <v>8.9999999999999993E-3</v>
      </c>
      <c r="I12" s="31">
        <f t="shared" si="1"/>
        <v>0.52199999999999991</v>
      </c>
      <c r="J12" s="31">
        <v>0</v>
      </c>
      <c r="K12" s="31">
        <f t="shared" si="2"/>
        <v>0</v>
      </c>
    </row>
    <row r="13" spans="1:11" s="24" customFormat="1" ht="97.5" customHeight="1" x14ac:dyDescent="0.2">
      <c r="A13" s="33">
        <v>7</v>
      </c>
      <c r="B13" s="34" t="s">
        <v>23</v>
      </c>
      <c r="C13" s="27" t="s">
        <v>86</v>
      </c>
      <c r="D13" s="28" t="s">
        <v>13</v>
      </c>
      <c r="E13" s="29">
        <v>58</v>
      </c>
      <c r="F13" s="84"/>
      <c r="G13" s="30">
        <f t="shared" si="0"/>
        <v>0</v>
      </c>
      <c r="H13" s="31">
        <v>0.02</v>
      </c>
      <c r="I13" s="31">
        <f t="shared" si="1"/>
        <v>1.1599999999999999</v>
      </c>
      <c r="J13" s="31">
        <v>0</v>
      </c>
      <c r="K13" s="31">
        <f t="shared" si="2"/>
        <v>0</v>
      </c>
    </row>
    <row r="14" spans="1:11" s="24" customFormat="1" ht="127.5" x14ac:dyDescent="0.2">
      <c r="A14" s="33">
        <v>8</v>
      </c>
      <c r="B14" s="34" t="s">
        <v>24</v>
      </c>
      <c r="C14" s="27" t="s">
        <v>72</v>
      </c>
      <c r="D14" s="28" t="s">
        <v>13</v>
      </c>
      <c r="E14" s="29">
        <v>58</v>
      </c>
      <c r="F14" s="84"/>
      <c r="G14" s="30">
        <f t="shared" si="0"/>
        <v>0</v>
      </c>
      <c r="H14" s="31">
        <v>0</v>
      </c>
      <c r="I14" s="31">
        <f t="shared" si="1"/>
        <v>0</v>
      </c>
      <c r="J14" s="31">
        <v>0</v>
      </c>
      <c r="K14" s="31">
        <f t="shared" si="2"/>
        <v>0</v>
      </c>
    </row>
    <row r="15" spans="1:11" s="24" customFormat="1" ht="116.25" customHeight="1" x14ac:dyDescent="0.2">
      <c r="A15" s="33">
        <v>9</v>
      </c>
      <c r="B15" s="34" t="s">
        <v>25</v>
      </c>
      <c r="C15" s="32" t="s">
        <v>80</v>
      </c>
      <c r="D15" s="28" t="s">
        <v>13</v>
      </c>
      <c r="E15" s="29">
        <v>58</v>
      </c>
      <c r="F15" s="84"/>
      <c r="G15" s="30">
        <f t="shared" si="0"/>
        <v>0</v>
      </c>
      <c r="H15" s="31">
        <v>5.0000000000000001E-3</v>
      </c>
      <c r="I15" s="31">
        <f t="shared" si="1"/>
        <v>0.28999999999999998</v>
      </c>
      <c r="J15" s="31">
        <v>0</v>
      </c>
      <c r="K15" s="31">
        <f t="shared" si="2"/>
        <v>0</v>
      </c>
    </row>
    <row r="16" spans="1:11" s="24" customFormat="1" ht="140.25" x14ac:dyDescent="0.2">
      <c r="A16" s="33">
        <v>10</v>
      </c>
      <c r="B16" s="34" t="s">
        <v>26</v>
      </c>
      <c r="C16" s="32" t="s">
        <v>87</v>
      </c>
      <c r="D16" s="28" t="s">
        <v>13</v>
      </c>
      <c r="E16" s="29">
        <v>58</v>
      </c>
      <c r="F16" s="84"/>
      <c r="G16" s="30">
        <f t="shared" si="0"/>
        <v>0</v>
      </c>
      <c r="H16" s="31">
        <v>0.01</v>
      </c>
      <c r="I16" s="31">
        <f t="shared" si="1"/>
        <v>0.57999999999999996</v>
      </c>
      <c r="J16" s="31">
        <v>0</v>
      </c>
      <c r="K16" s="31">
        <f t="shared" si="2"/>
        <v>0</v>
      </c>
    </row>
    <row r="17" spans="1:11" s="24" customFormat="1" ht="57.75" customHeight="1" x14ac:dyDescent="0.2">
      <c r="A17" s="33">
        <v>11</v>
      </c>
      <c r="B17" s="34" t="s">
        <v>27</v>
      </c>
      <c r="C17" s="32" t="s">
        <v>88</v>
      </c>
      <c r="D17" s="28" t="s">
        <v>13</v>
      </c>
      <c r="E17" s="29">
        <v>58</v>
      </c>
      <c r="F17" s="84"/>
      <c r="G17" s="30">
        <f t="shared" ref="G17:G22" si="3">CEILING(E17*F17,1)</f>
        <v>0</v>
      </c>
      <c r="H17" s="31">
        <v>0.01</v>
      </c>
      <c r="I17" s="31">
        <f t="shared" ref="I17:I18" si="4">E17*H17</f>
        <v>0.57999999999999996</v>
      </c>
      <c r="J17" s="31">
        <v>0</v>
      </c>
      <c r="K17" s="31">
        <f t="shared" ref="K17:K18" si="5">E17*J17</f>
        <v>0</v>
      </c>
    </row>
    <row r="18" spans="1:11" s="24" customFormat="1" ht="357" x14ac:dyDescent="0.2">
      <c r="A18" s="22">
        <v>12</v>
      </c>
      <c r="B18" s="23" t="s">
        <v>28</v>
      </c>
      <c r="C18" s="32" t="s">
        <v>82</v>
      </c>
      <c r="D18" s="28" t="s">
        <v>13</v>
      </c>
      <c r="E18" s="29">
        <v>116</v>
      </c>
      <c r="F18" s="84"/>
      <c r="G18" s="30">
        <f t="shared" si="3"/>
        <v>0</v>
      </c>
      <c r="H18" s="31">
        <v>1.9E-2</v>
      </c>
      <c r="I18" s="31">
        <f t="shared" si="4"/>
        <v>2.2039999999999997</v>
      </c>
      <c r="J18" s="31">
        <v>0</v>
      </c>
      <c r="K18" s="31">
        <f t="shared" si="5"/>
        <v>0</v>
      </c>
    </row>
    <row r="19" spans="1:11" s="24" customFormat="1" ht="51" x14ac:dyDescent="0.2">
      <c r="A19" s="22">
        <v>13</v>
      </c>
      <c r="B19" s="23" t="s">
        <v>29</v>
      </c>
      <c r="C19" s="27" t="s">
        <v>81</v>
      </c>
      <c r="D19" s="28" t="s">
        <v>13</v>
      </c>
      <c r="E19" s="29">
        <v>58</v>
      </c>
      <c r="F19" s="84"/>
      <c r="G19" s="30">
        <f t="shared" si="3"/>
        <v>0</v>
      </c>
      <c r="H19" s="31">
        <v>7.0000000000000007E-2</v>
      </c>
      <c r="I19" s="31">
        <f>E19*H19</f>
        <v>4.0600000000000005</v>
      </c>
      <c r="J19" s="31"/>
      <c r="K19" s="31"/>
    </row>
    <row r="20" spans="1:11" s="24" customFormat="1" ht="207.75" customHeight="1" x14ac:dyDescent="0.2">
      <c r="A20" s="22">
        <v>14</v>
      </c>
      <c r="B20" s="23" t="s">
        <v>30</v>
      </c>
      <c r="C20" s="27" t="s">
        <v>57</v>
      </c>
      <c r="D20" s="28" t="s">
        <v>13</v>
      </c>
      <c r="E20" s="29">
        <v>58</v>
      </c>
      <c r="F20" s="84"/>
      <c r="G20" s="30">
        <f t="shared" si="3"/>
        <v>0</v>
      </c>
      <c r="H20" s="31"/>
      <c r="I20" s="31"/>
      <c r="J20" s="31"/>
      <c r="K20" s="31"/>
    </row>
    <row r="21" spans="1:11" s="24" customFormat="1" ht="38.25" x14ac:dyDescent="0.2">
      <c r="A21" s="22">
        <v>15</v>
      </c>
      <c r="B21" s="23" t="s">
        <v>32</v>
      </c>
      <c r="C21" s="27" t="s">
        <v>52</v>
      </c>
      <c r="D21" s="28" t="s">
        <v>13</v>
      </c>
      <c r="E21" s="29">
        <v>58</v>
      </c>
      <c r="F21" s="84"/>
      <c r="G21" s="30">
        <f t="shared" si="3"/>
        <v>0</v>
      </c>
      <c r="H21" s="31">
        <v>0</v>
      </c>
      <c r="I21" s="31">
        <f t="shared" ref="I21:I22" si="6">E21*H21</f>
        <v>0</v>
      </c>
      <c r="J21" s="31">
        <v>0</v>
      </c>
      <c r="K21" s="31">
        <f t="shared" ref="K21:K22" si="7">E21*J21</f>
        <v>0</v>
      </c>
    </row>
    <row r="22" spans="1:11" s="24" customFormat="1" ht="51" x14ac:dyDescent="0.2">
      <c r="A22" s="33">
        <v>16</v>
      </c>
      <c r="B22" s="34" t="s">
        <v>51</v>
      </c>
      <c r="C22" s="27" t="s">
        <v>89</v>
      </c>
      <c r="D22" s="28" t="s">
        <v>13</v>
      </c>
      <c r="E22" s="29">
        <v>58</v>
      </c>
      <c r="F22" s="84"/>
      <c r="G22" s="30">
        <f t="shared" si="3"/>
        <v>0</v>
      </c>
      <c r="H22" s="31">
        <v>0</v>
      </c>
      <c r="I22" s="31">
        <f t="shared" si="6"/>
        <v>0</v>
      </c>
      <c r="J22" s="31">
        <v>0</v>
      </c>
      <c r="K22" s="31">
        <f t="shared" si="7"/>
        <v>0</v>
      </c>
    </row>
    <row r="23" spans="1:11" ht="25.5" x14ac:dyDescent="0.2">
      <c r="A23" s="33">
        <v>17</v>
      </c>
      <c r="B23" s="34" t="s">
        <v>73</v>
      </c>
      <c r="C23" s="27" t="s">
        <v>33</v>
      </c>
      <c r="D23" s="28" t="s">
        <v>13</v>
      </c>
      <c r="E23" s="29">
        <v>58</v>
      </c>
      <c r="F23" s="84"/>
      <c r="G23" s="30">
        <f t="shared" ref="G23" si="8">CEILING(E23*F23,1)</f>
        <v>0</v>
      </c>
      <c r="H23" s="31">
        <v>0</v>
      </c>
      <c r="I23" s="31">
        <f t="shared" ref="I23" si="9">E23*H23</f>
        <v>0</v>
      </c>
      <c r="J23" s="31">
        <v>0</v>
      </c>
      <c r="K23" s="31">
        <f t="shared" ref="K23" si="10">E23*J23</f>
        <v>0</v>
      </c>
    </row>
    <row r="24" spans="1:11" ht="25.5" x14ac:dyDescent="0.2">
      <c r="A24" s="33">
        <v>18</v>
      </c>
      <c r="B24" s="34" t="s">
        <v>16</v>
      </c>
      <c r="C24" s="27" t="s">
        <v>15</v>
      </c>
      <c r="D24" s="28" t="s">
        <v>14</v>
      </c>
      <c r="E24" s="29">
        <v>0.62</v>
      </c>
      <c r="F24" s="84"/>
      <c r="G24" s="30">
        <f t="shared" ref="G24" si="11">CEILING(E24*F24,1)</f>
        <v>0</v>
      </c>
      <c r="H24" s="31">
        <v>0</v>
      </c>
      <c r="I24" s="31">
        <f t="shared" ref="I24" si="12">E24*H24</f>
        <v>0</v>
      </c>
      <c r="J24" s="31">
        <v>0</v>
      </c>
      <c r="K24" s="31">
        <f t="shared" ref="K24" si="13">E24*J24</f>
        <v>0</v>
      </c>
    </row>
    <row r="26" spans="1:11" ht="25.5" x14ac:dyDescent="0.2">
      <c r="C26" s="27" t="s">
        <v>33</v>
      </c>
    </row>
    <row r="28" spans="1:11" x14ac:dyDescent="0.2">
      <c r="C28" s="93" t="s">
        <v>39</v>
      </c>
      <c r="G28" s="94">
        <f>SUM(G7:G27)</f>
        <v>0</v>
      </c>
    </row>
    <row r="30" spans="1:11" x14ac:dyDescent="0.2">
      <c r="A30" s="99" t="s">
        <v>74</v>
      </c>
      <c r="F30" s="99" t="s">
        <v>75</v>
      </c>
    </row>
    <row r="31" spans="1:11" x14ac:dyDescent="0.2">
      <c r="F31" s="99" t="s">
        <v>76</v>
      </c>
    </row>
    <row r="32" spans="1:11" x14ac:dyDescent="0.2">
      <c r="F32" s="99" t="s">
        <v>77</v>
      </c>
    </row>
    <row r="33" spans="6:6" x14ac:dyDescent="0.2">
      <c r="F33" s="99" t="s">
        <v>78</v>
      </c>
    </row>
  </sheetData>
  <mergeCells count="4">
    <mergeCell ref="A1:I1"/>
    <mergeCell ref="A3:B3"/>
    <mergeCell ref="A4:B4"/>
    <mergeCell ref="G4:I4"/>
  </mergeCells>
  <pageMargins left="0.2" right="0.2" top="0.75" bottom="0.55208333333333337" header="0.3125" footer="0.31496062992125984"/>
  <pageSetup paperSize="9" orientation="landscape" r:id="rId1"/>
  <headerFooter>
    <oddHeader xml:space="preserve">&amp;C
UK – Revitalizace ubytování na 12. až  15. NP – areálu Krystal
&amp;RPříloha č.10 vyhrazené plnění - nábytek a elektrospotřebiče
  </oddHeader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I1"/>
    </sheetView>
  </sheetViews>
  <sheetFormatPr defaultRowHeight="12.75" x14ac:dyDescent="0.2"/>
  <cols>
    <col min="2" max="2" width="13.85546875" customWidth="1"/>
    <col min="3" max="3" width="32.28515625" customWidth="1"/>
    <col min="7" max="7" width="11.42578125" customWidth="1"/>
    <col min="8" max="8" width="12.42578125" customWidth="1"/>
    <col min="9" max="9" width="12.5703125" customWidth="1"/>
    <col min="10" max="10" width="13" customWidth="1"/>
    <col min="11" max="11" width="11.5703125" customWidth="1"/>
  </cols>
  <sheetData>
    <row r="1" spans="1:11" s="7" customFormat="1" ht="15" x14ac:dyDescent="0.2">
      <c r="A1" s="116" t="s">
        <v>60</v>
      </c>
      <c r="B1" s="116"/>
      <c r="C1" s="116"/>
      <c r="D1" s="116"/>
      <c r="E1" s="116"/>
      <c r="F1" s="116"/>
      <c r="G1" s="116"/>
      <c r="H1" s="116"/>
      <c r="I1" s="116"/>
    </row>
    <row r="2" spans="1:11" s="7" customFormat="1" ht="13.5" thickBot="1" x14ac:dyDescent="0.25">
      <c r="B2" s="8"/>
      <c r="C2" s="9"/>
      <c r="D2" s="9"/>
      <c r="E2" s="10"/>
      <c r="F2" s="9"/>
      <c r="G2" s="9"/>
    </row>
    <row r="3" spans="1:11" s="7" customFormat="1" ht="13.5" thickTop="1" x14ac:dyDescent="0.2">
      <c r="A3" s="117" t="s">
        <v>1</v>
      </c>
      <c r="B3" s="118"/>
      <c r="C3" s="1" t="s">
        <v>64</v>
      </c>
      <c r="D3" s="2"/>
      <c r="E3" s="3"/>
      <c r="F3" s="2"/>
      <c r="G3" s="11"/>
      <c r="H3" s="12"/>
      <c r="I3" s="13"/>
    </row>
    <row r="4" spans="1:11" s="7" customFormat="1" ht="13.5" thickBot="1" x14ac:dyDescent="0.25">
      <c r="A4" s="119" t="s">
        <v>0</v>
      </c>
      <c r="B4" s="120"/>
      <c r="C4" s="4" t="s">
        <v>59</v>
      </c>
      <c r="D4" s="5"/>
      <c r="E4" s="6"/>
      <c r="F4" s="5"/>
      <c r="G4" s="121"/>
      <c r="H4" s="121"/>
      <c r="I4" s="122"/>
    </row>
    <row r="5" spans="1:11" s="7" customFormat="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s="7" customFormat="1" ht="21.75" x14ac:dyDescent="0.2">
      <c r="A6" s="18" t="s">
        <v>2</v>
      </c>
      <c r="B6" s="19" t="s">
        <v>3</v>
      </c>
      <c r="C6" s="20" t="s">
        <v>4</v>
      </c>
      <c r="D6" s="20" t="s">
        <v>5</v>
      </c>
      <c r="E6" s="26" t="s">
        <v>6</v>
      </c>
      <c r="F6" s="20" t="s">
        <v>7</v>
      </c>
      <c r="G6" s="20" t="s">
        <v>8</v>
      </c>
      <c r="H6" s="21" t="s">
        <v>9</v>
      </c>
      <c r="I6" s="21" t="s">
        <v>10</v>
      </c>
      <c r="J6" s="21" t="s">
        <v>11</v>
      </c>
      <c r="K6" s="25" t="s">
        <v>12</v>
      </c>
    </row>
    <row r="7" spans="1:11" ht="105.75" customHeight="1" x14ac:dyDescent="0.2">
      <c r="A7" s="96">
        <v>1</v>
      </c>
      <c r="B7" s="96" t="s">
        <v>53</v>
      </c>
      <c r="C7" s="97" t="s">
        <v>68</v>
      </c>
      <c r="D7" s="96" t="s">
        <v>13</v>
      </c>
      <c r="E7" s="96">
        <v>58</v>
      </c>
      <c r="F7" s="96"/>
      <c r="G7" s="96">
        <f>+E7*F7</f>
        <v>0</v>
      </c>
      <c r="H7" s="96"/>
      <c r="I7" s="96"/>
      <c r="J7" s="96"/>
      <c r="K7" s="96"/>
    </row>
    <row r="8" spans="1:11" ht="53.25" customHeight="1" x14ac:dyDescent="0.2">
      <c r="A8" s="96">
        <v>2</v>
      </c>
      <c r="B8" s="96" t="s">
        <v>54</v>
      </c>
      <c r="C8" s="97" t="s">
        <v>67</v>
      </c>
      <c r="D8" s="96" t="s">
        <v>13</v>
      </c>
      <c r="E8" s="96">
        <v>58</v>
      </c>
      <c r="F8" s="96"/>
      <c r="G8" s="96">
        <f t="shared" ref="G8:G11" si="0">+E8*F8</f>
        <v>0</v>
      </c>
      <c r="H8" s="96"/>
      <c r="I8" s="96"/>
      <c r="J8" s="96"/>
      <c r="K8" s="96"/>
    </row>
    <row r="9" spans="1:11" ht="99.75" customHeight="1" x14ac:dyDescent="0.2">
      <c r="A9" s="96">
        <v>3</v>
      </c>
      <c r="B9" s="96" t="s">
        <v>55</v>
      </c>
      <c r="C9" s="97" t="s">
        <v>69</v>
      </c>
      <c r="D9" s="96" t="s">
        <v>13</v>
      </c>
      <c r="E9" s="96">
        <v>58</v>
      </c>
      <c r="F9" s="96"/>
      <c r="G9" s="96">
        <f t="shared" si="0"/>
        <v>0</v>
      </c>
      <c r="H9" s="96"/>
      <c r="I9" s="96"/>
      <c r="J9" s="96"/>
      <c r="K9" s="96"/>
    </row>
    <row r="10" spans="1:11" ht="126" customHeight="1" x14ac:dyDescent="0.2">
      <c r="A10" s="96">
        <v>4</v>
      </c>
      <c r="B10" s="96" t="s">
        <v>56</v>
      </c>
      <c r="C10" s="97" t="s">
        <v>66</v>
      </c>
      <c r="D10" s="96" t="s">
        <v>13</v>
      </c>
      <c r="E10" s="96">
        <v>116</v>
      </c>
      <c r="F10" s="96"/>
      <c r="G10" s="96">
        <f t="shared" si="0"/>
        <v>0</v>
      </c>
      <c r="H10" s="96"/>
      <c r="I10" s="96"/>
      <c r="J10" s="96"/>
      <c r="K10" s="96"/>
    </row>
    <row r="11" spans="1:11" ht="120.75" customHeight="1" x14ac:dyDescent="0.2">
      <c r="A11" s="96">
        <v>5</v>
      </c>
      <c r="B11" s="96" t="s">
        <v>58</v>
      </c>
      <c r="C11" s="97" t="s">
        <v>70</v>
      </c>
      <c r="D11" s="96" t="s">
        <v>13</v>
      </c>
      <c r="E11" s="96">
        <v>58</v>
      </c>
      <c r="F11" s="96"/>
      <c r="G11" s="96">
        <f t="shared" si="0"/>
        <v>0</v>
      </c>
      <c r="H11" s="96"/>
      <c r="I11" s="96"/>
      <c r="J11" s="96"/>
      <c r="K11" s="98"/>
    </row>
    <row r="13" spans="1:11" x14ac:dyDescent="0.2">
      <c r="C13" s="95" t="s">
        <v>39</v>
      </c>
      <c r="G13" s="94">
        <f>SUM(G7:G12)</f>
        <v>0</v>
      </c>
    </row>
  </sheetData>
  <mergeCells count="4">
    <mergeCell ref="A1:I1"/>
    <mergeCell ref="A3:B3"/>
    <mergeCell ref="A4:B4"/>
    <mergeCell ref="G4:I4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5" sqref="A35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nabytek</vt:lpstr>
      <vt:lpstr>elektrospotřebiče</vt:lpstr>
      <vt:lpstr>schema podlazi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Poul</cp:lastModifiedBy>
  <cp:lastPrinted>2017-02-22T11:40:11Z</cp:lastPrinted>
  <dcterms:created xsi:type="dcterms:W3CDTF">2015-09-10T13:00:30Z</dcterms:created>
  <dcterms:modified xsi:type="dcterms:W3CDTF">2017-04-04T12:09:06Z</dcterms:modified>
</cp:coreProperties>
</file>