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4520" windowHeight="121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5" i="1" l="1"/>
  <c r="D33" i="1" l="1"/>
  <c r="D31" i="1" l="1"/>
  <c r="D29" i="1"/>
  <c r="D27" i="1"/>
  <c r="D19" i="1"/>
  <c r="D20" i="1"/>
  <c r="D21" i="1"/>
  <c r="D22" i="1"/>
  <c r="D23" i="1"/>
  <c r="D24" i="1"/>
  <c r="D25" i="1"/>
  <c r="D18" i="1"/>
  <c r="D13" i="1"/>
  <c r="D14" i="1"/>
  <c r="D15" i="1"/>
  <c r="D16" i="1"/>
  <c r="D12" i="1"/>
  <c r="D10" i="1"/>
  <c r="D5" i="1"/>
  <c r="D6" i="1"/>
  <c r="D7" i="1"/>
  <c r="D8" i="1"/>
  <c r="D4" i="1"/>
  <c r="D36" i="1" l="1"/>
  <c r="D37" i="1" s="1"/>
</calcChain>
</file>

<file path=xl/sharedStrings.xml><?xml version="1.0" encoding="utf-8"?>
<sst xmlns="http://schemas.openxmlformats.org/spreadsheetml/2006/main" count="38" uniqueCount="38">
  <si>
    <t xml:space="preserve">Vzduchotechnické jednotky JANKA </t>
  </si>
  <si>
    <t>Klimatizační jednotka Samsung</t>
  </si>
  <si>
    <t>Zvlhčovač CONDAIR CP3</t>
  </si>
  <si>
    <t>Vzduchotechnické zařízení 3.NP budovy Karolinum (půda)</t>
  </si>
  <si>
    <t>Klimatizační jednotky 2.PP budovy OVT3 (suterén)</t>
  </si>
  <si>
    <t>Chladící věž Baltimore</t>
  </si>
  <si>
    <t>Výrobníky studené vody GEA -  GLWC 0152-0612 BD2</t>
  </si>
  <si>
    <t>Klimatizační zařízení Samsung</t>
  </si>
  <si>
    <t>Tepelná čerpadla Hennich Industritechnik DS 5050T</t>
  </si>
  <si>
    <t>Úpravna vody Aquina</t>
  </si>
  <si>
    <t>MIDLA MSV 1 - 12HRN1</t>
  </si>
  <si>
    <t>Midea M 30A - 30HRN1</t>
  </si>
  <si>
    <t>TOSCHIBA SUPER MMY  - MAP 1201 HTS</t>
  </si>
  <si>
    <t>HITACHI RAS 2AQE5-4</t>
  </si>
  <si>
    <t>DAIKIN RXN 35 LV 1B9</t>
  </si>
  <si>
    <t>LG FM 37 AH      (AGUW368FAO)</t>
  </si>
  <si>
    <t>TOSCHIBA SUPER MAP 1000178</t>
  </si>
  <si>
    <t>Klimatizační jednotky  -  venkovní areál Karolina</t>
  </si>
  <si>
    <t>Splity - vnitřní v areálu Karolina</t>
  </si>
  <si>
    <t>Vzduchotechnické zařízení - Celetná 16, 5.NP (půda)</t>
  </si>
  <si>
    <t>Klimatizační jednotky s tepelným čerpadlem NOVA</t>
  </si>
  <si>
    <t>Vzduchotechnické zařízení - Celetná 14 , suterén</t>
  </si>
  <si>
    <t>Větrací jednotka s rekuperací tepla DUPLEX T 7000</t>
  </si>
  <si>
    <t>Cena za roční servis dle přílohy č.2</t>
  </si>
  <si>
    <t>Jednotková cena</t>
  </si>
  <si>
    <t>MaR ( VZT jednotky vbudova OVT3)</t>
  </si>
  <si>
    <t>DPH 21 %</t>
  </si>
  <si>
    <t>Počet jednotek v ks</t>
  </si>
  <si>
    <t>(MIDLA , Midea, Toschiba, Hitachi, Daikin, LG, Samsung)</t>
  </si>
  <si>
    <t>HITACHI RAC - 35YH5</t>
  </si>
  <si>
    <t>Hodinová sazba autorizovaného technika</t>
  </si>
  <si>
    <t>VZT přívodní jednotka Klub rektora 1. PP</t>
  </si>
  <si>
    <t>Klimatizační jednotky 1.PP budovy OVT3 (suterén)</t>
  </si>
  <si>
    <t>VZT rekuperační jednotka Klub rektora Duovent Compakt DV 1500</t>
  </si>
  <si>
    <t>Cena za rok *</t>
  </si>
  <si>
    <t>* Cena zahrnuje celkovou částku za práci  - servis dvakrát ročně dle smlouvy</t>
  </si>
  <si>
    <t>Cena celkem za rok v Kč bez DPH</t>
  </si>
  <si>
    <t>Cena v Kč s 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</si>
</sst>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3" borderId="1" xfId="0" applyFont="1" applyFill="1" applyBorder="1" applyProtection="1"/>
    <xf numFmtId="0" fontId="0" fillId="3" borderId="1" xfId="0" applyFill="1" applyBorder="1" applyProtection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164" fontId="3" fillId="0" borderId="1" xfId="0" applyNumberFormat="1" applyFont="1" applyBorder="1" applyProtection="1"/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4" xfId="0" applyNumberFormat="1" applyFill="1" applyBorder="1" applyProtection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1" fillId="2" borderId="4" xfId="0" applyFont="1" applyFill="1" applyBorder="1" applyAlignment="1" applyProtection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5" xfId="0" applyBorder="1"/>
    <xf numFmtId="164" fontId="0" fillId="0" borderId="5" xfId="0" applyNumberFormat="1" applyBorder="1" applyProtection="1">
      <protection locked="0"/>
    </xf>
    <xf numFmtId="164" fontId="0" fillId="0" borderId="5" xfId="0" applyNumberFormat="1" applyBorder="1" applyProtection="1"/>
    <xf numFmtId="0" fontId="1" fillId="0" borderId="6" xfId="0" applyFont="1" applyFill="1" applyBorder="1" applyAlignment="1"/>
    <xf numFmtId="0" fontId="0" fillId="0" borderId="7" xfId="0" applyFont="1" applyFill="1" applyBorder="1" applyAlignment="1"/>
    <xf numFmtId="164" fontId="0" fillId="0" borderId="7" xfId="0" applyNumberFormat="1" applyFont="1" applyFill="1" applyBorder="1" applyAlignment="1"/>
    <xf numFmtId="164" fontId="0" fillId="0" borderId="8" xfId="0" applyNumberFormat="1" applyFill="1" applyBorder="1" applyAlignment="1"/>
    <xf numFmtId="0" fontId="0" fillId="3" borderId="1" xfId="0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view="pageLayout" zoomScaleNormal="100" workbookViewId="0">
      <selection activeCell="A37" sqref="A37:C37"/>
    </sheetView>
  </sheetViews>
  <sheetFormatPr defaultRowHeight="15" x14ac:dyDescent="0.25"/>
  <cols>
    <col min="1" max="1" width="54.42578125" customWidth="1"/>
    <col min="2" max="2" width="14.140625" customWidth="1"/>
    <col min="3" max="3" width="15" customWidth="1"/>
    <col min="4" max="4" width="15.85546875" customWidth="1"/>
  </cols>
  <sheetData>
    <row r="1" spans="1:4" ht="18.75" customHeight="1" x14ac:dyDescent="0.25">
      <c r="A1" s="31"/>
      <c r="B1" s="30" t="s">
        <v>27</v>
      </c>
      <c r="C1" s="7" t="s">
        <v>23</v>
      </c>
      <c r="D1" s="8"/>
    </row>
    <row r="2" spans="1:4" x14ac:dyDescent="0.25">
      <c r="A2" s="31"/>
      <c r="B2" s="30"/>
      <c r="C2" s="8" t="s">
        <v>24</v>
      </c>
      <c r="D2" s="8" t="s">
        <v>34</v>
      </c>
    </row>
    <row r="3" spans="1:4" x14ac:dyDescent="0.25">
      <c r="A3" s="17" t="s">
        <v>3</v>
      </c>
      <c r="B3" s="18"/>
      <c r="C3" s="18"/>
      <c r="D3" s="19"/>
    </row>
    <row r="4" spans="1:4" x14ac:dyDescent="0.25">
      <c r="A4" s="9" t="s">
        <v>0</v>
      </c>
      <c r="B4" s="9">
        <v>9</v>
      </c>
      <c r="C4" s="10">
        <v>0</v>
      </c>
      <c r="D4" s="11">
        <f>C4*B4*2</f>
        <v>0</v>
      </c>
    </row>
    <row r="5" spans="1:4" x14ac:dyDescent="0.25">
      <c r="A5" s="9" t="s">
        <v>33</v>
      </c>
      <c r="B5" s="9">
        <v>1</v>
      </c>
      <c r="C5" s="10">
        <v>0</v>
      </c>
      <c r="D5" s="11">
        <f t="shared" ref="D5:D8" si="0">C5*B5*2</f>
        <v>0</v>
      </c>
    </row>
    <row r="6" spans="1:4" x14ac:dyDescent="0.25">
      <c r="A6" s="9" t="s">
        <v>1</v>
      </c>
      <c r="B6" s="9">
        <v>2</v>
      </c>
      <c r="C6" s="10">
        <v>0</v>
      </c>
      <c r="D6" s="11">
        <f t="shared" si="0"/>
        <v>0</v>
      </c>
    </row>
    <row r="7" spans="1:4" x14ac:dyDescent="0.25">
      <c r="A7" s="9" t="s">
        <v>2</v>
      </c>
      <c r="B7" s="9">
        <v>9</v>
      </c>
      <c r="C7" s="10">
        <v>0</v>
      </c>
      <c r="D7" s="11">
        <f t="shared" si="0"/>
        <v>0</v>
      </c>
    </row>
    <row r="8" spans="1:4" x14ac:dyDescent="0.25">
      <c r="A8" s="9" t="s">
        <v>8</v>
      </c>
      <c r="B8" s="9">
        <v>4</v>
      </c>
      <c r="C8" s="10">
        <v>0</v>
      </c>
      <c r="D8" s="11">
        <f t="shared" si="0"/>
        <v>0</v>
      </c>
    </row>
    <row r="9" spans="1:4" x14ac:dyDescent="0.25">
      <c r="A9" s="4" t="s">
        <v>32</v>
      </c>
      <c r="B9" s="13"/>
      <c r="C9" s="14"/>
      <c r="D9" s="15"/>
    </row>
    <row r="10" spans="1:4" x14ac:dyDescent="0.25">
      <c r="A10" s="9" t="s">
        <v>31</v>
      </c>
      <c r="B10" s="9">
        <v>1</v>
      </c>
      <c r="C10" s="10">
        <v>0</v>
      </c>
      <c r="D10" s="11">
        <f>C10*B10*2</f>
        <v>0</v>
      </c>
    </row>
    <row r="11" spans="1:4" x14ac:dyDescent="0.25">
      <c r="A11" s="4" t="s">
        <v>4</v>
      </c>
      <c r="B11" s="5"/>
      <c r="C11" s="5"/>
      <c r="D11" s="6"/>
    </row>
    <row r="12" spans="1:4" x14ac:dyDescent="0.25">
      <c r="A12" s="1" t="s">
        <v>5</v>
      </c>
      <c r="B12" s="1">
        <v>1</v>
      </c>
      <c r="C12" s="10">
        <v>0</v>
      </c>
      <c r="D12" s="11">
        <f>B12*C12*2</f>
        <v>0</v>
      </c>
    </row>
    <row r="13" spans="1:4" x14ac:dyDescent="0.25">
      <c r="A13" s="1" t="s">
        <v>6</v>
      </c>
      <c r="B13" s="1">
        <v>1</v>
      </c>
      <c r="C13" s="10">
        <v>0</v>
      </c>
      <c r="D13" s="11">
        <f t="shared" ref="D13:D16" si="1">B13*C13*2</f>
        <v>0</v>
      </c>
    </row>
    <row r="14" spans="1:4" x14ac:dyDescent="0.25">
      <c r="A14" s="1" t="s">
        <v>7</v>
      </c>
      <c r="B14" s="1">
        <v>6</v>
      </c>
      <c r="C14" s="10">
        <v>0</v>
      </c>
      <c r="D14" s="11">
        <f t="shared" si="1"/>
        <v>0</v>
      </c>
    </row>
    <row r="15" spans="1:4" x14ac:dyDescent="0.25">
      <c r="A15" s="1" t="s">
        <v>9</v>
      </c>
      <c r="B15" s="1">
        <v>1</v>
      </c>
      <c r="C15" s="10">
        <v>0</v>
      </c>
      <c r="D15" s="11">
        <f t="shared" si="1"/>
        <v>0</v>
      </c>
    </row>
    <row r="16" spans="1:4" x14ac:dyDescent="0.25">
      <c r="A16" s="1" t="s">
        <v>25</v>
      </c>
      <c r="B16" s="1">
        <v>1</v>
      </c>
      <c r="C16" s="10">
        <v>0</v>
      </c>
      <c r="D16" s="11">
        <f t="shared" si="1"/>
        <v>0</v>
      </c>
    </row>
    <row r="17" spans="1:4" x14ac:dyDescent="0.25">
      <c r="A17" s="4" t="s">
        <v>17</v>
      </c>
      <c r="B17" s="5"/>
      <c r="C17" s="5"/>
      <c r="D17" s="6"/>
    </row>
    <row r="18" spans="1:4" x14ac:dyDescent="0.25">
      <c r="A18" s="2" t="s">
        <v>10</v>
      </c>
      <c r="B18" s="1">
        <v>3</v>
      </c>
      <c r="C18" s="10">
        <v>0</v>
      </c>
      <c r="D18" s="11">
        <f>C18*B18*2</f>
        <v>0</v>
      </c>
    </row>
    <row r="19" spans="1:4" x14ac:dyDescent="0.25">
      <c r="A19" s="3" t="s">
        <v>11</v>
      </c>
      <c r="B19" s="1">
        <v>1</v>
      </c>
      <c r="C19" s="10">
        <v>0</v>
      </c>
      <c r="D19" s="11">
        <f t="shared" ref="D19:D25" si="2">C19*B19*2</f>
        <v>0</v>
      </c>
    </row>
    <row r="20" spans="1:4" x14ac:dyDescent="0.25">
      <c r="A20" s="3" t="s">
        <v>12</v>
      </c>
      <c r="B20" s="1">
        <v>1</v>
      </c>
      <c r="C20" s="10">
        <v>0</v>
      </c>
      <c r="D20" s="11">
        <f t="shared" si="2"/>
        <v>0</v>
      </c>
    </row>
    <row r="21" spans="1:4" x14ac:dyDescent="0.25">
      <c r="A21" s="3" t="s">
        <v>13</v>
      </c>
      <c r="B21" s="1">
        <v>4</v>
      </c>
      <c r="C21" s="10">
        <v>0</v>
      </c>
      <c r="D21" s="11">
        <f t="shared" si="2"/>
        <v>0</v>
      </c>
    </row>
    <row r="22" spans="1:4" x14ac:dyDescent="0.25">
      <c r="A22" s="3" t="s">
        <v>14</v>
      </c>
      <c r="B22" s="1">
        <v>1</v>
      </c>
      <c r="C22" s="10">
        <v>0</v>
      </c>
      <c r="D22" s="11">
        <f t="shared" si="2"/>
        <v>0</v>
      </c>
    </row>
    <row r="23" spans="1:4" x14ac:dyDescent="0.25">
      <c r="A23" s="2" t="s">
        <v>15</v>
      </c>
      <c r="B23" s="1">
        <v>1</v>
      </c>
      <c r="C23" s="10">
        <v>0</v>
      </c>
      <c r="D23" s="11">
        <f t="shared" si="2"/>
        <v>0</v>
      </c>
    </row>
    <row r="24" spans="1:4" x14ac:dyDescent="0.25">
      <c r="A24" s="2" t="s">
        <v>16</v>
      </c>
      <c r="B24" s="1">
        <v>1</v>
      </c>
      <c r="C24" s="10">
        <v>0</v>
      </c>
      <c r="D24" s="11">
        <f t="shared" si="2"/>
        <v>0</v>
      </c>
    </row>
    <row r="25" spans="1:4" x14ac:dyDescent="0.25">
      <c r="A25" s="2" t="s">
        <v>29</v>
      </c>
      <c r="B25" s="1">
        <v>1</v>
      </c>
      <c r="C25" s="10">
        <v>0</v>
      </c>
      <c r="D25" s="11">
        <f t="shared" si="2"/>
        <v>0</v>
      </c>
    </row>
    <row r="26" spans="1:4" x14ac:dyDescent="0.25">
      <c r="A26" s="4" t="s">
        <v>18</v>
      </c>
      <c r="B26" s="5"/>
      <c r="C26" s="5"/>
      <c r="D26" s="6"/>
    </row>
    <row r="27" spans="1:4" x14ac:dyDescent="0.25">
      <c r="A27" s="2" t="s">
        <v>28</v>
      </c>
      <c r="B27" s="1">
        <v>100</v>
      </c>
      <c r="C27" s="10">
        <v>0</v>
      </c>
      <c r="D27" s="11">
        <f>C27*B27*2</f>
        <v>0</v>
      </c>
    </row>
    <row r="28" spans="1:4" x14ac:dyDescent="0.25">
      <c r="A28" s="4" t="s">
        <v>19</v>
      </c>
      <c r="B28" s="5"/>
      <c r="C28" s="5"/>
      <c r="D28" s="6"/>
    </row>
    <row r="29" spans="1:4" x14ac:dyDescent="0.25">
      <c r="A29" s="1" t="s">
        <v>20</v>
      </c>
      <c r="B29" s="1">
        <v>1</v>
      </c>
      <c r="C29" s="10">
        <v>0</v>
      </c>
      <c r="D29" s="11">
        <f>C29*B29*2</f>
        <v>0</v>
      </c>
    </row>
    <row r="30" spans="1:4" x14ac:dyDescent="0.25">
      <c r="A30" s="4" t="s">
        <v>21</v>
      </c>
      <c r="B30" s="5"/>
      <c r="C30" s="5"/>
      <c r="D30" s="6"/>
    </row>
    <row r="31" spans="1:4" x14ac:dyDescent="0.25">
      <c r="A31" s="23" t="s">
        <v>22</v>
      </c>
      <c r="B31" s="23">
        <v>1</v>
      </c>
      <c r="C31" s="24">
        <v>0</v>
      </c>
      <c r="D31" s="25">
        <f>C31*B31*2</f>
        <v>0</v>
      </c>
    </row>
    <row r="32" spans="1:4" x14ac:dyDescent="0.25">
      <c r="A32" s="16"/>
      <c r="B32" s="33"/>
      <c r="C32" s="33"/>
      <c r="D32" s="34"/>
    </row>
    <row r="33" spans="1:4" x14ac:dyDescent="0.25">
      <c r="A33" s="26" t="s">
        <v>30</v>
      </c>
      <c r="B33" s="27">
        <v>50</v>
      </c>
      <c r="C33" s="28">
        <v>0</v>
      </c>
      <c r="D33" s="29">
        <f>C33*B33</f>
        <v>0</v>
      </c>
    </row>
    <row r="34" spans="1:4" x14ac:dyDescent="0.25">
      <c r="A34" s="20"/>
      <c r="B34" s="21"/>
      <c r="C34" s="21"/>
      <c r="D34" s="22"/>
    </row>
    <row r="35" spans="1:4" ht="15.75" x14ac:dyDescent="0.25">
      <c r="A35" s="32" t="s">
        <v>36</v>
      </c>
      <c r="B35" s="32"/>
      <c r="C35" s="32"/>
      <c r="D35" s="12">
        <f>SUM(D4:D33)</f>
        <v>0</v>
      </c>
    </row>
    <row r="36" spans="1:4" ht="15.75" x14ac:dyDescent="0.25">
      <c r="A36" s="32" t="s">
        <v>26</v>
      </c>
      <c r="B36" s="32"/>
      <c r="C36" s="32"/>
      <c r="D36" s="12">
        <f>D35*21%</f>
        <v>0</v>
      </c>
    </row>
    <row r="37" spans="1:4" ht="15.75" x14ac:dyDescent="0.25">
      <c r="A37" s="32" t="s">
        <v>37</v>
      </c>
      <c r="B37" s="32"/>
      <c r="C37" s="32"/>
      <c r="D37" s="12">
        <f>SUM(D35:D36)</f>
        <v>0</v>
      </c>
    </row>
    <row r="40" spans="1:4" x14ac:dyDescent="0.25">
      <c r="A40" t="s">
        <v>35</v>
      </c>
    </row>
  </sheetData>
  <mergeCells count="6">
    <mergeCell ref="B1:B2"/>
    <mergeCell ref="A1:A2"/>
    <mergeCell ref="A35:C35"/>
    <mergeCell ref="A36:C36"/>
    <mergeCell ref="A37:C37"/>
    <mergeCell ref="B32:D32"/>
  </mergeCells>
  <pageMargins left="0.7" right="0.7" top="0.78740157499999996" bottom="0.78740157499999996" header="0.3" footer="0.3"/>
  <pageSetup paperSize="9" scale="87" orientation="portrait" verticalDpi="0" r:id="rId1"/>
  <headerFooter>
    <oddHeader>&amp;LPříloha č. 4 Výkaz cen služeb (práce)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Univerzita Karlova v Praze</dc:creator>
  <cp:lastModifiedBy>Univerzita Karlova v Praze</cp:lastModifiedBy>
  <cp:lastPrinted>2017-04-04T06:31:26Z</cp:lastPrinted>
  <dcterms:created xsi:type="dcterms:W3CDTF">2016-11-10T09:05:56Z</dcterms:created>
  <dcterms:modified xsi:type="dcterms:W3CDTF">2017-04-24T12:25:08Z</dcterms:modified>
</cp:coreProperties>
</file>