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3 Drogerie\VZ drogerie 2021\VZ drogerie 1-2021\A) výzva\"/>
    </mc:Choice>
  </mc:AlternateContent>
  <bookViews>
    <workbookView xWindow="-15" yWindow="-15" windowWidth="28815" windowHeight="7155"/>
  </bookViews>
  <sheets>
    <sheet name="Příloha č. 1" sheetId="1" r:id="rId1"/>
  </sheets>
  <definedNames>
    <definedName name="_xlnm._FilterDatabase" localSheetId="0" hidden="1">'Příloha č. 1'!$A$5:$AE$95</definedName>
  </definedNames>
  <calcPr calcId="162913"/>
</workbook>
</file>

<file path=xl/calcChain.xml><?xml version="1.0" encoding="utf-8"?>
<calcChain xmlns="http://schemas.openxmlformats.org/spreadsheetml/2006/main">
  <c r="Y7" i="1" l="1"/>
  <c r="Y8" i="1"/>
  <c r="Y9" i="1"/>
  <c r="Y10" i="1"/>
  <c r="Y11" i="1"/>
  <c r="Y12" i="1"/>
  <c r="Y13" i="1"/>
  <c r="Y15" i="1"/>
  <c r="Y16" i="1"/>
  <c r="Y17" i="1"/>
  <c r="Y18" i="1"/>
  <c r="Y19" i="1"/>
  <c r="Y21" i="1"/>
  <c r="Y22" i="1"/>
  <c r="Y23" i="1"/>
  <c r="Y24" i="1"/>
  <c r="Y25" i="1"/>
  <c r="Y26" i="1"/>
  <c r="Y28" i="1"/>
  <c r="Y30" i="1"/>
  <c r="Y31" i="1"/>
  <c r="Y32" i="1"/>
  <c r="Y33" i="1"/>
  <c r="Y34" i="1"/>
  <c r="Y35" i="1"/>
  <c r="Y36" i="1"/>
  <c r="Y37" i="1"/>
  <c r="Y38" i="1"/>
  <c r="Y39" i="1"/>
  <c r="Y40" i="1"/>
  <c r="Y41" i="1"/>
  <c r="Y43" i="1"/>
  <c r="Y45" i="1"/>
  <c r="Y47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7" i="1"/>
  <c r="Y78" i="1"/>
  <c r="Y79" i="1"/>
  <c r="Y80" i="1"/>
  <c r="Y82" i="1"/>
  <c r="Y83" i="1"/>
  <c r="Y84" i="1"/>
  <c r="Y86" i="1"/>
  <c r="Y87" i="1"/>
  <c r="Y88" i="1"/>
  <c r="Y89" i="1"/>
  <c r="Y90" i="1"/>
  <c r="Y91" i="1"/>
  <c r="Y92" i="1"/>
  <c r="Y93" i="1"/>
  <c r="Y94" i="1"/>
  <c r="Y95" i="1"/>
  <c r="AO8" i="1" l="1"/>
  <c r="AO9" i="1"/>
  <c r="AO10" i="1"/>
  <c r="AO11" i="1"/>
  <c r="AO12" i="1"/>
  <c r="AO13" i="1"/>
  <c r="AO15" i="1"/>
  <c r="AO16" i="1"/>
  <c r="AO17" i="1"/>
  <c r="AO18" i="1"/>
  <c r="AO19" i="1"/>
  <c r="AO21" i="1"/>
  <c r="AO22" i="1"/>
  <c r="AO23" i="1"/>
  <c r="AO24" i="1"/>
  <c r="AO25" i="1"/>
  <c r="AO26" i="1"/>
  <c r="AO28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3" i="1"/>
  <c r="AO45" i="1"/>
  <c r="AO47" i="1"/>
  <c r="AO49" i="1"/>
  <c r="AO50" i="1"/>
  <c r="AO51" i="1"/>
  <c r="AO52" i="1"/>
  <c r="AO53" i="1"/>
  <c r="AO54" i="1"/>
  <c r="AO55" i="1"/>
  <c r="AO56" i="1"/>
  <c r="AO57" i="1"/>
  <c r="AO58" i="1"/>
  <c r="AO59" i="1"/>
  <c r="AO60" i="1"/>
  <c r="AO61" i="1"/>
  <c r="AO62" i="1"/>
  <c r="AO63" i="1"/>
  <c r="AO64" i="1"/>
  <c r="AO65" i="1"/>
  <c r="AO66" i="1"/>
  <c r="AO67" i="1"/>
  <c r="AO68" i="1"/>
  <c r="AO69" i="1"/>
  <c r="AO70" i="1"/>
  <c r="AO71" i="1"/>
  <c r="AO72" i="1"/>
  <c r="AO73" i="1"/>
  <c r="AO74" i="1"/>
  <c r="AO75" i="1"/>
  <c r="AO77" i="1"/>
  <c r="AO78" i="1"/>
  <c r="AO79" i="1"/>
  <c r="AO80" i="1"/>
  <c r="AO82" i="1"/>
  <c r="AO83" i="1"/>
  <c r="AO84" i="1"/>
  <c r="AO86" i="1"/>
  <c r="AO87" i="1"/>
  <c r="AO88" i="1"/>
  <c r="AO89" i="1"/>
  <c r="AO90" i="1"/>
  <c r="AO91" i="1"/>
  <c r="AO92" i="1"/>
  <c r="AO93" i="1"/>
  <c r="AO94" i="1"/>
  <c r="AO95" i="1"/>
  <c r="AO96" i="1"/>
  <c r="AP96" i="1" s="1"/>
  <c r="AO7" i="1"/>
  <c r="AG8" i="1"/>
  <c r="AH8" i="1"/>
  <c r="AK8" i="1"/>
  <c r="AL8" i="1"/>
  <c r="AG9" i="1"/>
  <c r="AH9" i="1"/>
  <c r="AK9" i="1"/>
  <c r="AL9" i="1"/>
  <c r="AG10" i="1"/>
  <c r="AH10" i="1"/>
  <c r="AK10" i="1"/>
  <c r="AL10" i="1"/>
  <c r="AG11" i="1"/>
  <c r="AH11" i="1"/>
  <c r="AK11" i="1"/>
  <c r="AL11" i="1"/>
  <c r="AG12" i="1"/>
  <c r="AH12" i="1"/>
  <c r="AK12" i="1"/>
  <c r="AL12" i="1"/>
  <c r="AG13" i="1"/>
  <c r="AH13" i="1"/>
  <c r="AK13" i="1"/>
  <c r="AL13" i="1"/>
  <c r="AG15" i="1"/>
  <c r="AH15" i="1"/>
  <c r="AK15" i="1"/>
  <c r="AL15" i="1"/>
  <c r="AG16" i="1"/>
  <c r="AH16" i="1"/>
  <c r="AK16" i="1"/>
  <c r="AL16" i="1"/>
  <c r="AG17" i="1"/>
  <c r="AH17" i="1"/>
  <c r="AK17" i="1"/>
  <c r="AL17" i="1"/>
  <c r="AG18" i="1"/>
  <c r="AH18" i="1"/>
  <c r="AK18" i="1"/>
  <c r="AL18" i="1"/>
  <c r="AG19" i="1"/>
  <c r="AH19" i="1"/>
  <c r="AK19" i="1"/>
  <c r="AL19" i="1"/>
  <c r="AG21" i="1"/>
  <c r="AH21" i="1"/>
  <c r="AK21" i="1"/>
  <c r="AL21" i="1"/>
  <c r="AG22" i="1"/>
  <c r="AH22" i="1"/>
  <c r="AK22" i="1"/>
  <c r="AL22" i="1"/>
  <c r="AG23" i="1"/>
  <c r="AH23" i="1"/>
  <c r="AK23" i="1"/>
  <c r="AL23" i="1"/>
  <c r="AG24" i="1"/>
  <c r="AH24" i="1"/>
  <c r="AK24" i="1"/>
  <c r="AL24" i="1"/>
  <c r="AG25" i="1"/>
  <c r="AH25" i="1"/>
  <c r="AK25" i="1"/>
  <c r="AL25" i="1"/>
  <c r="AG26" i="1"/>
  <c r="AH26" i="1"/>
  <c r="AK26" i="1"/>
  <c r="AL26" i="1"/>
  <c r="AG28" i="1"/>
  <c r="AH28" i="1"/>
  <c r="AK28" i="1"/>
  <c r="AL28" i="1"/>
  <c r="AG30" i="1"/>
  <c r="AH30" i="1"/>
  <c r="AK30" i="1"/>
  <c r="AL30" i="1"/>
  <c r="AG31" i="1"/>
  <c r="AH31" i="1"/>
  <c r="AK31" i="1"/>
  <c r="AL31" i="1"/>
  <c r="AG32" i="1"/>
  <c r="AH32" i="1"/>
  <c r="AK32" i="1"/>
  <c r="AL32" i="1"/>
  <c r="AG33" i="1"/>
  <c r="AH33" i="1"/>
  <c r="AK33" i="1"/>
  <c r="AL33" i="1"/>
  <c r="AG34" i="1"/>
  <c r="AH34" i="1"/>
  <c r="AK34" i="1"/>
  <c r="AL34" i="1"/>
  <c r="AG35" i="1"/>
  <c r="AH35" i="1"/>
  <c r="AK35" i="1"/>
  <c r="AL35" i="1"/>
  <c r="AG36" i="1"/>
  <c r="AH36" i="1"/>
  <c r="AK36" i="1"/>
  <c r="AL36" i="1"/>
  <c r="AG37" i="1"/>
  <c r="AH37" i="1"/>
  <c r="AK37" i="1"/>
  <c r="AL37" i="1"/>
  <c r="AG38" i="1"/>
  <c r="AH38" i="1"/>
  <c r="AK38" i="1"/>
  <c r="AL38" i="1"/>
  <c r="AG39" i="1"/>
  <c r="AH39" i="1"/>
  <c r="AK39" i="1"/>
  <c r="AL39" i="1"/>
  <c r="AG40" i="1"/>
  <c r="AH40" i="1"/>
  <c r="AK40" i="1"/>
  <c r="AL40" i="1"/>
  <c r="AG41" i="1"/>
  <c r="AH41" i="1"/>
  <c r="AK41" i="1"/>
  <c r="AL41" i="1"/>
  <c r="AG43" i="1"/>
  <c r="AH43" i="1"/>
  <c r="AK43" i="1"/>
  <c r="AL43" i="1"/>
  <c r="AG45" i="1"/>
  <c r="AH45" i="1"/>
  <c r="AK45" i="1"/>
  <c r="AL45" i="1"/>
  <c r="AG47" i="1"/>
  <c r="AH47" i="1"/>
  <c r="AK47" i="1"/>
  <c r="AL47" i="1"/>
  <c r="AG49" i="1"/>
  <c r="AH49" i="1"/>
  <c r="AK49" i="1"/>
  <c r="AL49" i="1"/>
  <c r="AG50" i="1"/>
  <c r="AH50" i="1"/>
  <c r="AK50" i="1"/>
  <c r="AL50" i="1"/>
  <c r="AG51" i="1"/>
  <c r="AH51" i="1"/>
  <c r="AK51" i="1"/>
  <c r="AL51" i="1"/>
  <c r="AG52" i="1"/>
  <c r="AH52" i="1"/>
  <c r="AK52" i="1"/>
  <c r="AL52" i="1"/>
  <c r="AG53" i="1"/>
  <c r="AH53" i="1"/>
  <c r="AK53" i="1"/>
  <c r="AL53" i="1"/>
  <c r="AG54" i="1"/>
  <c r="AH54" i="1"/>
  <c r="AK54" i="1"/>
  <c r="AL54" i="1"/>
  <c r="AG55" i="1"/>
  <c r="AH55" i="1"/>
  <c r="AK55" i="1"/>
  <c r="AL55" i="1"/>
  <c r="AG56" i="1"/>
  <c r="AH56" i="1"/>
  <c r="AK56" i="1"/>
  <c r="AL56" i="1"/>
  <c r="AG57" i="1"/>
  <c r="AH57" i="1"/>
  <c r="AK57" i="1"/>
  <c r="AL57" i="1"/>
  <c r="AG58" i="1"/>
  <c r="AH58" i="1"/>
  <c r="AK58" i="1"/>
  <c r="AL58" i="1"/>
  <c r="AG59" i="1"/>
  <c r="AH59" i="1"/>
  <c r="AK59" i="1"/>
  <c r="AL59" i="1"/>
  <c r="AG60" i="1"/>
  <c r="AH60" i="1"/>
  <c r="AK60" i="1"/>
  <c r="AL60" i="1"/>
  <c r="AG61" i="1"/>
  <c r="AH61" i="1"/>
  <c r="AK61" i="1"/>
  <c r="AL61" i="1"/>
  <c r="AG62" i="1"/>
  <c r="AH62" i="1"/>
  <c r="AK62" i="1"/>
  <c r="AL62" i="1"/>
  <c r="AG63" i="1"/>
  <c r="AH63" i="1"/>
  <c r="AK63" i="1"/>
  <c r="AL63" i="1"/>
  <c r="AG64" i="1"/>
  <c r="AH64" i="1"/>
  <c r="AK64" i="1"/>
  <c r="AL64" i="1"/>
  <c r="AG65" i="1"/>
  <c r="AH65" i="1"/>
  <c r="AK65" i="1"/>
  <c r="AL65" i="1"/>
  <c r="AG66" i="1"/>
  <c r="AH66" i="1"/>
  <c r="AK66" i="1"/>
  <c r="AL66" i="1"/>
  <c r="AG67" i="1"/>
  <c r="AH67" i="1"/>
  <c r="AK67" i="1"/>
  <c r="AL67" i="1"/>
  <c r="AG68" i="1"/>
  <c r="AH68" i="1"/>
  <c r="AK68" i="1"/>
  <c r="AL68" i="1"/>
  <c r="AG69" i="1"/>
  <c r="AH69" i="1"/>
  <c r="AK69" i="1"/>
  <c r="AL69" i="1"/>
  <c r="AG70" i="1"/>
  <c r="AH70" i="1"/>
  <c r="AK70" i="1"/>
  <c r="AL70" i="1"/>
  <c r="AG71" i="1"/>
  <c r="AH71" i="1"/>
  <c r="AK71" i="1"/>
  <c r="AL71" i="1"/>
  <c r="AG72" i="1"/>
  <c r="AH72" i="1"/>
  <c r="AK72" i="1"/>
  <c r="AL72" i="1"/>
  <c r="AG73" i="1"/>
  <c r="AH73" i="1"/>
  <c r="AK73" i="1"/>
  <c r="AL73" i="1"/>
  <c r="AG74" i="1"/>
  <c r="AH74" i="1"/>
  <c r="AK74" i="1"/>
  <c r="AL74" i="1"/>
  <c r="AG75" i="1"/>
  <c r="AH75" i="1"/>
  <c r="AK75" i="1"/>
  <c r="AL75" i="1"/>
  <c r="AG77" i="1"/>
  <c r="AH77" i="1"/>
  <c r="AK77" i="1"/>
  <c r="AL77" i="1"/>
  <c r="AG78" i="1"/>
  <c r="AH78" i="1"/>
  <c r="AK78" i="1"/>
  <c r="AL78" i="1"/>
  <c r="AG79" i="1"/>
  <c r="AH79" i="1"/>
  <c r="AK79" i="1"/>
  <c r="AL79" i="1"/>
  <c r="AG80" i="1"/>
  <c r="AH80" i="1"/>
  <c r="AK80" i="1"/>
  <c r="AL80" i="1"/>
  <c r="AG82" i="1"/>
  <c r="AH82" i="1"/>
  <c r="AK82" i="1"/>
  <c r="AL82" i="1"/>
  <c r="AG83" i="1"/>
  <c r="AH83" i="1"/>
  <c r="AK83" i="1"/>
  <c r="AL83" i="1"/>
  <c r="AG84" i="1"/>
  <c r="AH84" i="1"/>
  <c r="AK84" i="1"/>
  <c r="AL84" i="1"/>
  <c r="AG86" i="1"/>
  <c r="AH86" i="1"/>
  <c r="AK86" i="1"/>
  <c r="AL86" i="1"/>
  <c r="AG87" i="1"/>
  <c r="AH87" i="1"/>
  <c r="AK87" i="1"/>
  <c r="AL87" i="1"/>
  <c r="AG88" i="1"/>
  <c r="AH88" i="1"/>
  <c r="AK88" i="1"/>
  <c r="AL88" i="1"/>
  <c r="AG89" i="1"/>
  <c r="AH89" i="1"/>
  <c r="AK89" i="1"/>
  <c r="AL89" i="1"/>
  <c r="AG90" i="1"/>
  <c r="AH90" i="1"/>
  <c r="AK90" i="1"/>
  <c r="AL90" i="1"/>
  <c r="AG91" i="1"/>
  <c r="AH91" i="1"/>
  <c r="AK91" i="1"/>
  <c r="AL91" i="1"/>
  <c r="AG92" i="1"/>
  <c r="AH92" i="1"/>
  <c r="AK92" i="1"/>
  <c r="AL92" i="1"/>
  <c r="AG93" i="1"/>
  <c r="AH93" i="1"/>
  <c r="AK93" i="1"/>
  <c r="AL93" i="1"/>
  <c r="AG94" i="1"/>
  <c r="AH94" i="1"/>
  <c r="AK94" i="1"/>
  <c r="AL94" i="1"/>
  <c r="AG95" i="1"/>
  <c r="AH95" i="1"/>
  <c r="AK95" i="1"/>
  <c r="AL95" i="1"/>
  <c r="AL7" i="1"/>
  <c r="AK7" i="1"/>
  <c r="AH7" i="1"/>
  <c r="AG7" i="1"/>
  <c r="AM77" i="1" l="1"/>
  <c r="AM94" i="1"/>
  <c r="AI75" i="1"/>
  <c r="AI74" i="1"/>
  <c r="AI72" i="1"/>
  <c r="AI60" i="1"/>
  <c r="AI41" i="1"/>
  <c r="AI40" i="1"/>
  <c r="AM75" i="1"/>
  <c r="AM71" i="1"/>
  <c r="AM38" i="1"/>
  <c r="AM34" i="1"/>
  <c r="AM32" i="1"/>
  <c r="AM28" i="1"/>
  <c r="AM25" i="1"/>
  <c r="AM23" i="1"/>
  <c r="AM21" i="1"/>
  <c r="AM18" i="1"/>
  <c r="AM16" i="1"/>
  <c r="AM15" i="1"/>
  <c r="AM13" i="1"/>
  <c r="AM11" i="1"/>
  <c r="AM31" i="1"/>
  <c r="AM91" i="1"/>
  <c r="AM84" i="1"/>
  <c r="AM80" i="1"/>
  <c r="AM54" i="1"/>
  <c r="AM52" i="1"/>
  <c r="AM51" i="1"/>
  <c r="AI86" i="1"/>
  <c r="AI84" i="1"/>
  <c r="AI55" i="1"/>
  <c r="AM93" i="1"/>
  <c r="AM90" i="1"/>
  <c r="AI77" i="1"/>
  <c r="AI67" i="1"/>
  <c r="AI62" i="1"/>
  <c r="AM45" i="1"/>
  <c r="AM95" i="1"/>
  <c r="AI94" i="1"/>
  <c r="AI90" i="1"/>
  <c r="AI89" i="1"/>
  <c r="AM73" i="1"/>
  <c r="AM66" i="1"/>
  <c r="AM61" i="1"/>
  <c r="AM60" i="1"/>
  <c r="AI59" i="1"/>
  <c r="AI57" i="1"/>
  <c r="AI91" i="1"/>
  <c r="AI82" i="1"/>
  <c r="AI78" i="1"/>
  <c r="AM72" i="1"/>
  <c r="AI71" i="1"/>
  <c r="AI70" i="1"/>
  <c r="AI68" i="1"/>
  <c r="AI66" i="1"/>
  <c r="AI65" i="1"/>
  <c r="AI64" i="1"/>
  <c r="AI63" i="1"/>
  <c r="AI51" i="1"/>
  <c r="AI50" i="1"/>
  <c r="AI49" i="1"/>
  <c r="AM40" i="1"/>
  <c r="AI95" i="1"/>
  <c r="AM88" i="1"/>
  <c r="AM86" i="1"/>
  <c r="AM83" i="1"/>
  <c r="AM82" i="1"/>
  <c r="AM79" i="1"/>
  <c r="AM69" i="1"/>
  <c r="AM68" i="1"/>
  <c r="AM57" i="1"/>
  <c r="AI56" i="1"/>
  <c r="AI53" i="1"/>
  <c r="AI52" i="1"/>
  <c r="AI47" i="1"/>
  <c r="AI45" i="1"/>
  <c r="AI43" i="1"/>
  <c r="AM36" i="1"/>
  <c r="AM26" i="1"/>
  <c r="AH97" i="1"/>
  <c r="AH98" i="1" s="1"/>
  <c r="AK97" i="1"/>
  <c r="AK98" i="1" s="1"/>
  <c r="AM7" i="1"/>
  <c r="AI93" i="1"/>
  <c r="AI92" i="1"/>
  <c r="AI80" i="1"/>
  <c r="AI73" i="1"/>
  <c r="AL97" i="1"/>
  <c r="AL98" i="1" s="1"/>
  <c r="AI88" i="1"/>
  <c r="AI87" i="1"/>
  <c r="AI83" i="1"/>
  <c r="AI79" i="1"/>
  <c r="AI69" i="1"/>
  <c r="AI58" i="1"/>
  <c r="AM78" i="1"/>
  <c r="AG97" i="1"/>
  <c r="AG98" i="1" s="1"/>
  <c r="AI7" i="1"/>
  <c r="AM89" i="1"/>
  <c r="AM92" i="1"/>
  <c r="AM87" i="1"/>
  <c r="AM74" i="1"/>
  <c r="AM67" i="1"/>
  <c r="AM63" i="1"/>
  <c r="AM62" i="1"/>
  <c r="AI61" i="1"/>
  <c r="AM56" i="1"/>
  <c r="AM55" i="1"/>
  <c r="AI54" i="1"/>
  <c r="AM49" i="1"/>
  <c r="AM47" i="1"/>
  <c r="AM43" i="1"/>
  <c r="AM39" i="1"/>
  <c r="AM37" i="1"/>
  <c r="AM35" i="1"/>
  <c r="AM33" i="1"/>
  <c r="AM30" i="1"/>
  <c r="AM24" i="1"/>
  <c r="AM22" i="1"/>
  <c r="AM19" i="1"/>
  <c r="AM17" i="1"/>
  <c r="AM12" i="1"/>
  <c r="AM10" i="1"/>
  <c r="AM9" i="1"/>
  <c r="AM8" i="1"/>
  <c r="AM70" i="1"/>
  <c r="AM65" i="1"/>
  <c r="AM64" i="1"/>
  <c r="AM59" i="1"/>
  <c r="AM58" i="1"/>
  <c r="AM53" i="1"/>
  <c r="AM50" i="1"/>
  <c r="AM41" i="1"/>
  <c r="AO97" i="1"/>
  <c r="AO98" i="1" s="1"/>
  <c r="AI38" i="1"/>
  <c r="AI36" i="1"/>
  <c r="AI34" i="1"/>
  <c r="AI32" i="1"/>
  <c r="AI31" i="1"/>
  <c r="AI28" i="1"/>
  <c r="AI26" i="1"/>
  <c r="AI25" i="1"/>
  <c r="AI23" i="1"/>
  <c r="AI21" i="1"/>
  <c r="AI18" i="1"/>
  <c r="AI16" i="1"/>
  <c r="AI15" i="1"/>
  <c r="AI13" i="1"/>
  <c r="AI11" i="1"/>
  <c r="AI39" i="1"/>
  <c r="AI37" i="1"/>
  <c r="AI35" i="1"/>
  <c r="AI33" i="1"/>
  <c r="AI30" i="1"/>
  <c r="AI24" i="1"/>
  <c r="AI22" i="1"/>
  <c r="AI19" i="1"/>
  <c r="AI17" i="1"/>
  <c r="AI12" i="1"/>
  <c r="AI10" i="1"/>
  <c r="AI9" i="1"/>
  <c r="AI8" i="1"/>
  <c r="AA53" i="1"/>
  <c r="AA51" i="1"/>
  <c r="AA30" i="1"/>
  <c r="AA91" i="1"/>
  <c r="AP94" i="1" l="1"/>
  <c r="AP72" i="1"/>
  <c r="AP61" i="1"/>
  <c r="AP60" i="1"/>
  <c r="AP40" i="1"/>
  <c r="AP43" i="1"/>
  <c r="AP77" i="1"/>
  <c r="AP75" i="1"/>
  <c r="AP41" i="1"/>
  <c r="AP74" i="1"/>
  <c r="AP55" i="1"/>
  <c r="AP84" i="1"/>
  <c r="AP52" i="1"/>
  <c r="AP71" i="1"/>
  <c r="AP89" i="1"/>
  <c r="AP64" i="1"/>
  <c r="AP95" i="1"/>
  <c r="AP82" i="1"/>
  <c r="AP62" i="1"/>
  <c r="AP57" i="1"/>
  <c r="AP56" i="1"/>
  <c r="AP78" i="1"/>
  <c r="AP68" i="1"/>
  <c r="AP59" i="1"/>
  <c r="AP88" i="1"/>
  <c r="AP90" i="1"/>
  <c r="AP63" i="1"/>
  <c r="AP86" i="1"/>
  <c r="AP70" i="1"/>
  <c r="AP54" i="1"/>
  <c r="AP66" i="1"/>
  <c r="AP53" i="1"/>
  <c r="AQ53" i="1" s="1"/>
  <c r="AP49" i="1"/>
  <c r="AP93" i="1"/>
  <c r="AP51" i="1"/>
  <c r="AQ51" i="1" s="1"/>
  <c r="AP91" i="1"/>
  <c r="AQ91" i="1" s="1"/>
  <c r="AP47" i="1"/>
  <c r="AP45" i="1"/>
  <c r="AP80" i="1"/>
  <c r="AP83" i="1"/>
  <c r="AP50" i="1"/>
  <c r="AP65" i="1"/>
  <c r="AP67" i="1"/>
  <c r="AP69" i="1"/>
  <c r="AP73" i="1"/>
  <c r="AP79" i="1"/>
  <c r="AP87" i="1"/>
  <c r="AP12" i="1"/>
  <c r="AP24" i="1"/>
  <c r="AP30" i="1"/>
  <c r="AQ30" i="1" s="1"/>
  <c r="AP37" i="1"/>
  <c r="AP21" i="1"/>
  <c r="AP34" i="1"/>
  <c r="AP8" i="1"/>
  <c r="AP17" i="1"/>
  <c r="AP11" i="1"/>
  <c r="AP23" i="1"/>
  <c r="AP36" i="1"/>
  <c r="AP9" i="1"/>
  <c r="AP19" i="1"/>
  <c r="AP33" i="1"/>
  <c r="AP13" i="1"/>
  <c r="AP16" i="1"/>
  <c r="AP25" i="1"/>
  <c r="AP31" i="1"/>
  <c r="AP38" i="1"/>
  <c r="AM97" i="1"/>
  <c r="AM98" i="1" s="1"/>
  <c r="AI97" i="1"/>
  <c r="AI98" i="1" s="1"/>
  <c r="AP7" i="1"/>
  <c r="AP39" i="1"/>
  <c r="AP15" i="1"/>
  <c r="AP28" i="1"/>
  <c r="AP10" i="1"/>
  <c r="AP22" i="1"/>
  <c r="AP35" i="1"/>
  <c r="AP18" i="1"/>
  <c r="AP26" i="1"/>
  <c r="AP32" i="1"/>
  <c r="AP58" i="1"/>
  <c r="AP92" i="1"/>
  <c r="AA95" i="1"/>
  <c r="AQ95" i="1" l="1"/>
  <c r="AP97" i="1"/>
  <c r="AP98" i="1" s="1"/>
  <c r="AA94" i="1"/>
  <c r="AQ94" i="1" l="1"/>
  <c r="AA84" i="1" l="1"/>
  <c r="AA71" i="1"/>
  <c r="AQ84" i="1" l="1"/>
  <c r="AQ71" i="1"/>
  <c r="AA92" i="1" l="1"/>
  <c r="AQ92" i="1" l="1"/>
  <c r="AA59" i="1" l="1"/>
  <c r="AA58" i="1"/>
  <c r="AQ58" i="1" l="1"/>
  <c r="AQ59" i="1"/>
  <c r="AA18" i="1"/>
  <c r="AQ18" i="1" l="1"/>
  <c r="AA28" i="1" l="1"/>
  <c r="AA11" i="1"/>
  <c r="AQ11" i="1" l="1"/>
  <c r="AQ28" i="1"/>
  <c r="AA80" i="1" l="1"/>
  <c r="AQ80" i="1" l="1"/>
  <c r="AA37" i="1"/>
  <c r="AQ37" i="1" l="1"/>
  <c r="AA57" i="1"/>
  <c r="AQ57" i="1" l="1"/>
  <c r="AA88" i="1"/>
  <c r="AQ88" i="1" l="1"/>
  <c r="AA61" i="1"/>
  <c r="AQ61" i="1" l="1"/>
  <c r="AA75" i="1"/>
  <c r="AQ75" i="1" l="1"/>
  <c r="AA13" i="1" l="1"/>
  <c r="AA83" i="1"/>
  <c r="AA32" i="1"/>
  <c r="AA25" i="1"/>
  <c r="AA17" i="1"/>
  <c r="AA87" i="1"/>
  <c r="AQ25" i="1" l="1"/>
  <c r="AQ87" i="1"/>
  <c r="AQ32" i="1"/>
  <c r="AQ13" i="1"/>
  <c r="AQ17" i="1"/>
  <c r="AQ83" i="1"/>
  <c r="AA93" i="1"/>
  <c r="AA54" i="1"/>
  <c r="AQ54" i="1" l="1"/>
  <c r="AQ93" i="1"/>
  <c r="AA38" i="1"/>
  <c r="AA12" i="1"/>
  <c r="AQ38" i="1" l="1"/>
  <c r="AQ12" i="1"/>
  <c r="AA10" i="1"/>
  <c r="AA9" i="1"/>
  <c r="AA8" i="1"/>
  <c r="AA7" i="1"/>
  <c r="AQ8" i="1" l="1"/>
  <c r="AQ9" i="1"/>
  <c r="AQ7" i="1"/>
  <c r="AQ10" i="1"/>
  <c r="AA72" i="1"/>
  <c r="AQ72" i="1" l="1"/>
  <c r="AA90" i="1"/>
  <c r="AA89" i="1"/>
  <c r="AA86" i="1"/>
  <c r="AA82" i="1"/>
  <c r="AA64" i="1"/>
  <c r="AA62" i="1"/>
  <c r="AA56" i="1"/>
  <c r="AQ56" i="1" l="1"/>
  <c r="AQ82" i="1"/>
  <c r="AQ90" i="1"/>
  <c r="AQ62" i="1"/>
  <c r="AQ64" i="1"/>
  <c r="AQ86" i="1"/>
  <c r="AQ89" i="1"/>
  <c r="AA43" i="1"/>
  <c r="AA40" i="1"/>
  <c r="AA41" i="1"/>
  <c r="AA19" i="1"/>
  <c r="AA33" i="1"/>
  <c r="AA26" i="1"/>
  <c r="AA39" i="1"/>
  <c r="AA21" i="1"/>
  <c r="AA22" i="1"/>
  <c r="AA24" i="1"/>
  <c r="AA34" i="1"/>
  <c r="AA79" i="1"/>
  <c r="AA78" i="1"/>
  <c r="AA77" i="1"/>
  <c r="AA74" i="1"/>
  <c r="AA73" i="1"/>
  <c r="AA70" i="1"/>
  <c r="AA69" i="1"/>
  <c r="AA68" i="1"/>
  <c r="AA67" i="1"/>
  <c r="AA66" i="1"/>
  <c r="AA65" i="1"/>
  <c r="AA63" i="1"/>
  <c r="AA60" i="1"/>
  <c r="AA55" i="1"/>
  <c r="AA52" i="1"/>
  <c r="AA50" i="1"/>
  <c r="AA49" i="1"/>
  <c r="AA47" i="1"/>
  <c r="AA45" i="1"/>
  <c r="AA36" i="1"/>
  <c r="AA35" i="1"/>
  <c r="AQ35" i="1" s="1"/>
  <c r="AA31" i="1"/>
  <c r="AA23" i="1"/>
  <c r="AA16" i="1"/>
  <c r="AA15" i="1"/>
  <c r="AA97" i="1" l="1"/>
  <c r="AQ49" i="1"/>
  <c r="AQ52" i="1"/>
  <c r="AQ67" i="1"/>
  <c r="AQ73" i="1"/>
  <c r="AQ21" i="1"/>
  <c r="AQ40" i="1"/>
  <c r="AQ16" i="1"/>
  <c r="AQ55" i="1"/>
  <c r="AQ65" i="1"/>
  <c r="AQ74" i="1"/>
  <c r="AQ79" i="1"/>
  <c r="AQ34" i="1"/>
  <c r="AQ19" i="1"/>
  <c r="AQ43" i="1"/>
  <c r="AQ33" i="1"/>
  <c r="AQ68" i="1"/>
  <c r="AQ23" i="1"/>
  <c r="AQ36" i="1"/>
  <c r="AQ50" i="1"/>
  <c r="AQ60" i="1"/>
  <c r="AQ66" i="1"/>
  <c r="AQ69" i="1"/>
  <c r="AQ24" i="1"/>
  <c r="AQ39" i="1"/>
  <c r="AQ41" i="1"/>
  <c r="AQ47" i="1"/>
  <c r="AQ15" i="1"/>
  <c r="AQ31" i="1"/>
  <c r="AQ45" i="1"/>
  <c r="AQ63" i="1"/>
  <c r="AQ70" i="1"/>
  <c r="AQ77" i="1"/>
  <c r="AQ78" i="1"/>
  <c r="AQ22" i="1"/>
  <c r="AQ26" i="1"/>
  <c r="AQ97" i="1" l="1"/>
  <c r="AQ98" i="1" s="1"/>
</calcChain>
</file>

<file path=xl/sharedStrings.xml><?xml version="1.0" encoding="utf-8"?>
<sst xmlns="http://schemas.openxmlformats.org/spreadsheetml/2006/main" count="427" uniqueCount="297">
  <si>
    <t>balení - 6 kusů</t>
  </si>
  <si>
    <t>krabice - 3750 kusů</t>
  </si>
  <si>
    <t>ks</t>
  </si>
  <si>
    <t>balení - 2 role</t>
  </si>
  <si>
    <t>balení - 100 ks</t>
  </si>
  <si>
    <t>prostředek na mytí nádobí, vysoce kvalitní odmašťovač s patentovanou technologií, jemný a šetrný k rukám, 1 l</t>
  </si>
  <si>
    <t>WC gelový čistič, 750 ml, tekutý dezinfekční prostředek, likviduje bakterie a viry, kámen a rez</t>
  </si>
  <si>
    <t>prostředek na podlahu s obsahem včelího vosku pro dokonalé čištění a ochranu plovoucích a dřevěných podlah, 750 ml</t>
  </si>
  <si>
    <t>úklidové rukavice, gumové z vysoce kvalitního latexu, velikost L</t>
  </si>
  <si>
    <t>balení - 3 kusy</t>
  </si>
  <si>
    <t>balení - 10 kusů</t>
  </si>
  <si>
    <t>role - 50 kusů</t>
  </si>
  <si>
    <t>role - 20 kusů</t>
  </si>
  <si>
    <t>role - 40 kusů</t>
  </si>
  <si>
    <t>balení - 30 kusů</t>
  </si>
  <si>
    <t>odpadkový koš plastový, bílý, vyklápěcí víko, 15 l</t>
  </si>
  <si>
    <t>vědro plastové, mix barev, 5 l</t>
  </si>
  <si>
    <t>vědro plastové, mix barev, 10 l</t>
  </si>
  <si>
    <t>papírové kuchyňské utěrky, dvouvrstvé s ražbou, univerzální použití, bílé, návin 11 m</t>
  </si>
  <si>
    <t>toaletní papír do zásobníku, perforovaný, průměr 190 mm, dvouvrstvý, recyklovaný papír, bílý, návin 120 m</t>
  </si>
  <si>
    <t>mýdlo tekuté, příjemná parfemace (fresh, jasmín), objem 5 l</t>
  </si>
  <si>
    <t>toaletní mýdlo, 100 g, kostka, složení nevysušující pokožku</t>
  </si>
  <si>
    <t>WC gel k plnění závěsných košíčků uvnitř toaletních mís, který provoní, vyčistí a zanechá na toaletě svěží vůni, 750 ml</t>
  </si>
  <si>
    <t>univerzální antibakteriální prostředek pro každodenní úklid, svým složením vhodný pro úklid různých druhů špíny a nečistot, lze použít na podlahy, okna, dveře, nádobí; 750 ml</t>
  </si>
  <si>
    <t>přípravek na podlahu s obsahem alfa alkoholu pro dokonalé čištění a ochranu všech nesavých povrchů včetně plovoucích podlah, 5 l</t>
  </si>
  <si>
    <t>kartáček na ruce jednostranný</t>
  </si>
  <si>
    <t>igelitová taška LDPE odnosná s uchem 44 x 48 cm, pevnější materiál (nesmí se protrhávat)</t>
  </si>
  <si>
    <t>prostředek na mytí podlah oranžové barvy, parfemován jemnou vůní typu pomeranč, s dávkováním 3 polévkové lžíce na 10 l vody; 5 l</t>
  </si>
  <si>
    <t>dezinfekce a čistič na podlahy, velké plochy čistí a odmašťuje; použití na podlahy, dlaždice, laminátové podlahy, mramor, cihly, kovové plochy; trojí účinek - bakteriální, fungicidní a virucidní - dezinfikuje všechny materiály a plochy a ničí mikroby; 5 l</t>
  </si>
  <si>
    <t>tekutý dezinfekční prostředek (chloramin) na bázi chlóru určený k dezinfekci ploch s baktericidním, fungicidním, virucidním, sporicidním, mykobaktericidním účinkem a účinkem na MRSA; dávkování pouze 1 - 2% roztok; 5 l</t>
  </si>
  <si>
    <t>hygienické sáčky na toalety, rozměry 95 x 150 x 30mm, vhodné pro vkládaní vložek a tamponů</t>
  </si>
  <si>
    <t>http://www.partner4office.cz/papir-toaletni-jumbo-280mm-2vrstvy-recykl-257m-88738.html</t>
  </si>
  <si>
    <t>http://www.partner4office.cz/papir-toaletni-jumbo-190mm-2vrstvy-recykl-120m-88736.html</t>
  </si>
  <si>
    <t>http://www.partner4office.cz/rucnik-dvouvrstvy-zz-zeleny-2-vrstvy-3750ks-88649.html</t>
  </si>
  <si>
    <t>http://www.partner4office.cz/mydlo-tekute-5l-jasmin-88501.html</t>
  </si>
  <si>
    <t>https://www.alter-hk.cz/chiroderm-tekute-mydlo-s-antibakter-prisadou-5l-10510005.html</t>
  </si>
  <si>
    <t>http://www.lari.cz/produkt/krystal-wc-gel-750-ml-nn-do-zavesu-vc-972555?gclid=CjwKEAiAz4XFBRCW87vj6-28uFMSJAAHeGZbNZa2hSQdRuIn7K7b2VMeVVSzNvhJQAnUiirA2Va-ThoCWu3w_wcB</t>
  </si>
  <si>
    <t>http://www.partner4office.cz/krystal-cistic-oken-750ml-88466.html</t>
  </si>
  <si>
    <t>https://evashop.cz/uklid/4011-prostedek-na-nadobi-jar-1000ml.html</t>
  </si>
  <si>
    <t>http://www.ageo.cz/produkt/pronto-spray-proti-prachu-250ml-multifunkcni?gclid=Cj0KEQiA8orFBRCEpODivaOft_EBEiQAy3mlfSwjkI0iuGP_bLJHiK6TA_jffYsM8dDoxCI3SidcH2caAujx8P8HAQ</t>
  </si>
  <si>
    <t>https://www.alter-hk.cz/5p-plus-5l-dezinfekce-10500706.html</t>
  </si>
  <si>
    <t>http://www.xantea.cz/produkt/1012039.krystal-mydlovy-cistic-vceli-vosk-750ml/?gclid=Cj0KEQiA8orFBRCEpODivaOft_EBEiQAy3mlfWKTEo24TqHy4bdha4SClCggrrhvC9k2TsQHRigLFZEaAvZJ8P8HAQ</t>
  </si>
  <si>
    <t>http://www.partner4office.cz/myci-hadr-petr-60x70cm-88397.html</t>
  </si>
  <si>
    <t>http://www.partner4office.cz/uterky-uklidove-petr-38x38cm-88794.html</t>
  </si>
  <si>
    <t>http://www.partner4office.cz/houbicky-na-nadobi-10ks-88405.html</t>
  </si>
  <si>
    <t>https://www.drmax.cz/indulona-mesickova-85ml?gclid=CjwKEAiAlZDFBRCKncm67qihiHwSJABtoNIgILSyCz1xKM50oPBMN_JEAGw9zPh8hBIDC1197y4giRoCVQnw_wcB</t>
  </si>
  <si>
    <t>https://www.eva.cz/zbozi/DOP01623/wc-souprava-bila-velka/</t>
  </si>
  <si>
    <t>https://www.kastro.cz/rewrite2.asp?r1=drogerie&amp;r2=vedro&amp;gclid=CjwKEAiAlZDFBRCKncm67qihiHwSJABtoNIgXb17J1F-dSXs9Mqau8F-OC8AegD-XLHyynyw1</t>
  </si>
  <si>
    <t>toaletní papír do zásobníku, perforovaný, průměr 280 mm, dvouvrstvý, recyklovaný papír, bílý, návin 257 m</t>
  </si>
  <si>
    <t>https://nakup.itesco.cz/groceries/cs-CZ/products/2001019402715?gclid=CjwKCAjwxo3OBRBpEiwAS7X62Yv1-74JFimC2cV-DcN9Yff0Wt7zrVvVY0Nt4dc88elwlRWwyoDN7hoCHusQAvD_BwE</t>
  </si>
  <si>
    <t>papírové kapesníčky v boxu, 3 vrstvy, bílé, vytahovací</t>
  </si>
  <si>
    <t>https://www.alter-hk.cz/satur-tablety-do-pisoaru-1kg-80101901.html</t>
  </si>
  <si>
    <t>WC blok závěsný - odstraňuje bakterie, zabraňuje tvorbě vodního kamene, zanechá svěží vůni (citrus, les, moře)</t>
  </si>
  <si>
    <t>https://www.alter-hk.cz/wc-valecek-zaves-komplet-v-sacku-1ks-90310505.html</t>
  </si>
  <si>
    <t>https://www.alter-hk.cz/glade-by-brise-osvezovac-300ml-lily-of-the-valley-90309506.html</t>
  </si>
  <si>
    <t>WC osvěžovač vzduchu, sprej, různé vůně, 300 ml</t>
  </si>
  <si>
    <t>https://www.alter-hk.cz/bel-pomeranc-5l-na-uklid-a-nadobi-80900302.html</t>
  </si>
  <si>
    <t>https://www.alter-hk.cz/mistran-myci-hadr-60x80-bily-90911899.html</t>
  </si>
  <si>
    <t>https://www.alter-hk.cz/taska-ldpe-odnosna-44x48cm-ruzne-motivy-91700306.html</t>
  </si>
  <si>
    <t>https://www.alter-hk.cz/index.php?detail=91700104</t>
  </si>
  <si>
    <t>https://www.alter-hk.cz/sacky-do-kose-60x80cm-cerne-ean-20ks-pytlik-91700490.html</t>
  </si>
  <si>
    <t>odpadkové pytle do koše, 60 l, rozměr 64 x 71 cm, 20 mic, zatahovací pásek</t>
  </si>
  <si>
    <t>role - 15 kusů</t>
  </si>
  <si>
    <t>https://www.alter-hk.cz/index.php?detail=91700122</t>
  </si>
  <si>
    <t>odpadkové pytle do koše, 70 l, rozměr 63 x 85 cm, bílé</t>
  </si>
  <si>
    <t>https://www.alter-hk.cz/index.php?detail=90310707</t>
  </si>
  <si>
    <t>http://www.nejhygiena.cz/podlaha/krystal-na-podlahu-5-l/</t>
  </si>
  <si>
    <t>https://www.alter-hk.cz/pytel-odpad-cerny-70x110-200my-91700619.html</t>
  </si>
  <si>
    <t>https://www.alter-hk.cz/kos-na-odpadky-s-hranatym-vikem-15l-91500055.html</t>
  </si>
  <si>
    <t>https://www.alter-hk.cz/hygienicke-sacky-mikrotenove-kazeta-25ks-v-kazete-90315300.html</t>
  </si>
  <si>
    <t>https://www.alter-hk.cz/stetka-na-wc-bila-91510001.html</t>
  </si>
  <si>
    <t>balení - 40 ks</t>
  </si>
  <si>
    <t>https://www.alter-hk.cz/bannderm-300ml-dezinfekcni-tekute-mydlo-10501805.html</t>
  </si>
  <si>
    <t>košíček na WC gel</t>
  </si>
  <si>
    <t>https://www.alter-hk.cz/index.php?detail=99999076</t>
  </si>
  <si>
    <t>https://www.alter-hk.cz/chiroderm-gel-500ml-s-pumpickou-10510109.html</t>
  </si>
  <si>
    <t>deo tablety do pisoárů - zabraňují tvorbě usazenin, vodního a močového kamene a uvolňují příjemnou intenzivní vůni, která neutralizuje nepříjemný zápach močoviny, 1 kg</t>
  </si>
  <si>
    <t>odpadkové pytle do koše, 120 l, rozměr 70 x 110 cm, černé, vhodné na třídění odpadu, LDPE 100 mic</t>
  </si>
  <si>
    <t>https://www.alter-hk.cz/pytel-odpad-cerny-70x110-t-100-91700607.html</t>
  </si>
  <si>
    <t>http://www.partner4office.cz/krystal-eco-na-koupelny-750ml-88467.html</t>
  </si>
  <si>
    <t>http://www.vybaveniprouklid.cz/navlek-mopu-flipper-40-cm-bavlneny-mop/d-71010/</t>
  </si>
  <si>
    <t>Tekutý čistící a dezinfekční prostředek na podlahy, chodby, koupelny, hygienické zařízení s baktericidními a fungicidními účinky. Svěží vůně; 950 ml</t>
  </si>
  <si>
    <t>https://www.alter-hk.cz/index.php?detail=90513201</t>
  </si>
  <si>
    <t>https://www.alter-hk.cz/largo-mandle-a-mleko-toaletni-mydlo-100g-37902710M.html</t>
  </si>
  <si>
    <t>odpadkový koš drátěný, černý, 16 l, pr. 26,5 cm</t>
  </si>
  <si>
    <t>mop na úklid, bavlněný,  40 cm, boční jazýčkový úchyt</t>
  </si>
  <si>
    <t>260 -Provozně technické oddělení Lidická</t>
  </si>
  <si>
    <t>251 - Ústřední sklad</t>
  </si>
  <si>
    <t>251 - sklad UniMeC</t>
  </si>
  <si>
    <t>560 - Biomedic</t>
  </si>
  <si>
    <t>130 - Ústav hygieny</t>
  </si>
  <si>
    <t>250 - děkanát</t>
  </si>
  <si>
    <t>010 - Ústav anatomie</t>
  </si>
  <si>
    <t>172 - CIT</t>
  </si>
  <si>
    <t>houbové utěrky, vysoce sací materiál, rozměr 18 x 15 cm, 3 barvy/balení</t>
  </si>
  <si>
    <t>https://www.alter-hk.cz/houbova-uterka-3ks-90311913.html</t>
  </si>
  <si>
    <t>559 - farmakologie</t>
  </si>
  <si>
    <t>balení - 1 role</t>
  </si>
  <si>
    <t>Dezinfekční vysoce účinný tekutý čistič odpadů, 1 l</t>
  </si>
  <si>
    <t>510- mikrobiologie</t>
  </si>
  <si>
    <t>https://www.alter-hk.cz/satur-wc-gel-750ml-na-cisteni-toalet-80100604.html</t>
  </si>
  <si>
    <t>balení - 12 kusů</t>
  </si>
  <si>
    <t>KS</t>
  </si>
  <si>
    <t>prostředek, který odstraňuje prach a šmouhy, mastné skvrny, čistí dřevěné plochy, sklo, elektroniku, spray, 250 ml</t>
  </si>
  <si>
    <t>https://www.alter-hk.cz/zasobnik-na-tp-jumbo-280-kovovy-bily-60928-70401001.html</t>
  </si>
  <si>
    <t>zásobník na toaletní papír, bílý, kov, zámek, pro jumbo role průměru až 28 cm</t>
  </si>
  <si>
    <t>https://www.alter-hk.cz/-33020101.html</t>
  </si>
  <si>
    <t>https://www.leifheit-online.cz/leifheit-nahrada-sensitive-k-mopu-twist-xl-52016-p-10271</t>
  </si>
  <si>
    <t>https://www.leifheit-online.cz/leifheit-twist-micro-duo-nahrada-na-mop-55320-p-1490</t>
  </si>
  <si>
    <t>náhradní mop xl - náhrada k mopu je určena na mopy se šíří záběru 42 cm, rozměr: 50 x 14 x 2 cm, mikrovlákno, přichycení na patentky</t>
  </si>
  <si>
    <t>171 - SVI</t>
  </si>
  <si>
    <t>odpadkové pytle do koše, 120 l, rozměr 70 x 110 cm, žluté, vhodné na třídění odpadu, PE  100 mic</t>
  </si>
  <si>
    <t>odpadkové pytle do koše, 120 l, rozměr 70 x 110 cm, modré, vhodné na třídění odpadu, PE  100 mic</t>
  </si>
  <si>
    <t>odpadkové pytle do koše, 120 l, rozměr 70 x 110 cm, červené, vhodné na třídění odpadu, PE 100 mic</t>
  </si>
  <si>
    <t>Název výrobku CZ
pro interní použití</t>
  </si>
  <si>
    <t>Název výrobku EN
pro interní použití</t>
  </si>
  <si>
    <t>Celkem jednotek</t>
  </si>
  <si>
    <t>dodavatel 1</t>
  </si>
  <si>
    <t>ALTER, s. r. o.</t>
  </si>
  <si>
    <t>poznámka na úpravu</t>
  </si>
  <si>
    <t>toaletní papír,dvouvrstvý, průměr 280 mm</t>
  </si>
  <si>
    <t>toaletní papír, dvouvrstvý, průměr 190 mm</t>
  </si>
  <si>
    <t>papírové ručníky zelené</t>
  </si>
  <si>
    <t>kuchyňské utěrky 11m</t>
  </si>
  <si>
    <t>kuchyňské utěrky 50m</t>
  </si>
  <si>
    <t>tekuté mýdlo s vůní 5l</t>
  </si>
  <si>
    <t>tekuté mýdlo antibakteriální s dávkovačem</t>
  </si>
  <si>
    <t>dezinfekční mýdlo</t>
  </si>
  <si>
    <t>tablety do pisoárů</t>
  </si>
  <si>
    <t>WC blok závěsný</t>
  </si>
  <si>
    <t xml:space="preserve">WC gelový čistič </t>
  </si>
  <si>
    <t>WC gel do závěsných košíčků</t>
  </si>
  <si>
    <t>WC osvěžovač vzduchu</t>
  </si>
  <si>
    <t>desinfekční čistič odpadů</t>
  </si>
  <si>
    <t>univerzální čistící prostředek</t>
  </si>
  <si>
    <t>dessinfekční sprej</t>
  </si>
  <si>
    <t>čistící sprej na vodní kámen</t>
  </si>
  <si>
    <t>čistící písek</t>
  </si>
  <si>
    <t>prostředek na mytí podlah</t>
  </si>
  <si>
    <t>univerzální čistící prostředek antibakteriální</t>
  </si>
  <si>
    <t>tekutý čistící prostředek antibakteriální</t>
  </si>
  <si>
    <t>čistící prostředek s alfa aloholem</t>
  </si>
  <si>
    <t>čistič na podlahy - odmašťuje</t>
  </si>
  <si>
    <t>tdesinfekční prostředek chloramin</t>
  </si>
  <si>
    <t>mycí prostředek se včelím voskem</t>
  </si>
  <si>
    <t>rozprašovač</t>
  </si>
  <si>
    <t>odmašťovač</t>
  </si>
  <si>
    <t>čistící prostředek ve spreji - dřevěné plochy, sklo, elektronika</t>
  </si>
  <si>
    <t>rukavice gumové L</t>
  </si>
  <si>
    <t>smeták plastová</t>
  </si>
  <si>
    <t>smetáček a lopatka</t>
  </si>
  <si>
    <t>kartáček na ruce</t>
  </si>
  <si>
    <t>úklidový hadr netkaný</t>
  </si>
  <si>
    <t>mop bavlněný jazýčkový úchyt</t>
  </si>
  <si>
    <t>náhradní mop mikro</t>
  </si>
  <si>
    <t>utěrky</t>
  </si>
  <si>
    <t>utěrky z mikrovlákna</t>
  </si>
  <si>
    <t>utěrky vysoce savé</t>
  </si>
  <si>
    <t>houby na nádobá dvouvrstvé  - obyčejné</t>
  </si>
  <si>
    <t>odpadkové pytle 16 l</t>
  </si>
  <si>
    <t>odpadkové pytle 30 l</t>
  </si>
  <si>
    <t>odpadkové pytle 60 l silné</t>
  </si>
  <si>
    <t>odpadkové pytle 60 l zatahovací</t>
  </si>
  <si>
    <t xml:space="preserve">odpadkové pytle 70 l </t>
  </si>
  <si>
    <t>odpadkové pytle 120l, 100mic, žluté</t>
  </si>
  <si>
    <t>odpadkové pytle 120l, 100mic, modré</t>
  </si>
  <si>
    <t>odpadkové pytle 120l, 100mic, červené</t>
  </si>
  <si>
    <t>odpadkové pytle 120l, 100mic, černé</t>
  </si>
  <si>
    <t>dávkovač na mýdlo 1000 ml</t>
  </si>
  <si>
    <t>zásobník na toaletní papír průměr 28 cm</t>
  </si>
  <si>
    <t>krém na ruce ochranný</t>
  </si>
  <si>
    <t>WC souprava, štětka a miska</t>
  </si>
  <si>
    <t>WC štětka</t>
  </si>
  <si>
    <t>vědro plast 5l</t>
  </si>
  <si>
    <t>vědro plast 10l</t>
  </si>
  <si>
    <t>set vědra a dvou mopů</t>
  </si>
  <si>
    <t>igelitová taška</t>
  </si>
  <si>
    <t>papírové kuchyňské utěrky 2-vrstvé, bílé, role 50m</t>
  </si>
  <si>
    <t>https://www.kaspa.cz/kuchynske-uterky-perfex-2ks/</t>
  </si>
  <si>
    <t>https://www.drogerie-domu.cz/toaletni-potreby/linteo-kuchynske-uterky-dvouvrstve-xxl-50m-1role/</t>
  </si>
  <si>
    <t>odpadkové pytle do koše, 120 l, rozměr 70 x 110 cm, černé, vhodné na suť, 200 mic, typ 200 LDPE</t>
  </si>
  <si>
    <t>odpadkové pytle 120 l, 200 mic LDPE, černé</t>
  </si>
  <si>
    <t>odpadkové pytle 120 l, 200 mic LDPE, žluté</t>
  </si>
  <si>
    <t>https://www.ekobal.cz/obalovy-material/folie-ldpe/ldpe-folie-odpadove-pytle</t>
  </si>
  <si>
    <t>https://www.penta.cz/linteo-vlhcene-satin-40-ks_d168616.html</t>
  </si>
  <si>
    <t>https://vybaveniprouklid.cz/sanytol-dezinfekce-kuchyne-500-ml/12094</t>
  </si>
  <si>
    <t>vlhčené ubrousky s antibakteriální přísadou pro všestranné použití v domácnosti. Ubrousky jsou vyrobeny z polyesteru a viskózy.</t>
  </si>
  <si>
    <t>vlhčené ubrousky úklidové antibakteriální</t>
  </si>
  <si>
    <t>kapesníčky v boxu 3v vytahovací</t>
  </si>
  <si>
    <t>mýdlo kostka</t>
  </si>
  <si>
    <t>tekuté mýdlo s antibakteriální přísadou s dávkovačem, objem 300 ml</t>
  </si>
  <si>
    <t xml:space="preserve">tekuté krémové extra husté mýdlo s alantoinem a glycerinem - neutrální pH, s dávkovačem, objem 500ml </t>
  </si>
  <si>
    <t>tekuté mýdlo krémové extra</t>
  </si>
  <si>
    <t xml:space="preserve">tekuté dezinfekční mýdlo 5 l, s antibakteriální přísadou, s obsahem alkoholů a dermatologicky účinných látek na hygienické a chirurgické mytí rukou, dobře se oplachuje
</t>
  </si>
  <si>
    <t>závěsný WC košíček</t>
  </si>
  <si>
    <t>https://www.oria.cz/BANOX-sifon-1l-tekuty-cistic-odpadu-d3052.htm</t>
  </si>
  <si>
    <t>https://www.eva.cz/zbozi/DRO48173/savo-prim-svezi-vune-1-2-l/</t>
  </si>
  <si>
    <t>dezinfekční prostředek bez chlóru, účinný pro WC, odp. koše, pracovní plochy, ledničky. Díky trojímu účinku – bakteriálnímu, fungicidnímu a virucidnímu– dezinfikuje všechny materiály a plochy. Zahubí 99,9 % mikrobů, bakterií a plísní, objem 0,5 l, sprej</t>
  </si>
  <si>
    <t>https://www.drogeriezde.cz/domacnost/uklid-a-cisteni/koupelny/cif-aroma-lila-flowers-cistici-prostredek-500-ml</t>
  </si>
  <si>
    <t>jemný tekutý čistící písek, 500 ml</t>
  </si>
  <si>
    <t>https://www.nakupko.cz/produkt/cistici-hygienicke-potreby/dezinfekcni-prostredky/7570-banox-hp-plus-5kg</t>
  </si>
  <si>
    <t>https://www.alter-hk.cz/rukavice-gumove-favorit-l-silnejsi-90908733.html</t>
  </si>
  <si>
    <t>https://www.alter-hk.cz/smetacek-lopatka-set-pevny-barevny-91502002.html</t>
  </si>
  <si>
    <t>smetáček a lopatka, plast, gumová lišta, která dobře přilne k podlaze, mix barev</t>
  </si>
  <si>
    <t>úklidový hadr tkaný</t>
  </si>
  <si>
    <t>náhradní mop - náhrada je určená pro mopy se šíří záběru 33 cm, rozměr: 42 x 13 x 2 cm, mikrovlákno, přichycení na patentky</t>
  </si>
  <si>
    <t>náhradní mop mikro xl</t>
  </si>
  <si>
    <t>úklidové prachovky - utěrky, netkané, rozměry 38 x 38 cm, 3 barvy/balení, materiál viskóza</t>
  </si>
  <si>
    <t>https://www.alter-hk.cz/-SVD3035M.html</t>
  </si>
  <si>
    <t xml:space="preserve">úklidové utěrky z mikrovlákna, rozměr 30 x 35 cm, 300g/m2 </t>
  </si>
  <si>
    <t>houby na nádobí 2 vrstvy, drsnější vrstva pro mytí zaschlých nečistot, molitanová vrstva, bez tvarování - neprofilované, mix barev</t>
  </si>
  <si>
    <t>sáčky na dámské hygienické potřeby</t>
  </si>
  <si>
    <t>odpadkové pytle do koše, 16 l, rozměr 45 x 52 cm, transparentní</t>
  </si>
  <si>
    <t>odpadkové pytle do koše, 30 l, rozměr 49 x 60 cm, transparentní</t>
  </si>
  <si>
    <t>https://www.alter-hk.cz/-55569549.html</t>
  </si>
  <si>
    <t>odpadkové pytle do koše, 60 l, rozměr 60 x 70 cm, černé, silné</t>
  </si>
  <si>
    <t>https://www.alter-hk.cz/sacky-do-kose-63x85-bile-91700590.html</t>
  </si>
  <si>
    <r>
      <t xml:space="preserve">odpadové pytle 120 l, rozměr 70 x 110 cm, </t>
    </r>
    <r>
      <rPr>
        <b/>
        <sz val="11"/>
        <color theme="1"/>
        <rFont val="Calibri"/>
        <family val="2"/>
        <charset val="238"/>
        <scheme val="minor"/>
      </rPr>
      <t>žluté</t>
    </r>
    <r>
      <rPr>
        <sz val="11"/>
        <color theme="1"/>
        <rFont val="Calibri"/>
        <family val="2"/>
        <charset val="238"/>
        <scheme val="minor"/>
      </rPr>
      <t>, 200 mic, typ 200 LDPE</t>
    </r>
  </si>
  <si>
    <t>https://www.alter-hk.cz/pytel-odpad-zluty-70x110-t-100-91700641.html</t>
  </si>
  <si>
    <t>https://www.alter-hk.cz/pytel-odpad-modry-70x110-t-100-91700608.html</t>
  </si>
  <si>
    <t>https://www.alter-hk.cz/pytel-odpad-cerveny-70x110-t-100-91700640.html</t>
  </si>
  <si>
    <t>dávkovač na tekuté mýdlo, 1000 ml, čirý, plast, připevnění ke zdi</t>
  </si>
  <si>
    <t>https://www.promex.cz/hygienicke-potreby/losdi-cj-1006-davkovac-tekuteho-mydla-ciry-plast-p38286/</t>
  </si>
  <si>
    <t>skládané papírové ručníky (utěrky) ZZ zelené, pro zásobníky, dvouvrstvé, rozměry 25 x 23 cm</t>
  </si>
  <si>
    <t>https://www.spokojenakancelar.cz/drateny-program/1046-drateny-program-kos-na-odpadky-cerny.html</t>
  </si>
  <si>
    <t>odpadkový koš plast 15 l</t>
  </si>
  <si>
    <t>odpadkový koš drátěný 16 l</t>
  </si>
  <si>
    <t>krém na ruce, olivový, měsíčkový, original, ochranný, 85 ml, zvláčňuje a zjemňuje pokožku, podporuje regeneraci pokožky, hydratuje</t>
  </si>
  <si>
    <t>dezinfekční gelový alkoholový přípravek na hygienickou a chirurgickou dezinfekci rukou. Nevysušuje pokožku, má vysokou dezinfekční účinnost a dlouho přetrvávající účinek. Spektrum účinku - baktericidní, fungicidní, virucidní, mykobaktericidní, sporicidní, MRSA - ABCTMV; v dávkovači s pumpičkou, obsah dávkovače 500 ml</t>
  </si>
  <si>
    <t>dezinfekční gel na ruce 500ml</t>
  </si>
  <si>
    <t>https://www.alter-hk.cz/chiroderm-5l-dezinfekce-10510205.html</t>
  </si>
  <si>
    <t>dezinfekce na ruce kapalná 5l</t>
  </si>
  <si>
    <t>dezinfekční kapalný alkoholový přípravek na hygienickou a chirurgickou dezinfekci rukou a na dezinfekci pokožky před invazivními zákroky, spektrum účinku - baktericidní, fungicidní, virucidní, mykobaktericidní, sporicidní, MRSA - ABCTMV; 5l</t>
  </si>
  <si>
    <t>WC souprava , miska + štětka 80 mm, bílá velká</t>
  </si>
  <si>
    <t>WC štětka, 80 mm</t>
  </si>
  <si>
    <t>zvon</t>
  </si>
  <si>
    <t>https://www.alter-hk.cz/index.php?detail=91500570</t>
  </si>
  <si>
    <t>Zvon gumový na čištění odpadů</t>
  </si>
  <si>
    <t>https://www.alter-hk.cz/vedro-pvc-5l-91500204.html</t>
  </si>
  <si>
    <t>úklidový netkaný hadr, rozměr 60 x 80 cm, barva bílá, bavlna 70-75%, viskóza 25-30%</t>
  </si>
  <si>
    <t>úklidový netkaný mycí hadr, rozměr 60 x 70 cm, barva oranžová</t>
  </si>
  <si>
    <t>11 - Ústav anatomie</t>
  </si>
  <si>
    <t>12 - Ústav anatomie</t>
  </si>
  <si>
    <t>13 - Ústav anatomie</t>
  </si>
  <si>
    <t>14 - Ústav anatomie</t>
  </si>
  <si>
    <t>15 - Ústav anatomie</t>
  </si>
  <si>
    <t>16 - Ústav anatomie</t>
  </si>
  <si>
    <t>https://www.alter-hk.cz/rukavice-na-jedno-pouziti-blokovane-hdpe-55568114.html</t>
  </si>
  <si>
    <t>Rukavice na jedno použití; HDPE - mikrotenové rukavice blokované po 100ks</t>
  </si>
  <si>
    <t>Jednorázové rukavice, nepudrované vinylové jednorázové rukavice - vytahovací z praktické krabičky; velikost L</t>
  </si>
  <si>
    <t>https://www.alter-hk.cz/mercator-simple-VINYL-rukavice-L-bez-pudru-55310061.html</t>
  </si>
  <si>
    <t>prostředek na čištění a leštění oken, technika - rozprašovač , 750 ml</t>
  </si>
  <si>
    <t>https://www.leifheit-online.cz/leifheit-clean-twist-extra-soft-m-a-nahrada-k-mopu-twist-micro-duo-m-zdarma-52064-p-16453</t>
  </si>
  <si>
    <t>Rotační úklidový set určený pro mytí podlah bez kontaktu rukou a špinavé vody. Univerzální 20l vědro s jedním držadlem, záběr mopu 33 cm.
Rotační systém umístěný přímo v držadle, velká rotační komora, která lze jednoduše a rychle zasadit do vědra.360° rotace mopu umožňuje vytírání do osmiček.</t>
  </si>
  <si>
    <t>univerzální čistič určený pro každodenní mytí podlah, laminátu, obkladů, nábytku a všech vodou omyvatelných ploch a povrchů. Díky speciální technologii zanechává čištěné povrchy čisté a lesklé, svěží vůně např. růže</t>
  </si>
  <si>
    <t>https://www.alter-hk.cz/go-fresh-flower-garden-1l-zeleny-univerzal-cistic-80101601.html</t>
  </si>
  <si>
    <t>https://www.avistrade.eu/lopatka-plastova-5207/</t>
  </si>
  <si>
    <t>plastová lopatka na smetí, šířka cca 205 mm</t>
  </si>
  <si>
    <t>https://www.alter-hk.cz/smetak-na-hul-uh-s-jemnym-zavitem-91511501.html</t>
  </si>
  <si>
    <t>https://www.alter-hk.cz/hul-kovova-130cm-jz-92101001.html</t>
  </si>
  <si>
    <t>hůl kovová s jemným závitem, 130 cm, potažená plastem, vhodná na plastové smetáky s jemným závitem</t>
  </si>
  <si>
    <t>smeták plastový velký (cca 30 cm), jemný závit; vhodný na hůl s jemným závitem</t>
  </si>
  <si>
    <t>Děkanát cena bez DPH (Kč) celková</t>
  </si>
  <si>
    <t>PTO cena bez DPH (Kč) celková</t>
  </si>
  <si>
    <t>Děkanát + PTO cena bez DPH (Kč) celková</t>
  </si>
  <si>
    <t>Ústřední sklad cena bez DPH (Kč) celková</t>
  </si>
  <si>
    <t>Sklad UniMeC cena bez DPH (Kč) celková</t>
  </si>
  <si>
    <t>Ústřední sklad + sklad UniMeC cena bez DPH (Kč) celková</t>
  </si>
  <si>
    <t>Kontrolní rozdíl</t>
  </si>
  <si>
    <t>SVI cena bez DPH (Kč) celková</t>
  </si>
  <si>
    <t>CELKEM děk., PTO, sklady…, SVI</t>
  </si>
  <si>
    <t>tekutý univerzální dezinfekční a čistící prostředek, vysoce účinný, příjemná vůně, 1,2 l</t>
  </si>
  <si>
    <t>https://vybaveniprouklid.cz/krystal-univerzal-750-ml/1759</t>
  </si>
  <si>
    <t>https://www.peddy.cz/domacnost-vybaveni-domacnosti-uklid-mopy/mop-sada-oranzova-tour-lamart-lt8013</t>
  </si>
  <si>
    <t>prostředek na snadné odstranění vodního kamene, rzi, silnějších vrstev mechanických nečistot, ošetřuje baterie, zajistí lesk,750 ml, 750 ml sprej</t>
  </si>
  <si>
    <t>Jednotková cena v Kč bez DPH</t>
  </si>
  <si>
    <t>Celková cena v Kč bez DPH</t>
  </si>
  <si>
    <r>
      <t xml:space="preserve">Popis
</t>
    </r>
    <r>
      <rPr>
        <i/>
        <sz val="11"/>
        <rFont val="Calibri"/>
        <family val="2"/>
        <charset val="238"/>
        <scheme val="minor"/>
      </rPr>
      <t xml:space="preserve"> (specifikace – druh, materiál, určení, kompatibilta apod.)</t>
    </r>
  </si>
  <si>
    <t>Jednotka</t>
  </si>
  <si>
    <t>Úklidová sada vědra a dvou mopů – plochý a rotační určené k čištění podlahových interiérů. Vyrobeno z odolného a stálého plastu. Šikovný systém namáčení i odstředění. Vědro o objemu 7 l. Rotační mop o průměru 36 cm. Plochý mop 33×16 cm.</t>
  </si>
  <si>
    <t>Specifikace zboží</t>
  </si>
  <si>
    <t>Toaletní potřeby, ručníky</t>
  </si>
  <si>
    <t>Mýdla</t>
  </si>
  <si>
    <t>Položka č.</t>
  </si>
  <si>
    <t>Přípravky na toalety</t>
  </si>
  <si>
    <t>Přípravky na čištění odpadů</t>
  </si>
  <si>
    <t>Přípravky na podlahy</t>
  </si>
  <si>
    <t>Přípravky na sklo</t>
  </si>
  <si>
    <t>Přípravky na nádobí</t>
  </si>
  <si>
    <t>Ošetření nábytku</t>
  </si>
  <si>
    <t>Úklidové pomůcky</t>
  </si>
  <si>
    <t>Zásobníky a dávkovače</t>
  </si>
  <si>
    <t>Přípravky na ruce</t>
  </si>
  <si>
    <t>Ostatní</t>
  </si>
  <si>
    <t>Celkem v Kč bez DPH</t>
  </si>
  <si>
    <t>Odkaz na možný výrobek za účelem vysvětlení požadavku, přičemž dodavatel může dodat rovnocenné (nebo lepší) řešení</t>
  </si>
  <si>
    <t>Dodavatel vyplní všechny žlutě podbarvené buňky.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</si>
</sst>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rgb="FF0000F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8" fillId="5" borderId="0" applyNumberFormat="0" applyBorder="0" applyAlignment="0" applyProtection="0"/>
  </cellStyleXfs>
  <cellXfs count="20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right" vertical="center" indent="1"/>
    </xf>
    <xf numFmtId="4" fontId="4" fillId="3" borderId="4" xfId="0" applyNumberFormat="1" applyFont="1" applyFill="1" applyBorder="1" applyAlignment="1">
      <alignment horizontal="right" vertical="center" inden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justify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justify"/>
    </xf>
    <xf numFmtId="0" fontId="4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justify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Fill="1" applyAlignment="1">
      <alignment horizontal="center" vertical="center"/>
    </xf>
    <xf numFmtId="0" fontId="0" fillId="0" borderId="6" xfId="0" applyFont="1" applyFill="1" applyBorder="1" applyAlignment="1">
      <alignment horizontal="justify" vertical="center"/>
    </xf>
    <xf numFmtId="0" fontId="0" fillId="2" borderId="8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0" xfId="0" applyFont="1" applyFill="1"/>
    <xf numFmtId="0" fontId="0" fillId="0" borderId="0" xfId="0" applyFill="1"/>
    <xf numFmtId="0" fontId="0" fillId="0" borderId="11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justify" vertical="center"/>
    </xf>
    <xf numFmtId="0" fontId="4" fillId="2" borderId="11" xfId="0" applyFont="1" applyFill="1" applyBorder="1" applyAlignment="1">
      <alignment horizontal="justify"/>
    </xf>
    <xf numFmtId="0" fontId="0" fillId="2" borderId="11" xfId="0" applyFont="1" applyFill="1" applyBorder="1" applyAlignment="1">
      <alignment horizontal="left" vertical="center" wrapText="1"/>
    </xf>
    <xf numFmtId="0" fontId="0" fillId="2" borderId="13" xfId="0" applyFont="1" applyFill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11" xfId="0" applyFont="1" applyFill="1" applyBorder="1" applyAlignment="1">
      <alignment horizontal="justify"/>
    </xf>
    <xf numFmtId="0" fontId="0" fillId="0" borderId="12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top" wrapText="1"/>
    </xf>
    <xf numFmtId="0" fontId="5" fillId="0" borderId="2" xfId="1" applyFill="1" applyBorder="1" applyAlignment="1">
      <alignment wrapText="1"/>
    </xf>
    <xf numFmtId="0" fontId="4" fillId="0" borderId="1" xfId="2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7" fillId="0" borderId="2" xfId="1" applyFont="1" applyFill="1" applyBorder="1" applyAlignment="1">
      <alignment wrapText="1"/>
    </xf>
    <xf numFmtId="0" fontId="5" fillId="0" borderId="2" xfId="1" applyFill="1" applyBorder="1" applyAlignment="1">
      <alignment vertical="justify" wrapText="1"/>
    </xf>
    <xf numFmtId="0" fontId="7" fillId="0" borderId="2" xfId="1" applyFont="1" applyFill="1" applyBorder="1" applyAlignment="1">
      <alignment vertical="justify" wrapText="1"/>
    </xf>
    <xf numFmtId="0" fontId="5" fillId="0" borderId="2" xfId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justify" wrapText="1"/>
    </xf>
    <xf numFmtId="0" fontId="5" fillId="0" borderId="2" xfId="1" applyFill="1" applyBorder="1" applyAlignment="1">
      <alignment horizontal="justify" wrapText="1"/>
    </xf>
    <xf numFmtId="0" fontId="7" fillId="0" borderId="2" xfId="1" applyFont="1" applyBorder="1" applyAlignment="1">
      <alignment horizontal="left" vertical="center" wrapText="1"/>
    </xf>
    <xf numFmtId="0" fontId="5" fillId="0" borderId="2" xfId="1" applyBorder="1" applyAlignment="1">
      <alignment horizontal="left" vertical="center" wrapText="1"/>
    </xf>
    <xf numFmtId="49" fontId="5" fillId="0" borderId="2" xfId="1" applyNumberFormat="1" applyBorder="1" applyAlignment="1">
      <alignment horizontal="left" vertical="center" wrapText="1"/>
    </xf>
    <xf numFmtId="4" fontId="0" fillId="0" borderId="0" xfId="0" applyNumberFormat="1"/>
    <xf numFmtId="0" fontId="9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17" xfId="0" applyFill="1" applyBorder="1" applyAlignment="1">
      <alignment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0" fillId="0" borderId="16" xfId="0" applyFill="1" applyBorder="1" applyAlignment="1">
      <alignment wrapText="1"/>
    </xf>
    <xf numFmtId="0" fontId="4" fillId="0" borderId="14" xfId="0" applyFont="1" applyFill="1" applyBorder="1" applyAlignment="1">
      <alignment horizontal="left" vertical="center" wrapText="1"/>
    </xf>
    <xf numFmtId="0" fontId="5" fillId="0" borderId="15" xfId="1" applyFill="1" applyBorder="1" applyAlignment="1">
      <alignment vertical="justify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/>
    </xf>
    <xf numFmtId="4" fontId="1" fillId="0" borderId="0" xfId="0" applyNumberFormat="1" applyFont="1" applyAlignment="1">
      <alignment horizontal="center" vertical="center"/>
    </xf>
    <xf numFmtId="4" fontId="0" fillId="6" borderId="0" xfId="0" applyNumberFormat="1" applyFill="1"/>
    <xf numFmtId="0" fontId="0" fillId="6" borderId="0" xfId="0" applyFill="1"/>
    <xf numFmtId="4" fontId="4" fillId="3" borderId="0" xfId="0" applyNumberFormat="1" applyFont="1" applyFill="1"/>
    <xf numFmtId="0" fontId="4" fillId="3" borderId="0" xfId="0" applyFont="1" applyFill="1"/>
    <xf numFmtId="0" fontId="0" fillId="7" borderId="0" xfId="0" applyFill="1"/>
    <xf numFmtId="4" fontId="0" fillId="8" borderId="0" xfId="0" applyNumberFormat="1" applyFill="1"/>
    <xf numFmtId="0" fontId="0" fillId="8" borderId="0" xfId="0" applyFill="1"/>
    <xf numFmtId="4" fontId="0" fillId="0" borderId="0" xfId="0" applyNumberFormat="1" applyFill="1"/>
    <xf numFmtId="4" fontId="0" fillId="9" borderId="0" xfId="0" applyNumberFormat="1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4" fontId="0" fillId="11" borderId="0" xfId="0" applyNumberFormat="1" applyFill="1"/>
    <xf numFmtId="4" fontId="1" fillId="8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4" fontId="1" fillId="3" borderId="0" xfId="0" applyNumberFormat="1" applyFont="1" applyFill="1" applyAlignment="1">
      <alignment horizontal="center" vertical="center"/>
    </xf>
    <xf numFmtId="4" fontId="1" fillId="9" borderId="0" xfId="0" applyNumberFormat="1" applyFont="1" applyFill="1" applyAlignment="1">
      <alignment horizontal="center" vertical="center"/>
    </xf>
    <xf numFmtId="4" fontId="1" fillId="10" borderId="0" xfId="0" applyNumberFormat="1" applyFont="1" applyFill="1" applyAlignment="1">
      <alignment horizontal="center" vertical="center"/>
    </xf>
    <xf numFmtId="4" fontId="1" fillId="11" borderId="0" xfId="0" applyNumberFormat="1" applyFont="1" applyFill="1" applyAlignment="1">
      <alignment horizontal="center" vertical="center"/>
    </xf>
    <xf numFmtId="4" fontId="1" fillId="7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wrapText="1"/>
    </xf>
    <xf numFmtId="0" fontId="3" fillId="3" borderId="0" xfId="0" applyFont="1" applyFill="1" applyAlignment="1">
      <alignment wrapText="1"/>
    </xf>
    <xf numFmtId="0" fontId="1" fillId="8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1" fillId="9" borderId="0" xfId="0" applyFont="1" applyFill="1" applyAlignment="1">
      <alignment wrapText="1"/>
    </xf>
    <xf numFmtId="0" fontId="1" fillId="10" borderId="0" xfId="0" applyFont="1" applyFill="1" applyAlignment="1">
      <alignment wrapText="1"/>
    </xf>
    <xf numFmtId="0" fontId="1" fillId="11" borderId="0" xfId="0" applyFont="1" applyFill="1" applyAlignment="1">
      <alignment wrapText="1"/>
    </xf>
    <xf numFmtId="0" fontId="1" fillId="0" borderId="0" xfId="0" applyFont="1"/>
    <xf numFmtId="0" fontId="1" fillId="7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4" fillId="9" borderId="1" xfId="0" applyFont="1" applyFill="1" applyBorder="1" applyAlignment="1">
      <alignment horizontal="left" vertical="center" wrapText="1"/>
    </xf>
    <xf numFmtId="0" fontId="4" fillId="9" borderId="11" xfId="0" applyFont="1" applyFill="1" applyBorder="1" applyAlignment="1">
      <alignment horizontal="left" vertical="center" wrapText="1"/>
    </xf>
    <xf numFmtId="0" fontId="0" fillId="9" borderId="0" xfId="0" applyFill="1" applyAlignment="1">
      <alignment wrapText="1"/>
    </xf>
    <xf numFmtId="0" fontId="0" fillId="9" borderId="1" xfId="0" applyFont="1" applyFill="1" applyBorder="1" applyAlignment="1">
      <alignment horizontal="left" vertical="center" wrapText="1"/>
    </xf>
    <xf numFmtId="0" fontId="0" fillId="9" borderId="11" xfId="0" applyFont="1" applyFill="1" applyBorder="1" applyAlignment="1">
      <alignment horizontal="left" vertical="center" wrapText="1"/>
    </xf>
    <xf numFmtId="0" fontId="4" fillId="9" borderId="6" xfId="0" applyFont="1" applyFill="1" applyBorder="1" applyAlignment="1">
      <alignment horizontal="left" vertical="center" wrapText="1"/>
    </xf>
    <xf numFmtId="0" fontId="4" fillId="9" borderId="12" xfId="0" applyFont="1" applyFill="1" applyBorder="1" applyAlignment="1">
      <alignment horizontal="left" vertical="center" wrapText="1"/>
    </xf>
    <xf numFmtId="0" fontId="4" fillId="9" borderId="6" xfId="0" applyFont="1" applyFill="1" applyBorder="1" applyAlignment="1">
      <alignment horizontal="justify"/>
    </xf>
    <xf numFmtId="0" fontId="4" fillId="9" borderId="12" xfId="0" applyFont="1" applyFill="1" applyBorder="1" applyAlignment="1">
      <alignment horizontal="justify"/>
    </xf>
    <xf numFmtId="0" fontId="0" fillId="9" borderId="8" xfId="0" applyFont="1" applyFill="1" applyBorder="1" applyAlignment="1">
      <alignment horizontal="left" vertical="center" wrapText="1"/>
    </xf>
    <xf numFmtId="0" fontId="0" fillId="9" borderId="13" xfId="0" applyFont="1" applyFill="1" applyBorder="1" applyAlignment="1">
      <alignment horizontal="left" vertical="center" wrapText="1"/>
    </xf>
    <xf numFmtId="0" fontId="0" fillId="9" borderId="7" xfId="0" applyFont="1" applyFill="1" applyBorder="1" applyAlignment="1">
      <alignment horizontal="left" vertical="center" wrapText="1"/>
    </xf>
    <xf numFmtId="0" fontId="0" fillId="9" borderId="10" xfId="0" applyFont="1" applyFill="1" applyBorder="1" applyAlignment="1">
      <alignment horizontal="left" vertical="center" wrapText="1"/>
    </xf>
    <xf numFmtId="0" fontId="0" fillId="9" borderId="6" xfId="0" applyFont="1" applyFill="1" applyBorder="1" applyAlignment="1">
      <alignment horizontal="justify"/>
    </xf>
    <xf numFmtId="0" fontId="0" fillId="9" borderId="12" xfId="0" applyFont="1" applyFill="1" applyBorder="1" applyAlignment="1">
      <alignment horizontal="justify"/>
    </xf>
    <xf numFmtId="0" fontId="0" fillId="9" borderId="1" xfId="0" applyFont="1" applyFill="1" applyBorder="1" applyAlignment="1">
      <alignment vertical="center" wrapText="1"/>
    </xf>
    <xf numFmtId="0" fontId="0" fillId="9" borderId="1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0" fillId="0" borderId="9" xfId="0" applyFill="1" applyBorder="1" applyAlignment="1">
      <alignment horizontal="center" vertical="center" wrapText="1"/>
    </xf>
    <xf numFmtId="0" fontId="5" fillId="0" borderId="0" xfId="1" applyFill="1" applyAlignment="1">
      <alignment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2" fontId="0" fillId="0" borderId="0" xfId="0" applyNumberFormat="1" applyFill="1" applyAlignment="1">
      <alignment horizontal="center" vertical="center"/>
    </xf>
    <xf numFmtId="4" fontId="9" fillId="0" borderId="0" xfId="0" applyNumberFormat="1" applyFont="1" applyFill="1" applyAlignment="1">
      <alignment horizontal="center" vertical="center"/>
    </xf>
    <xf numFmtId="2" fontId="9" fillId="0" borderId="0" xfId="0" applyNumberFormat="1" applyFont="1" applyFill="1" applyAlignment="1">
      <alignment horizontal="center" vertical="center"/>
    </xf>
    <xf numFmtId="4" fontId="0" fillId="0" borderId="3" xfId="0" applyNumberFormat="1" applyFont="1" applyFill="1" applyBorder="1" applyAlignment="1">
      <alignment horizontal="right" vertical="center" indent="1"/>
    </xf>
    <xf numFmtId="4" fontId="4" fillId="0" borderId="3" xfId="0" applyNumberFormat="1" applyFont="1" applyFill="1" applyBorder="1" applyAlignment="1">
      <alignment horizontal="right" vertical="center" indent="1"/>
    </xf>
    <xf numFmtId="4" fontId="0" fillId="0" borderId="5" xfId="0" applyNumberFormat="1" applyFont="1" applyFill="1" applyBorder="1" applyAlignment="1">
      <alignment horizontal="right" vertical="center" indent="1"/>
    </xf>
    <xf numFmtId="0" fontId="0" fillId="0" borderId="0" xfId="0" applyAlignment="1">
      <alignment vertical="center" wrapText="1"/>
    </xf>
    <xf numFmtId="0" fontId="4" fillId="0" borderId="6" xfId="0" applyFont="1" applyFill="1" applyBorder="1" applyAlignment="1">
      <alignment horizontal="justify" vertical="center"/>
    </xf>
    <xf numFmtId="0" fontId="1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/>
    </xf>
    <xf numFmtId="0" fontId="4" fillId="4" borderId="19" xfId="2" applyFont="1" applyFill="1" applyBorder="1" applyAlignment="1">
      <alignment horizontal="center" vertical="center" textRotation="90" wrapText="1"/>
    </xf>
    <xf numFmtId="0" fontId="4" fillId="4" borderId="19" xfId="2" applyFont="1" applyFill="1" applyBorder="1" applyAlignment="1">
      <alignment horizontal="center" vertical="center" textRotation="90"/>
    </xf>
    <xf numFmtId="2" fontId="3" fillId="4" borderId="19" xfId="0" applyNumberFormat="1" applyFont="1" applyFill="1" applyBorder="1" applyAlignment="1">
      <alignment horizontal="center" vertical="center" wrapText="1"/>
    </xf>
    <xf numFmtId="2" fontId="3" fillId="4" borderId="20" xfId="0" applyNumberFormat="1" applyFont="1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5" fillId="0" borderId="21" xfId="1" applyFill="1" applyBorder="1" applyAlignment="1">
      <alignment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4" fontId="4" fillId="3" borderId="8" xfId="0" applyNumberFormat="1" applyFont="1" applyFill="1" applyBorder="1" applyAlignment="1">
      <alignment horizontal="right" vertical="center" indent="1"/>
    </xf>
    <xf numFmtId="4" fontId="0" fillId="0" borderId="22" xfId="0" applyNumberFormat="1" applyFont="1" applyFill="1" applyBorder="1" applyAlignment="1">
      <alignment horizontal="right" vertical="center" indent="1"/>
    </xf>
    <xf numFmtId="0" fontId="1" fillId="12" borderId="8" xfId="0" applyFont="1" applyFill="1" applyBorder="1" applyAlignment="1">
      <alignment horizontal="center" vertical="center"/>
    </xf>
    <xf numFmtId="0" fontId="3" fillId="12" borderId="8" xfId="0" applyFont="1" applyFill="1" applyBorder="1" applyAlignment="1">
      <alignment horizontal="center" vertical="center" wrapText="1"/>
    </xf>
    <xf numFmtId="0" fontId="3" fillId="12" borderId="8" xfId="0" applyFont="1" applyFill="1" applyBorder="1" applyAlignment="1">
      <alignment vertical="center" wrapText="1"/>
    </xf>
    <xf numFmtId="0" fontId="3" fillId="12" borderId="8" xfId="0" applyFont="1" applyFill="1" applyBorder="1" applyAlignment="1">
      <alignment horizontal="center" vertical="center"/>
    </xf>
    <xf numFmtId="0" fontId="4" fillId="12" borderId="8" xfId="2" applyFont="1" applyFill="1" applyBorder="1" applyAlignment="1">
      <alignment horizontal="center" vertical="center" textRotation="90" wrapText="1"/>
    </xf>
    <xf numFmtId="0" fontId="4" fillId="12" borderId="8" xfId="2" applyFont="1" applyFill="1" applyBorder="1" applyAlignment="1">
      <alignment horizontal="center" vertical="center" textRotation="90"/>
    </xf>
    <xf numFmtId="2" fontId="3" fillId="12" borderId="8" xfId="0" applyNumberFormat="1" applyFont="1" applyFill="1" applyBorder="1" applyAlignment="1">
      <alignment horizontal="center" vertical="center" wrapText="1"/>
    </xf>
    <xf numFmtId="0" fontId="3" fillId="12" borderId="8" xfId="0" applyFont="1" applyFill="1" applyBorder="1" applyAlignment="1">
      <alignment horizontal="left" vertical="center" wrapText="1"/>
    </xf>
    <xf numFmtId="0" fontId="0" fillId="12" borderId="2" xfId="0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left" vertical="center" wrapText="1"/>
    </xf>
    <xf numFmtId="0" fontId="4" fillId="12" borderId="1" xfId="0" applyFont="1" applyFill="1" applyBorder="1" applyAlignment="1">
      <alignment horizontal="left" vertical="center" wrapText="1"/>
    </xf>
    <xf numFmtId="0" fontId="0" fillId="12" borderId="0" xfId="0" applyFill="1" applyAlignment="1">
      <alignment wrapText="1"/>
    </xf>
    <xf numFmtId="0" fontId="4" fillId="12" borderId="11" xfId="0" applyFont="1" applyFill="1" applyBorder="1" applyAlignment="1">
      <alignment horizontal="left" vertical="center" wrapText="1"/>
    </xf>
    <xf numFmtId="0" fontId="5" fillId="12" borderId="2" xfId="1" applyFill="1" applyBorder="1" applyAlignment="1">
      <alignment vertical="justify" wrapText="1"/>
    </xf>
    <xf numFmtId="0" fontId="4" fillId="12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/>
    </xf>
    <xf numFmtId="4" fontId="4" fillId="12" borderId="1" xfId="0" applyNumberFormat="1" applyFont="1" applyFill="1" applyBorder="1" applyAlignment="1">
      <alignment horizontal="right" vertical="center" indent="1"/>
    </xf>
    <xf numFmtId="4" fontId="0" fillId="12" borderId="3" xfId="0" applyNumberFormat="1" applyFont="1" applyFill="1" applyBorder="1" applyAlignment="1">
      <alignment horizontal="right" vertical="center" indent="1"/>
    </xf>
    <xf numFmtId="0" fontId="3" fillId="12" borderId="6" xfId="0" applyFont="1" applyFill="1" applyBorder="1" applyAlignment="1">
      <alignment horizontal="left" vertical="center" wrapText="1"/>
    </xf>
    <xf numFmtId="0" fontId="4" fillId="12" borderId="6" xfId="0" applyFont="1" applyFill="1" applyBorder="1" applyAlignment="1">
      <alignment horizontal="left" vertical="center" wrapText="1"/>
    </xf>
    <xf numFmtId="0" fontId="4" fillId="12" borderId="12" xfId="0" applyFont="1" applyFill="1" applyBorder="1" applyAlignment="1">
      <alignment horizontal="left" vertical="center" wrapText="1"/>
    </xf>
    <xf numFmtId="0" fontId="7" fillId="12" borderId="2" xfId="1" applyFont="1" applyFill="1" applyBorder="1" applyAlignment="1">
      <alignment horizontal="left" vertical="center" wrapText="1"/>
    </xf>
    <xf numFmtId="0" fontId="0" fillId="12" borderId="9" xfId="0" applyFill="1" applyBorder="1" applyAlignment="1">
      <alignment horizontal="center" vertical="center" wrapText="1"/>
    </xf>
    <xf numFmtId="0" fontId="3" fillId="12" borderId="6" xfId="0" applyFont="1" applyFill="1" applyBorder="1" applyAlignment="1">
      <alignment horizontal="justify" vertical="center"/>
    </xf>
    <xf numFmtId="0" fontId="4" fillId="12" borderId="7" xfId="0" applyFont="1" applyFill="1" applyBorder="1" applyAlignment="1">
      <alignment horizontal="justify"/>
    </xf>
    <xf numFmtId="0" fontId="4" fillId="12" borderId="10" xfId="0" applyFont="1" applyFill="1" applyBorder="1" applyAlignment="1">
      <alignment horizontal="justify"/>
    </xf>
    <xf numFmtId="0" fontId="7" fillId="12" borderId="2" xfId="1" applyFont="1" applyFill="1" applyBorder="1" applyAlignment="1">
      <alignment vertical="justify" wrapText="1"/>
    </xf>
    <xf numFmtId="0" fontId="1" fillId="12" borderId="1" xfId="0" applyFont="1" applyFill="1" applyBorder="1" applyAlignment="1">
      <alignment horizontal="left" vertical="center" wrapText="1"/>
    </xf>
    <xf numFmtId="0" fontId="0" fillId="12" borderId="8" xfId="0" applyFont="1" applyFill="1" applyBorder="1" applyAlignment="1">
      <alignment horizontal="left" vertical="center" wrapText="1"/>
    </xf>
    <xf numFmtId="0" fontId="0" fillId="12" borderId="13" xfId="0" applyFont="1" applyFill="1" applyBorder="1" applyAlignment="1">
      <alignment horizontal="left" vertical="center" wrapText="1"/>
    </xf>
    <xf numFmtId="0" fontId="5" fillId="12" borderId="2" xfId="1" applyFill="1" applyBorder="1" applyAlignment="1">
      <alignment horizontal="justify" wrapText="1"/>
    </xf>
    <xf numFmtId="0" fontId="4" fillId="12" borderId="1" xfId="2" applyFont="1" applyFill="1" applyBorder="1" applyAlignment="1">
      <alignment horizontal="center" vertical="center"/>
    </xf>
    <xf numFmtId="0" fontId="1" fillId="12" borderId="6" xfId="0" applyFont="1" applyFill="1" applyBorder="1" applyAlignment="1">
      <alignment horizontal="left" vertical="center" wrapText="1"/>
    </xf>
    <xf numFmtId="0" fontId="0" fillId="12" borderId="6" xfId="0" applyFont="1" applyFill="1" applyBorder="1" applyAlignment="1">
      <alignment horizontal="left" vertical="center" wrapText="1"/>
    </xf>
    <xf numFmtId="0" fontId="0" fillId="12" borderId="12" xfId="0" applyFont="1" applyFill="1" applyBorder="1" applyAlignment="1">
      <alignment horizontal="left" vertical="center" wrapText="1"/>
    </xf>
    <xf numFmtId="0" fontId="1" fillId="12" borderId="6" xfId="0" applyFont="1" applyFill="1" applyBorder="1" applyAlignment="1">
      <alignment horizontal="justify" vertical="center"/>
    </xf>
    <xf numFmtId="0" fontId="0" fillId="12" borderId="6" xfId="0" applyFont="1" applyFill="1" applyBorder="1" applyAlignment="1">
      <alignment horizontal="justify"/>
    </xf>
    <xf numFmtId="0" fontId="0" fillId="12" borderId="12" xfId="0" applyFont="1" applyFill="1" applyBorder="1" applyAlignment="1">
      <alignment horizontal="justify"/>
    </xf>
    <xf numFmtId="0" fontId="0" fillId="12" borderId="1" xfId="0" applyFont="1" applyFill="1" applyBorder="1" applyAlignment="1">
      <alignment horizontal="center" vertical="center" wrapText="1"/>
    </xf>
    <xf numFmtId="0" fontId="0" fillId="12" borderId="1" xfId="0" applyFont="1" applyFill="1" applyBorder="1" applyAlignment="1">
      <alignment horizontal="justify"/>
    </xf>
    <xf numFmtId="0" fontId="0" fillId="12" borderId="11" xfId="0" applyFont="1" applyFill="1" applyBorder="1" applyAlignment="1">
      <alignment horizontal="justify"/>
    </xf>
    <xf numFmtId="0" fontId="1" fillId="12" borderId="1" xfId="0" applyFont="1" applyFill="1" applyBorder="1" applyAlignment="1">
      <alignment horizontal="justify" vertical="center"/>
    </xf>
    <xf numFmtId="0" fontId="1" fillId="12" borderId="1" xfId="0" applyFont="1" applyFill="1" applyBorder="1" applyAlignment="1">
      <alignment vertical="center" wrapText="1"/>
    </xf>
    <xf numFmtId="0" fontId="0" fillId="12" borderId="1" xfId="0" applyFont="1" applyFill="1" applyBorder="1" applyAlignment="1">
      <alignment vertical="center" wrapText="1"/>
    </xf>
    <xf numFmtId="0" fontId="0" fillId="12" borderId="11" xfId="0" applyFont="1" applyFill="1" applyBorder="1" applyAlignment="1">
      <alignment vertical="center" wrapText="1"/>
    </xf>
    <xf numFmtId="0" fontId="5" fillId="12" borderId="2" xfId="1" applyFill="1" applyBorder="1" applyAlignment="1">
      <alignment wrapText="1"/>
    </xf>
    <xf numFmtId="0" fontId="0" fillId="12" borderId="1" xfId="0" applyFont="1" applyFill="1" applyBorder="1" applyAlignment="1">
      <alignment horizontal="left" vertical="center" wrapText="1"/>
    </xf>
    <xf numFmtId="0" fontId="0" fillId="12" borderId="11" xfId="0" applyFont="1" applyFill="1" applyBorder="1" applyAlignment="1">
      <alignment horizontal="left" vertical="center" wrapText="1"/>
    </xf>
    <xf numFmtId="0" fontId="4" fillId="12" borderId="2" xfId="0" applyFont="1" applyFill="1" applyBorder="1" applyAlignment="1">
      <alignment horizontal="center" vertical="center" wrapText="1"/>
    </xf>
    <xf numFmtId="0" fontId="0" fillId="12" borderId="0" xfId="0" applyFill="1" applyAlignment="1">
      <alignment horizontal="center" vertical="center"/>
    </xf>
    <xf numFmtId="0" fontId="0" fillId="0" borderId="1" xfId="0" applyFont="1" applyFill="1" applyBorder="1" applyAlignment="1">
      <alignment horizontal="justify" vertical="center"/>
    </xf>
    <xf numFmtId="0" fontId="3" fillId="4" borderId="18" xfId="0" applyFont="1" applyFill="1" applyBorder="1" applyAlignment="1">
      <alignment horizontal="center" vertical="center" wrapText="1"/>
    </xf>
    <xf numFmtId="4" fontId="11" fillId="0" borderId="20" xfId="0" applyNumberFormat="1" applyFont="1" applyFill="1" applyBorder="1" applyAlignment="1">
      <alignment horizontal="center" vertical="center"/>
    </xf>
    <xf numFmtId="0" fontId="11" fillId="12" borderId="18" xfId="0" applyFont="1" applyFill="1" applyBorder="1" applyAlignment="1">
      <alignment horizontal="center" vertical="center"/>
    </xf>
    <xf numFmtId="0" fontId="11" fillId="12" borderId="19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3" borderId="0" xfId="0" applyFont="1" applyFill="1" applyAlignment="1">
      <alignment horizontal="center"/>
    </xf>
  </cellXfs>
  <cellStyles count="3">
    <cellStyle name="Hypertextový odkaz" xfId="1" builtinId="8"/>
    <cellStyle name="Normální" xfId="0" builtinId="0"/>
    <cellStyle name="Správně" xfId="2" builtinId="26"/>
  </cellStyles>
  <dxfs count="0"/>
  <tableStyles count="0" defaultTableStyle="TableStyleMedium2" defaultPivotStyle="PivotStyleLight16"/>
  <colors>
    <mruColors>
      <color rgb="FFCCFFFF"/>
      <color rgb="FFCC99FF"/>
      <color rgb="FFFFCCFF"/>
      <color rgb="FFCCFFCC"/>
      <color rgb="FFFF99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alter-hk.cz/zasobnik-na-tp-jumbo-280-kovovy-bily-60928-70401001.html" TargetMode="External"/><Relationship Id="rId18" Type="http://schemas.openxmlformats.org/officeDocument/2006/relationships/hyperlink" Target="http://www.lari.cz/produkt/krystal-wc-gel-750-ml-nn-do-zavesu-vc-972555?gclid=CjwKEAiAz4XFBRCW87vj6-28uFMSJAAHeGZbNZa2hSQdRuIn7K7b2VMeVVSzNvhJQAnUiirA2Va-ThoCWu3w_wcB" TargetMode="External"/><Relationship Id="rId26" Type="http://schemas.openxmlformats.org/officeDocument/2006/relationships/hyperlink" Target="https://www.alter-hk.cz/mistran-myci-hadr-60x80-bily-90911899.html" TargetMode="External"/><Relationship Id="rId39" Type="http://schemas.openxmlformats.org/officeDocument/2006/relationships/hyperlink" Target="https://www.alter-hk.cz/chiroderm-gel-500ml-s-pumpickou-10510109.html" TargetMode="External"/><Relationship Id="rId21" Type="http://schemas.openxmlformats.org/officeDocument/2006/relationships/hyperlink" Target="http://www.partner4office.cz/krystal-cistic-oken-750ml-88466.html" TargetMode="External"/><Relationship Id="rId34" Type="http://schemas.openxmlformats.org/officeDocument/2006/relationships/hyperlink" Target="https://www.alter-hk.cz/kos-na-odpadky-s-hranatym-vikem-15l-91500055.html" TargetMode="External"/><Relationship Id="rId42" Type="http://schemas.openxmlformats.org/officeDocument/2006/relationships/hyperlink" Target="http://www.vybaveniprouklid.cz/navlek-mopu-flipper-40-cm-bavlneny-mop/d-71010/" TargetMode="External"/><Relationship Id="rId47" Type="http://schemas.openxmlformats.org/officeDocument/2006/relationships/hyperlink" Target="https://www.kaspa.cz/kuchynske-uterky-perfex-2ks/" TargetMode="External"/><Relationship Id="rId50" Type="http://schemas.openxmlformats.org/officeDocument/2006/relationships/hyperlink" Target="https://www.penta.cz/linteo-vlhcene-satin-40-ks_d168616.html" TargetMode="External"/><Relationship Id="rId55" Type="http://schemas.openxmlformats.org/officeDocument/2006/relationships/hyperlink" Target="https://www.nakupko.cz/produkt/cistici-hygienicke-potreby/dezinfekcni-prostredky/7570-banox-hp-plus-5kg" TargetMode="External"/><Relationship Id="rId63" Type="http://schemas.openxmlformats.org/officeDocument/2006/relationships/hyperlink" Target="https://www.alter-hk.cz/pytel-odpad-cerveny-70x110-t-100-91700640.html" TargetMode="External"/><Relationship Id="rId68" Type="http://schemas.openxmlformats.org/officeDocument/2006/relationships/hyperlink" Target="https://www.alter-hk.cz/vedro-pvc-5l-91500204.html" TargetMode="External"/><Relationship Id="rId76" Type="http://schemas.openxmlformats.org/officeDocument/2006/relationships/hyperlink" Target="https://vybaveniprouklid.cz/krystal-univerzal-750-ml/1759" TargetMode="External"/><Relationship Id="rId7" Type="http://schemas.openxmlformats.org/officeDocument/2006/relationships/hyperlink" Target="https://www.alter-hk.cz/satur-wc-gel-750ml-na-cisteni-toalet-80100604.html" TargetMode="External"/><Relationship Id="rId71" Type="http://schemas.openxmlformats.org/officeDocument/2006/relationships/hyperlink" Target="https://www.leifheit-online.cz/leifheit-clean-twist-extra-soft-m-a-nahrada-k-mopu-twist-micro-duo-m-zdarma-52064-p-16453" TargetMode="External"/><Relationship Id="rId2" Type="http://schemas.openxmlformats.org/officeDocument/2006/relationships/hyperlink" Target="http://www.partner4office.cz/rucnik-dvouvrstvy-zz-zeleny-2-vrstvy-3750ks-88649.html" TargetMode="External"/><Relationship Id="rId16" Type="http://schemas.openxmlformats.org/officeDocument/2006/relationships/hyperlink" Target="https://www.kastro.cz/rewrite2.asp?r1=drogerie&amp;r2=vedro&amp;gclid=CjwKEAiAlZDFBRCKncm67qihiHwSJABtoNIgXb17J1F-dSXs9Mqau8F-OC8AegD-XLHyynyw1" TargetMode="External"/><Relationship Id="rId29" Type="http://schemas.openxmlformats.org/officeDocument/2006/relationships/hyperlink" Target="https://www.alter-hk.cz/sacky-do-kose-60x80cm-cerne-ean-20ks-pytlik-91700490.html" TargetMode="External"/><Relationship Id="rId11" Type="http://schemas.openxmlformats.org/officeDocument/2006/relationships/hyperlink" Target="http://www.partner4office.cz/uterky-uklidove-petr-38x38cm-88794.html" TargetMode="External"/><Relationship Id="rId24" Type="http://schemas.openxmlformats.org/officeDocument/2006/relationships/hyperlink" Target="https://www.alter-hk.cz/glade-by-brise-osvezovac-300ml-lily-of-the-valley-90309506.html" TargetMode="External"/><Relationship Id="rId32" Type="http://schemas.openxmlformats.org/officeDocument/2006/relationships/hyperlink" Target="http://www.nejhygiena.cz/podlaha/krystal-na-podlahu-5-l/" TargetMode="External"/><Relationship Id="rId37" Type="http://schemas.openxmlformats.org/officeDocument/2006/relationships/hyperlink" Target="https://www.alter-hk.cz/bannderm-300ml-dezinfekcni-tekute-mydlo-10501805.html" TargetMode="External"/><Relationship Id="rId40" Type="http://schemas.openxmlformats.org/officeDocument/2006/relationships/hyperlink" Target="https://www.alter-hk.cz/pytel-odpad-cerny-70x110-t-100-91700607.html" TargetMode="External"/><Relationship Id="rId45" Type="http://schemas.openxmlformats.org/officeDocument/2006/relationships/hyperlink" Target="https://www.leifheit-online.cz/leifheit-nahrada-sensitive-k-mopu-twist-xl-52016-p-10271" TargetMode="External"/><Relationship Id="rId53" Type="http://schemas.openxmlformats.org/officeDocument/2006/relationships/hyperlink" Target="https://www.eva.cz/zbozi/DRO48173/savo-prim-svezi-vune-1-2-l/" TargetMode="External"/><Relationship Id="rId58" Type="http://schemas.openxmlformats.org/officeDocument/2006/relationships/hyperlink" Target="https://www.alter-hk.cz/-SVD3035M.html" TargetMode="External"/><Relationship Id="rId66" Type="http://schemas.openxmlformats.org/officeDocument/2006/relationships/hyperlink" Target="https://www.alter-hk.cz/chiroderm-5l-dezinfekce-10510205.html" TargetMode="External"/><Relationship Id="rId74" Type="http://schemas.openxmlformats.org/officeDocument/2006/relationships/hyperlink" Target="https://www.alter-hk.cz/smetak-na-hul-uh-s-jemnym-zavitem-91511501.html" TargetMode="External"/><Relationship Id="rId79" Type="http://schemas.openxmlformats.org/officeDocument/2006/relationships/printerSettings" Target="../printerSettings/printerSettings1.bin"/><Relationship Id="rId5" Type="http://schemas.openxmlformats.org/officeDocument/2006/relationships/hyperlink" Target="https://www.alter-hk.cz/largo-mandle-a-mleko-toaletni-mydlo-100g-37902710M.html" TargetMode="External"/><Relationship Id="rId61" Type="http://schemas.openxmlformats.org/officeDocument/2006/relationships/hyperlink" Target="https://www.alter-hk.cz/pytel-odpad-zluty-70x110-t-100-91700641.html" TargetMode="External"/><Relationship Id="rId10" Type="http://schemas.openxmlformats.org/officeDocument/2006/relationships/hyperlink" Target="http://www.partner4office.cz/houbicky-na-nadobi-10ks-88405.html" TargetMode="External"/><Relationship Id="rId19" Type="http://schemas.openxmlformats.org/officeDocument/2006/relationships/hyperlink" Target="https://www.alter-hk.cz/5p-plus-5l-dezinfekce-10500706.html" TargetMode="External"/><Relationship Id="rId31" Type="http://schemas.openxmlformats.org/officeDocument/2006/relationships/hyperlink" Target="https://www.alter-hk.cz/index.php?detail=90310707" TargetMode="External"/><Relationship Id="rId44" Type="http://schemas.openxmlformats.org/officeDocument/2006/relationships/hyperlink" Target="https://www.alter-hk.cz/-33020101.html" TargetMode="External"/><Relationship Id="rId52" Type="http://schemas.openxmlformats.org/officeDocument/2006/relationships/hyperlink" Target="https://www.oria.cz/BANOX-sifon-1l-tekuty-cistic-odpadu-d3052.htm" TargetMode="External"/><Relationship Id="rId60" Type="http://schemas.openxmlformats.org/officeDocument/2006/relationships/hyperlink" Target="https://www.alter-hk.cz/sacky-do-kose-63x85-bile-91700590.html" TargetMode="External"/><Relationship Id="rId65" Type="http://schemas.openxmlformats.org/officeDocument/2006/relationships/hyperlink" Target="https://www.spokojenakancelar.cz/drateny-program/1046-drateny-program-kos-na-odpadky-cerny.html" TargetMode="External"/><Relationship Id="rId73" Type="http://schemas.openxmlformats.org/officeDocument/2006/relationships/hyperlink" Target="https://www.avistrade.eu/lopatka-plastova-5207/" TargetMode="External"/><Relationship Id="rId78" Type="http://schemas.openxmlformats.org/officeDocument/2006/relationships/hyperlink" Target="https://www.peddy.cz/domacnost-vybaveni-domacnosti-uklid-mopy/mop-sada-oranzova-tour-lamart-lt8013" TargetMode="External"/><Relationship Id="rId4" Type="http://schemas.openxmlformats.org/officeDocument/2006/relationships/hyperlink" Target="http://www.partner4office.cz/mydlo-tekute-5l-jasmin-88501.html" TargetMode="External"/><Relationship Id="rId9" Type="http://schemas.openxmlformats.org/officeDocument/2006/relationships/hyperlink" Target="http://www.ageo.cz/produkt/pronto-spray-proti-prachu-250ml-multifunkcni?gclid=Cj0KEQiA8orFBRCEpODivaOft_EBEiQAy3mlfSwjkI0iuGP_bLJHiK6TA_jffYsM8dDoxCI3SidcH2caAujx8P8HAQ" TargetMode="External"/><Relationship Id="rId14" Type="http://schemas.openxmlformats.org/officeDocument/2006/relationships/hyperlink" Target="https://www.drmax.cz/indulona-mesickova-85ml?gclid=CjwKEAiAlZDFBRCKncm67qihiHwSJABtoNIgILSyCz1xKM50oPBMN_JEAGw9zPh8hBIDC1197y4giRoCVQnw_wcB" TargetMode="External"/><Relationship Id="rId22" Type="http://schemas.openxmlformats.org/officeDocument/2006/relationships/hyperlink" Target="https://www.alter-hk.cz/satur-tablety-do-pisoaru-1kg-80101901.html" TargetMode="External"/><Relationship Id="rId27" Type="http://schemas.openxmlformats.org/officeDocument/2006/relationships/hyperlink" Target="https://www.alter-hk.cz/taska-ldpe-odnosna-44x48cm-ruzne-motivy-91700306.html" TargetMode="External"/><Relationship Id="rId30" Type="http://schemas.openxmlformats.org/officeDocument/2006/relationships/hyperlink" Target="https://www.alter-hk.cz/index.php?detail=91700122" TargetMode="External"/><Relationship Id="rId35" Type="http://schemas.openxmlformats.org/officeDocument/2006/relationships/hyperlink" Target="https://www.alter-hk.cz/hygienicke-sacky-mikrotenove-kazeta-25ks-v-kazete-90315300.html" TargetMode="External"/><Relationship Id="rId43" Type="http://schemas.openxmlformats.org/officeDocument/2006/relationships/hyperlink" Target="https://www.alter-hk.cz/index.php?detail=90513201" TargetMode="External"/><Relationship Id="rId48" Type="http://schemas.openxmlformats.org/officeDocument/2006/relationships/hyperlink" Target="https://www.drogerie-domu.cz/toaletni-potreby/linteo-kuchynske-uterky-dvouvrstve-xxl-50m-1role/" TargetMode="External"/><Relationship Id="rId56" Type="http://schemas.openxmlformats.org/officeDocument/2006/relationships/hyperlink" Target="https://www.alter-hk.cz/rukavice-gumove-favorit-l-silnejsi-90908733.html" TargetMode="External"/><Relationship Id="rId64" Type="http://schemas.openxmlformats.org/officeDocument/2006/relationships/hyperlink" Target="https://www.promex.cz/hygienicke-potreby/losdi-cj-1006-davkovac-tekuteho-mydla-ciry-plast-p38286/" TargetMode="External"/><Relationship Id="rId69" Type="http://schemas.openxmlformats.org/officeDocument/2006/relationships/hyperlink" Target="https://www.alter-hk.cz/rukavice-na-jedno-pouziti-blokovane-hdpe-55568114.html" TargetMode="External"/><Relationship Id="rId77" Type="http://schemas.openxmlformats.org/officeDocument/2006/relationships/hyperlink" Target="https://www.alter-hk.cz/houbova-uterka-3ks-90311913.html" TargetMode="External"/><Relationship Id="rId8" Type="http://schemas.openxmlformats.org/officeDocument/2006/relationships/hyperlink" Target="https://evashop.cz/uklid/4011-prostedek-na-nadobi-jar-1000ml.html" TargetMode="External"/><Relationship Id="rId51" Type="http://schemas.openxmlformats.org/officeDocument/2006/relationships/hyperlink" Target="https://vybaveniprouklid.cz/sanytol-dezinfekce-kuchyne-500-ml/12094" TargetMode="External"/><Relationship Id="rId72" Type="http://schemas.openxmlformats.org/officeDocument/2006/relationships/hyperlink" Target="https://www.alter-hk.cz/go-fresh-flower-garden-1l-zeleny-univerzal-cistic-80101601.html" TargetMode="External"/><Relationship Id="rId3" Type="http://schemas.openxmlformats.org/officeDocument/2006/relationships/hyperlink" Target="http://www.partner4office.cz/papir-toaletni-jumbo-280mm-2vrstvy-recykl-257m-88738.html" TargetMode="External"/><Relationship Id="rId12" Type="http://schemas.openxmlformats.org/officeDocument/2006/relationships/hyperlink" Target="http://www.partner4office.cz/myci-hadr-petr-60x70cm-88397.html" TargetMode="External"/><Relationship Id="rId17" Type="http://schemas.openxmlformats.org/officeDocument/2006/relationships/hyperlink" Target="https://nakup.itesco.cz/groceries/cs-CZ/products/2001019402715?gclid=CjwKCAjwxo3OBRBpEiwAS7X62Yv1-74JFimC2cV-DcN9Yff0Wt7zrVvVY0Nt4dc88elwlRWwyoDN7hoCHusQAvD_BwE" TargetMode="External"/><Relationship Id="rId25" Type="http://schemas.openxmlformats.org/officeDocument/2006/relationships/hyperlink" Target="https://www.alter-hk.cz/bel-pomeranc-5l-na-uklid-a-nadobi-80900302.html" TargetMode="External"/><Relationship Id="rId33" Type="http://schemas.openxmlformats.org/officeDocument/2006/relationships/hyperlink" Target="https://www.alter-hk.cz/pytel-odpad-cerny-70x110-200my-91700619.html" TargetMode="External"/><Relationship Id="rId38" Type="http://schemas.openxmlformats.org/officeDocument/2006/relationships/hyperlink" Target="https://www.alter-hk.cz/index.php?detail=99999076" TargetMode="External"/><Relationship Id="rId46" Type="http://schemas.openxmlformats.org/officeDocument/2006/relationships/hyperlink" Target="https://www.leifheit-online.cz/leifheit-twist-micro-duo-nahrada-na-mop-55320-p-1490" TargetMode="External"/><Relationship Id="rId59" Type="http://schemas.openxmlformats.org/officeDocument/2006/relationships/hyperlink" Target="https://www.alter-hk.cz/-55569549.html" TargetMode="External"/><Relationship Id="rId67" Type="http://schemas.openxmlformats.org/officeDocument/2006/relationships/hyperlink" Target="https://www.alter-hk.cz/index.php?detail=91500570" TargetMode="External"/><Relationship Id="rId20" Type="http://schemas.openxmlformats.org/officeDocument/2006/relationships/hyperlink" Target="http://www.xantea.cz/produkt/1012039.krystal-mydlovy-cistic-vceli-vosk-750ml/?gclid=Cj0KEQiA8orFBRCEpODivaOft_EBEiQAy3mlfWKTEo24TqHy4bdha4SClCggrrhvC9k2TsQHRigLFZEaAvZJ8P8HAQ" TargetMode="External"/><Relationship Id="rId41" Type="http://schemas.openxmlformats.org/officeDocument/2006/relationships/hyperlink" Target="http://www.partner4office.cz/krystal-eco-na-koupelny-750ml-88467.html" TargetMode="External"/><Relationship Id="rId54" Type="http://schemas.openxmlformats.org/officeDocument/2006/relationships/hyperlink" Target="https://www.drogeriezde.cz/domacnost/uklid-a-cisteni/koupelny/cif-aroma-lila-flowers-cistici-prostredek-500-ml" TargetMode="External"/><Relationship Id="rId62" Type="http://schemas.openxmlformats.org/officeDocument/2006/relationships/hyperlink" Target="https://www.alter-hk.cz/pytel-odpad-modry-70x110-t-100-91700608.html" TargetMode="External"/><Relationship Id="rId70" Type="http://schemas.openxmlformats.org/officeDocument/2006/relationships/hyperlink" Target="https://www.alter-hk.cz/mercator-simple-VINYL-rukavice-L-bez-pudru-55310061.html" TargetMode="External"/><Relationship Id="rId75" Type="http://schemas.openxmlformats.org/officeDocument/2006/relationships/hyperlink" Target="https://www.alter-hk.cz/hul-kovova-130cm-jz-92101001.html" TargetMode="External"/><Relationship Id="rId1" Type="http://schemas.openxmlformats.org/officeDocument/2006/relationships/hyperlink" Target="http://www.partner4office.cz/papir-toaletni-jumbo-190mm-2vrstvy-recykl-120m-88736.html" TargetMode="External"/><Relationship Id="rId6" Type="http://schemas.openxmlformats.org/officeDocument/2006/relationships/hyperlink" Target="https://www.alter-hk.cz/chiroderm-tekute-mydlo-s-antibakter-prisadou-5l-10510005.html" TargetMode="External"/><Relationship Id="rId15" Type="http://schemas.openxmlformats.org/officeDocument/2006/relationships/hyperlink" Target="https://www.eva.cz/zbozi/DOP01623/wc-souprava-bila-velka/" TargetMode="External"/><Relationship Id="rId23" Type="http://schemas.openxmlformats.org/officeDocument/2006/relationships/hyperlink" Target="https://www.alter-hk.cz/wc-valecek-zaves-komplet-v-sacku-1ks-90310505.html" TargetMode="External"/><Relationship Id="rId28" Type="http://schemas.openxmlformats.org/officeDocument/2006/relationships/hyperlink" Target="https://www.alter-hk.cz/index.php?detail=91700104" TargetMode="External"/><Relationship Id="rId36" Type="http://schemas.openxmlformats.org/officeDocument/2006/relationships/hyperlink" Target="https://www.alter-hk.cz/stetka-na-wc-bila-91510001.html" TargetMode="External"/><Relationship Id="rId49" Type="http://schemas.openxmlformats.org/officeDocument/2006/relationships/hyperlink" Target="https://www.ekobal.cz/obalovy-material/folie-ldpe/ldpe-folie-odpadove-pytle" TargetMode="External"/><Relationship Id="rId57" Type="http://schemas.openxmlformats.org/officeDocument/2006/relationships/hyperlink" Target="https://www.alter-hk.cz/smetacek-lopatka-set-pevny-barevny-9150200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Q99"/>
  <sheetViews>
    <sheetView tabSelected="1" zoomScale="90" zoomScaleNormal="90" workbookViewId="0">
      <pane ySplit="5" topLeftCell="A6" activePane="bottomLeft" state="frozen"/>
      <selection pane="bottomLeft" activeCell="AW91" sqref="AW91"/>
    </sheetView>
  </sheetViews>
  <sheetFormatPr defaultRowHeight="15" x14ac:dyDescent="0.25"/>
  <cols>
    <col min="1" max="1" width="13.140625" customWidth="1"/>
    <col min="2" max="2" width="60.7109375" customWidth="1"/>
    <col min="3" max="3" width="37.85546875" hidden="1" customWidth="1"/>
    <col min="4" max="4" width="47" hidden="1" customWidth="1"/>
    <col min="5" max="5" width="22.5703125" hidden="1" customWidth="1"/>
    <col min="6" max="6" width="60.7109375" style="21" customWidth="1"/>
    <col min="7" max="7" width="16.5703125" style="3" customWidth="1"/>
    <col min="8" max="14" width="13.5703125" style="3" hidden="1" customWidth="1"/>
    <col min="15" max="15" width="11.7109375" style="1" hidden="1" customWidth="1"/>
    <col min="16" max="16" width="10.140625" style="1" hidden="1" customWidth="1"/>
    <col min="17" max="17" width="10.5703125" style="1" hidden="1" customWidth="1"/>
    <col min="18" max="18" width="10.5703125" style="22" hidden="1" customWidth="1"/>
    <col min="19" max="19" width="7.7109375" style="22" hidden="1" customWidth="1"/>
    <col min="20" max="20" width="7" style="22" hidden="1" customWidth="1"/>
    <col min="21" max="21" width="10.5703125" style="22" hidden="1" customWidth="1"/>
    <col min="22" max="22" width="11.5703125" style="22" hidden="1" customWidth="1"/>
    <col min="23" max="24" width="11.5703125" style="1" hidden="1" customWidth="1"/>
    <col min="25" max="25" width="11" style="1" customWidth="1"/>
    <col min="26" max="26" width="11.28515625" style="125" customWidth="1"/>
    <col min="27" max="27" width="16.5703125" style="125" customWidth="1"/>
    <col min="28" max="30" width="6.85546875" hidden="1" customWidth="1"/>
    <col min="31" max="32" width="6.85546875" style="21" hidden="1" customWidth="1"/>
    <col min="33" max="33" width="13.42578125" style="71" hidden="1" customWidth="1"/>
    <col min="34" max="34" width="17.7109375" style="73" hidden="1" customWidth="1"/>
    <col min="35" max="35" width="19.42578125" style="76" hidden="1" customWidth="1"/>
    <col min="36" max="36" width="2.85546875" style="31" hidden="1" customWidth="1"/>
    <col min="37" max="37" width="13.85546875" style="79" hidden="1" customWidth="1"/>
    <col min="38" max="38" width="13.5703125" style="80" hidden="1" customWidth="1"/>
    <col min="39" max="39" width="18.140625" style="81" hidden="1" customWidth="1"/>
    <col min="40" max="40" width="3.140625" hidden="1" customWidth="1"/>
    <col min="41" max="41" width="12.28515625" style="74" hidden="1" customWidth="1"/>
    <col min="42" max="42" width="13.7109375" hidden="1" customWidth="1"/>
    <col min="43" max="43" width="3.42578125" hidden="1" customWidth="1"/>
    <col min="44" max="44" width="3.42578125" customWidth="1"/>
  </cols>
  <sheetData>
    <row r="2" spans="1:43" ht="26.25" x14ac:dyDescent="0.25">
      <c r="B2" s="203" t="s">
        <v>280</v>
      </c>
      <c r="C2" s="203"/>
      <c r="D2" s="203"/>
      <c r="E2" s="203"/>
      <c r="F2" s="203"/>
      <c r="G2" s="203"/>
    </row>
    <row r="4" spans="1:43" ht="15.75" thickBot="1" x14ac:dyDescent="0.3"/>
    <row r="5" spans="1:43" ht="88.5" customHeight="1" thickBot="1" x14ac:dyDescent="0.3">
      <c r="A5" s="133" t="s">
        <v>283</v>
      </c>
      <c r="B5" s="134" t="s">
        <v>277</v>
      </c>
      <c r="C5" s="134" t="s">
        <v>119</v>
      </c>
      <c r="D5" s="134" t="s">
        <v>114</v>
      </c>
      <c r="E5" s="135" t="s">
        <v>115</v>
      </c>
      <c r="F5" s="199" t="s">
        <v>295</v>
      </c>
      <c r="G5" s="136" t="s">
        <v>278</v>
      </c>
      <c r="H5" s="137" t="s">
        <v>92</v>
      </c>
      <c r="I5" s="137" t="s">
        <v>241</v>
      </c>
      <c r="J5" s="137" t="s">
        <v>242</v>
      </c>
      <c r="K5" s="137" t="s">
        <v>243</v>
      </c>
      <c r="L5" s="137" t="s">
        <v>244</v>
      </c>
      <c r="M5" s="137" t="s">
        <v>245</v>
      </c>
      <c r="N5" s="137" t="s">
        <v>246</v>
      </c>
      <c r="O5" s="138" t="s">
        <v>90</v>
      </c>
      <c r="P5" s="138" t="s">
        <v>110</v>
      </c>
      <c r="Q5" s="137" t="s">
        <v>93</v>
      </c>
      <c r="R5" s="137" t="s">
        <v>91</v>
      </c>
      <c r="S5" s="137" t="s">
        <v>87</v>
      </c>
      <c r="T5" s="137" t="s">
        <v>88</v>
      </c>
      <c r="U5" s="137" t="s">
        <v>86</v>
      </c>
      <c r="V5" s="137" t="s">
        <v>99</v>
      </c>
      <c r="W5" s="137" t="s">
        <v>96</v>
      </c>
      <c r="X5" s="137" t="s">
        <v>89</v>
      </c>
      <c r="Y5" s="134" t="s">
        <v>116</v>
      </c>
      <c r="Z5" s="139" t="s">
        <v>275</v>
      </c>
      <c r="AA5" s="140" t="s">
        <v>276</v>
      </c>
      <c r="AB5" s="2" t="s">
        <v>117</v>
      </c>
      <c r="AC5" s="1"/>
      <c r="AD5" s="1"/>
      <c r="AE5" s="26"/>
      <c r="AF5" s="26"/>
      <c r="AG5" s="90" t="s">
        <v>262</v>
      </c>
      <c r="AH5" s="91" t="s">
        <v>263</v>
      </c>
      <c r="AI5" s="92" t="s">
        <v>264</v>
      </c>
      <c r="AJ5" s="93"/>
      <c r="AK5" s="94" t="s">
        <v>265</v>
      </c>
      <c r="AL5" s="95" t="s">
        <v>266</v>
      </c>
      <c r="AM5" s="96" t="s">
        <v>267</v>
      </c>
      <c r="AN5" s="97"/>
      <c r="AO5" s="98" t="s">
        <v>269</v>
      </c>
      <c r="AP5" s="99" t="s">
        <v>270</v>
      </c>
      <c r="AQ5" s="99" t="s">
        <v>268</v>
      </c>
    </row>
    <row r="6" spans="1:43" ht="20.100000000000001" customHeight="1" x14ac:dyDescent="0.25">
      <c r="A6" s="148"/>
      <c r="B6" s="155" t="s">
        <v>281</v>
      </c>
      <c r="C6" s="149"/>
      <c r="D6" s="149"/>
      <c r="E6" s="149"/>
      <c r="F6" s="150"/>
      <c r="G6" s="151"/>
      <c r="H6" s="152"/>
      <c r="I6" s="152"/>
      <c r="J6" s="152"/>
      <c r="K6" s="152"/>
      <c r="L6" s="152"/>
      <c r="M6" s="152"/>
      <c r="N6" s="152"/>
      <c r="O6" s="153"/>
      <c r="P6" s="153"/>
      <c r="Q6" s="152"/>
      <c r="R6" s="152"/>
      <c r="S6" s="152"/>
      <c r="T6" s="152"/>
      <c r="U6" s="152"/>
      <c r="V6" s="152"/>
      <c r="W6" s="152"/>
      <c r="X6" s="152"/>
      <c r="Y6" s="149"/>
      <c r="Z6" s="154"/>
      <c r="AA6" s="154"/>
      <c r="AB6" s="2"/>
      <c r="AC6" s="1"/>
      <c r="AD6" s="1"/>
      <c r="AE6" s="26"/>
      <c r="AF6" s="26"/>
      <c r="AG6" s="90"/>
      <c r="AH6" s="91"/>
      <c r="AI6" s="92"/>
      <c r="AJ6" s="93"/>
      <c r="AK6" s="94"/>
      <c r="AL6" s="95"/>
      <c r="AM6" s="96"/>
      <c r="AN6" s="97"/>
      <c r="AO6" s="98"/>
      <c r="AP6" s="99"/>
      <c r="AQ6" s="99"/>
    </row>
    <row r="7" spans="1:43" s="31" customFormat="1" ht="30" x14ac:dyDescent="0.25">
      <c r="A7" s="141">
        <v>1</v>
      </c>
      <c r="B7" s="142" t="s">
        <v>48</v>
      </c>
      <c r="C7" s="109"/>
      <c r="D7" s="109" t="s">
        <v>120</v>
      </c>
      <c r="E7" s="110"/>
      <c r="F7" s="143" t="s">
        <v>31</v>
      </c>
      <c r="G7" s="144" t="s">
        <v>0</v>
      </c>
      <c r="H7" s="144"/>
      <c r="I7" s="144"/>
      <c r="J7" s="144"/>
      <c r="K7" s="144"/>
      <c r="L7" s="144"/>
      <c r="M7" s="144"/>
      <c r="N7" s="144"/>
      <c r="O7" s="145"/>
      <c r="P7" s="145"/>
      <c r="Q7" s="145"/>
      <c r="R7" s="145">
        <v>10</v>
      </c>
      <c r="S7" s="145"/>
      <c r="T7" s="145">
        <v>30</v>
      </c>
      <c r="U7" s="145">
        <v>60</v>
      </c>
      <c r="V7" s="145"/>
      <c r="W7" s="145"/>
      <c r="X7" s="145"/>
      <c r="Y7" s="145">
        <f t="shared" ref="Y7:Y30" si="0">SUM(H7:X7)</f>
        <v>100</v>
      </c>
      <c r="Z7" s="146"/>
      <c r="AA7" s="147">
        <f>Y7*Z7</f>
        <v>0</v>
      </c>
      <c r="AB7" s="31" t="s">
        <v>118</v>
      </c>
      <c r="AE7" s="119"/>
      <c r="AF7" s="119"/>
      <c r="AG7" s="70">
        <f>R7*Z7</f>
        <v>0</v>
      </c>
      <c r="AH7" s="72">
        <f>U7*Z7</f>
        <v>0</v>
      </c>
      <c r="AI7" s="75">
        <f>AG7+AH7</f>
        <v>0</v>
      </c>
      <c r="AJ7" s="77"/>
      <c r="AK7" s="78">
        <f>S7*Z7</f>
        <v>0</v>
      </c>
      <c r="AL7" s="80">
        <f>T7*Z7</f>
        <v>0</v>
      </c>
      <c r="AM7" s="82">
        <f>AK7+AL7</f>
        <v>0</v>
      </c>
      <c r="AO7" s="74">
        <f>P7*Z7</f>
        <v>0</v>
      </c>
      <c r="AP7" s="77">
        <f>AI7+AM7+AO7</f>
        <v>0</v>
      </c>
      <c r="AQ7" s="77">
        <f>AP7-AA7</f>
        <v>0</v>
      </c>
    </row>
    <row r="8" spans="1:43" s="31" customFormat="1" ht="30" x14ac:dyDescent="0.25">
      <c r="A8" s="27">
        <v>2</v>
      </c>
      <c r="B8" s="9" t="s">
        <v>19</v>
      </c>
      <c r="C8" s="103"/>
      <c r="D8" s="103" t="s">
        <v>121</v>
      </c>
      <c r="E8" s="104"/>
      <c r="F8" s="43" t="s">
        <v>32</v>
      </c>
      <c r="G8" s="12" t="s">
        <v>101</v>
      </c>
      <c r="H8" s="12"/>
      <c r="I8" s="12"/>
      <c r="J8" s="12"/>
      <c r="K8" s="12"/>
      <c r="L8" s="12"/>
      <c r="M8" s="12"/>
      <c r="N8" s="12"/>
      <c r="O8" s="13"/>
      <c r="P8" s="13"/>
      <c r="Q8" s="13"/>
      <c r="R8" s="13">
        <v>10</v>
      </c>
      <c r="S8" s="13"/>
      <c r="T8" s="13"/>
      <c r="U8" s="13"/>
      <c r="V8" s="13"/>
      <c r="W8" s="13"/>
      <c r="X8" s="13"/>
      <c r="Y8" s="13">
        <f t="shared" si="0"/>
        <v>10</v>
      </c>
      <c r="Z8" s="7"/>
      <c r="AA8" s="128">
        <f t="shared" ref="AA8:AA13" si="1">Y8*Z8</f>
        <v>0</v>
      </c>
      <c r="AB8" s="31" t="s">
        <v>118</v>
      </c>
      <c r="AE8" s="119"/>
      <c r="AF8" s="119"/>
      <c r="AG8" s="70">
        <f t="shared" ref="AG8:AG52" si="2">R8*Z8</f>
        <v>0</v>
      </c>
      <c r="AH8" s="72">
        <f t="shared" ref="AH8:AH52" si="3">U8*Z8</f>
        <v>0</v>
      </c>
      <c r="AI8" s="75">
        <f t="shared" ref="AI8:AI52" si="4">AG8+AH8</f>
        <v>0</v>
      </c>
      <c r="AJ8" s="77"/>
      <c r="AK8" s="78">
        <f t="shared" ref="AK8:AK52" si="5">S8*Z8</f>
        <v>0</v>
      </c>
      <c r="AL8" s="80">
        <f t="shared" ref="AL8:AL52" si="6">T8*Z8</f>
        <v>0</v>
      </c>
      <c r="AM8" s="82">
        <f t="shared" ref="AM8:AM52" si="7">AK8+AL8</f>
        <v>0</v>
      </c>
      <c r="AO8" s="74">
        <f t="shared" ref="AO8:AO52" si="8">P8*Z8</f>
        <v>0</v>
      </c>
      <c r="AP8" s="77">
        <f t="shared" ref="AP8:AP52" si="9">AI8+AM8+AO8</f>
        <v>0</v>
      </c>
      <c r="AQ8" s="77">
        <f t="shared" ref="AQ8:AQ52" si="10">AP8-AA8</f>
        <v>0</v>
      </c>
    </row>
    <row r="9" spans="1:43" s="31" customFormat="1" ht="30" x14ac:dyDescent="0.25">
      <c r="A9" s="27">
        <v>3</v>
      </c>
      <c r="B9" s="11" t="s">
        <v>223</v>
      </c>
      <c r="C9" s="100"/>
      <c r="D9" s="100" t="s">
        <v>122</v>
      </c>
      <c r="E9" s="101"/>
      <c r="F9" s="43" t="s">
        <v>33</v>
      </c>
      <c r="G9" s="12" t="s">
        <v>1</v>
      </c>
      <c r="H9" s="12"/>
      <c r="I9" s="12"/>
      <c r="J9" s="12"/>
      <c r="K9" s="12"/>
      <c r="L9" s="12"/>
      <c r="M9" s="12"/>
      <c r="N9" s="12"/>
      <c r="O9" s="13"/>
      <c r="P9" s="13"/>
      <c r="Q9" s="13"/>
      <c r="R9" s="13">
        <v>20</v>
      </c>
      <c r="S9" s="13"/>
      <c r="T9" s="13">
        <v>20</v>
      </c>
      <c r="U9" s="13">
        <v>63</v>
      </c>
      <c r="V9" s="13"/>
      <c r="W9" s="13"/>
      <c r="X9" s="13"/>
      <c r="Y9" s="13">
        <f t="shared" si="0"/>
        <v>103</v>
      </c>
      <c r="Z9" s="7"/>
      <c r="AA9" s="128">
        <f t="shared" si="1"/>
        <v>0</v>
      </c>
      <c r="AB9" s="31" t="s">
        <v>118</v>
      </c>
      <c r="AE9" s="119"/>
      <c r="AF9" s="119"/>
      <c r="AG9" s="70">
        <f t="shared" si="2"/>
        <v>0</v>
      </c>
      <c r="AH9" s="72">
        <f t="shared" si="3"/>
        <v>0</v>
      </c>
      <c r="AI9" s="75">
        <f t="shared" si="4"/>
        <v>0</v>
      </c>
      <c r="AJ9" s="77"/>
      <c r="AK9" s="78">
        <f t="shared" si="5"/>
        <v>0</v>
      </c>
      <c r="AL9" s="80">
        <f t="shared" si="6"/>
        <v>0</v>
      </c>
      <c r="AM9" s="82">
        <f t="shared" si="7"/>
        <v>0</v>
      </c>
      <c r="AO9" s="74">
        <f t="shared" si="8"/>
        <v>0</v>
      </c>
      <c r="AP9" s="77">
        <f t="shared" si="9"/>
        <v>0</v>
      </c>
      <c r="AQ9" s="77">
        <f t="shared" si="10"/>
        <v>0</v>
      </c>
    </row>
    <row r="10" spans="1:43" ht="30" x14ac:dyDescent="0.25">
      <c r="A10" s="27">
        <v>4</v>
      </c>
      <c r="B10" s="9" t="s">
        <v>18</v>
      </c>
      <c r="C10" s="9"/>
      <c r="D10" s="9" t="s">
        <v>123</v>
      </c>
      <c r="E10" s="32"/>
      <c r="F10" s="48" t="s">
        <v>178</v>
      </c>
      <c r="G10" s="6" t="s">
        <v>3</v>
      </c>
      <c r="H10" s="12"/>
      <c r="I10" s="12"/>
      <c r="J10" s="12"/>
      <c r="K10" s="12"/>
      <c r="L10" s="12"/>
      <c r="M10" s="12"/>
      <c r="N10" s="12"/>
      <c r="O10" s="13"/>
      <c r="P10" s="13"/>
      <c r="Q10" s="13"/>
      <c r="R10" s="13"/>
      <c r="S10" s="13">
        <v>30</v>
      </c>
      <c r="T10" s="13">
        <v>30</v>
      </c>
      <c r="U10" s="13"/>
      <c r="V10" s="13"/>
      <c r="W10" s="13"/>
      <c r="X10" s="13"/>
      <c r="Y10" s="14">
        <f t="shared" si="0"/>
        <v>60</v>
      </c>
      <c r="Z10" s="7"/>
      <c r="AA10" s="128">
        <f t="shared" si="1"/>
        <v>0</v>
      </c>
      <c r="AB10" s="31" t="s">
        <v>118</v>
      </c>
      <c r="AC10" s="31"/>
      <c r="AD10" s="31"/>
      <c r="AE10" s="119"/>
      <c r="AG10" s="70">
        <f t="shared" si="2"/>
        <v>0</v>
      </c>
      <c r="AH10" s="72">
        <f t="shared" si="3"/>
        <v>0</v>
      </c>
      <c r="AI10" s="75">
        <f t="shared" si="4"/>
        <v>0</v>
      </c>
      <c r="AJ10" s="77"/>
      <c r="AK10" s="78">
        <f t="shared" si="5"/>
        <v>0</v>
      </c>
      <c r="AL10" s="80">
        <f t="shared" si="6"/>
        <v>0</v>
      </c>
      <c r="AM10" s="82">
        <f t="shared" si="7"/>
        <v>0</v>
      </c>
      <c r="AO10" s="74">
        <f t="shared" si="8"/>
        <v>0</v>
      </c>
      <c r="AP10" s="57">
        <f t="shared" si="9"/>
        <v>0</v>
      </c>
      <c r="AQ10" s="57">
        <f t="shared" si="10"/>
        <v>0</v>
      </c>
    </row>
    <row r="11" spans="1:43" ht="30" x14ac:dyDescent="0.25">
      <c r="A11" s="27">
        <v>5</v>
      </c>
      <c r="B11" s="131" t="s">
        <v>177</v>
      </c>
      <c r="C11" s="21"/>
      <c r="D11" s="21" t="s">
        <v>124</v>
      </c>
      <c r="E11" s="21"/>
      <c r="F11" s="48" t="s">
        <v>179</v>
      </c>
      <c r="G11" s="6" t="s">
        <v>97</v>
      </c>
      <c r="H11" s="12"/>
      <c r="I11" s="12"/>
      <c r="J11" s="12"/>
      <c r="K11" s="12"/>
      <c r="L11" s="12"/>
      <c r="M11" s="12"/>
      <c r="N11" s="12"/>
      <c r="O11" s="13"/>
      <c r="P11" s="13"/>
      <c r="Q11" s="13"/>
      <c r="R11" s="13"/>
      <c r="S11" s="13"/>
      <c r="T11" s="13"/>
      <c r="U11" s="13">
        <v>5</v>
      </c>
      <c r="V11" s="13"/>
      <c r="W11" s="13"/>
      <c r="X11" s="13"/>
      <c r="Y11" s="14">
        <f t="shared" si="0"/>
        <v>5</v>
      </c>
      <c r="Z11" s="7"/>
      <c r="AA11" s="128">
        <f t="shared" si="1"/>
        <v>0</v>
      </c>
      <c r="AB11" s="31" t="s">
        <v>118</v>
      </c>
      <c r="AC11" s="31"/>
      <c r="AD11" s="31"/>
      <c r="AE11" s="119"/>
      <c r="AG11" s="70">
        <f t="shared" si="2"/>
        <v>0</v>
      </c>
      <c r="AH11" s="72">
        <f t="shared" si="3"/>
        <v>0</v>
      </c>
      <c r="AI11" s="75">
        <f t="shared" si="4"/>
        <v>0</v>
      </c>
      <c r="AJ11" s="77"/>
      <c r="AK11" s="78">
        <f t="shared" si="5"/>
        <v>0</v>
      </c>
      <c r="AL11" s="80">
        <f t="shared" si="6"/>
        <v>0</v>
      </c>
      <c r="AM11" s="82">
        <f t="shared" si="7"/>
        <v>0</v>
      </c>
      <c r="AO11" s="74">
        <f t="shared" si="8"/>
        <v>0</v>
      </c>
      <c r="AP11" s="57">
        <f t="shared" si="9"/>
        <v>0</v>
      </c>
      <c r="AQ11" s="57">
        <f t="shared" si="10"/>
        <v>0</v>
      </c>
    </row>
    <row r="12" spans="1:43" ht="60" x14ac:dyDescent="0.25">
      <c r="A12" s="27">
        <v>6</v>
      </c>
      <c r="B12" s="11" t="s">
        <v>50</v>
      </c>
      <c r="C12" s="11"/>
      <c r="D12" s="21" t="s">
        <v>188</v>
      </c>
      <c r="E12" s="33"/>
      <c r="F12" s="49" t="s">
        <v>49</v>
      </c>
      <c r="G12" s="12" t="s">
        <v>4</v>
      </c>
      <c r="H12" s="12"/>
      <c r="I12" s="12"/>
      <c r="J12" s="12"/>
      <c r="K12" s="12"/>
      <c r="L12" s="12"/>
      <c r="M12" s="12"/>
      <c r="N12" s="12"/>
      <c r="O12" s="13"/>
      <c r="P12" s="13"/>
      <c r="Q12" s="13"/>
      <c r="R12" s="13"/>
      <c r="S12" s="13">
        <v>10</v>
      </c>
      <c r="T12" s="13">
        <v>40</v>
      </c>
      <c r="U12" s="13"/>
      <c r="V12" s="13"/>
      <c r="W12" s="13"/>
      <c r="X12" s="13"/>
      <c r="Y12" s="14">
        <f t="shared" si="0"/>
        <v>50</v>
      </c>
      <c r="Z12" s="7"/>
      <c r="AA12" s="128">
        <f t="shared" si="1"/>
        <v>0</v>
      </c>
      <c r="AB12" s="31" t="s">
        <v>118</v>
      </c>
      <c r="AC12" s="31"/>
      <c r="AD12" s="31"/>
      <c r="AE12" s="119"/>
      <c r="AG12" s="70">
        <f t="shared" si="2"/>
        <v>0</v>
      </c>
      <c r="AH12" s="72">
        <f t="shared" si="3"/>
        <v>0</v>
      </c>
      <c r="AI12" s="75">
        <f t="shared" si="4"/>
        <v>0</v>
      </c>
      <c r="AJ12" s="77"/>
      <c r="AK12" s="78">
        <f t="shared" si="5"/>
        <v>0</v>
      </c>
      <c r="AL12" s="80">
        <f t="shared" si="6"/>
        <v>0</v>
      </c>
      <c r="AM12" s="82">
        <f t="shared" si="7"/>
        <v>0</v>
      </c>
      <c r="AO12" s="74">
        <f t="shared" si="8"/>
        <v>0</v>
      </c>
      <c r="AP12" s="57">
        <f t="shared" si="9"/>
        <v>0</v>
      </c>
      <c r="AQ12" s="57">
        <f t="shared" si="10"/>
        <v>0</v>
      </c>
    </row>
    <row r="13" spans="1:43" ht="45" x14ac:dyDescent="0.25">
      <c r="A13" s="27">
        <v>7</v>
      </c>
      <c r="B13" s="11" t="s">
        <v>186</v>
      </c>
      <c r="C13" s="11"/>
      <c r="D13" s="21" t="s">
        <v>187</v>
      </c>
      <c r="E13" s="33"/>
      <c r="F13" s="48" t="s">
        <v>184</v>
      </c>
      <c r="G13" s="6" t="s">
        <v>71</v>
      </c>
      <c r="H13" s="12"/>
      <c r="I13" s="12"/>
      <c r="J13" s="12"/>
      <c r="K13" s="12"/>
      <c r="L13" s="12"/>
      <c r="M13" s="12"/>
      <c r="N13" s="12"/>
      <c r="O13" s="13"/>
      <c r="P13" s="13"/>
      <c r="Q13" s="13"/>
      <c r="R13" s="13"/>
      <c r="S13" s="13"/>
      <c r="T13" s="13"/>
      <c r="U13" s="13">
        <v>10</v>
      </c>
      <c r="V13" s="13"/>
      <c r="W13" s="13"/>
      <c r="X13" s="13"/>
      <c r="Y13" s="14">
        <f t="shared" si="0"/>
        <v>10</v>
      </c>
      <c r="Z13" s="7"/>
      <c r="AA13" s="128">
        <f t="shared" si="1"/>
        <v>0</v>
      </c>
      <c r="AB13" s="31" t="s">
        <v>118</v>
      </c>
      <c r="AC13" s="31"/>
      <c r="AD13" s="31"/>
      <c r="AE13" s="119"/>
      <c r="AG13" s="70">
        <f t="shared" si="2"/>
        <v>0</v>
      </c>
      <c r="AH13" s="72">
        <f t="shared" si="3"/>
        <v>0</v>
      </c>
      <c r="AI13" s="75">
        <f t="shared" si="4"/>
        <v>0</v>
      </c>
      <c r="AJ13" s="77"/>
      <c r="AK13" s="78">
        <f t="shared" si="5"/>
        <v>0</v>
      </c>
      <c r="AL13" s="80">
        <f t="shared" si="6"/>
        <v>0</v>
      </c>
      <c r="AM13" s="82">
        <f t="shared" si="7"/>
        <v>0</v>
      </c>
      <c r="AO13" s="74">
        <f t="shared" si="8"/>
        <v>0</v>
      </c>
      <c r="AP13" s="57">
        <f t="shared" si="9"/>
        <v>0</v>
      </c>
      <c r="AQ13" s="57">
        <f t="shared" si="10"/>
        <v>0</v>
      </c>
    </row>
    <row r="14" spans="1:43" ht="20.100000000000001" customHeight="1" x14ac:dyDescent="0.25">
      <c r="A14" s="156"/>
      <c r="B14" s="157" t="s">
        <v>282</v>
      </c>
      <c r="C14" s="158"/>
      <c r="D14" s="159"/>
      <c r="E14" s="160"/>
      <c r="F14" s="161"/>
      <c r="G14" s="162"/>
      <c r="H14" s="162"/>
      <c r="I14" s="162"/>
      <c r="J14" s="162"/>
      <c r="K14" s="162"/>
      <c r="L14" s="162"/>
      <c r="M14" s="162"/>
      <c r="N14" s="162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4"/>
      <c r="AA14" s="165"/>
      <c r="AB14" s="31"/>
      <c r="AC14" s="31"/>
      <c r="AD14" s="31"/>
      <c r="AE14" s="119"/>
      <c r="AG14" s="70"/>
      <c r="AH14" s="72"/>
      <c r="AI14" s="75"/>
      <c r="AJ14" s="77"/>
      <c r="AK14" s="78"/>
      <c r="AM14" s="82"/>
      <c r="AP14" s="57"/>
      <c r="AQ14" s="57"/>
    </row>
    <row r="15" spans="1:43" s="31" customFormat="1" ht="30" x14ac:dyDescent="0.25">
      <c r="A15" s="27">
        <v>8</v>
      </c>
      <c r="B15" s="11" t="s">
        <v>20</v>
      </c>
      <c r="C15" s="100"/>
      <c r="D15" s="102" t="s">
        <v>125</v>
      </c>
      <c r="E15" s="101"/>
      <c r="F15" s="51" t="s">
        <v>34</v>
      </c>
      <c r="G15" s="12" t="s">
        <v>2</v>
      </c>
      <c r="H15" s="12"/>
      <c r="I15" s="12"/>
      <c r="J15" s="12"/>
      <c r="K15" s="12"/>
      <c r="L15" s="12"/>
      <c r="M15" s="12"/>
      <c r="N15" s="12"/>
      <c r="O15" s="13"/>
      <c r="P15" s="13"/>
      <c r="Q15" s="13"/>
      <c r="R15" s="13">
        <v>2</v>
      </c>
      <c r="S15" s="13"/>
      <c r="T15" s="13"/>
      <c r="U15" s="13"/>
      <c r="V15" s="13"/>
      <c r="W15" s="13"/>
      <c r="X15" s="13"/>
      <c r="Y15" s="13">
        <f t="shared" si="0"/>
        <v>2</v>
      </c>
      <c r="Z15" s="7"/>
      <c r="AA15" s="128">
        <f t="shared" ref="AA15:AA19" si="11">Y15*Z15</f>
        <v>0</v>
      </c>
      <c r="AB15" s="31" t="s">
        <v>118</v>
      </c>
      <c r="AE15" s="119"/>
      <c r="AF15" s="119"/>
      <c r="AG15" s="70">
        <f t="shared" si="2"/>
        <v>0</v>
      </c>
      <c r="AH15" s="72">
        <f t="shared" si="3"/>
        <v>0</v>
      </c>
      <c r="AI15" s="75">
        <f t="shared" si="4"/>
        <v>0</v>
      </c>
      <c r="AJ15" s="77"/>
      <c r="AK15" s="78">
        <f t="shared" si="5"/>
        <v>0</v>
      </c>
      <c r="AL15" s="80">
        <f t="shared" si="6"/>
        <v>0</v>
      </c>
      <c r="AM15" s="82">
        <f t="shared" si="7"/>
        <v>0</v>
      </c>
      <c r="AO15" s="74">
        <f t="shared" si="8"/>
        <v>0</v>
      </c>
      <c r="AP15" s="77">
        <f t="shared" si="9"/>
        <v>0</v>
      </c>
      <c r="AQ15" s="77">
        <f t="shared" si="10"/>
        <v>0</v>
      </c>
    </row>
    <row r="16" spans="1:43" ht="30" x14ac:dyDescent="0.25">
      <c r="A16" s="28">
        <v>9</v>
      </c>
      <c r="B16" s="11" t="s">
        <v>21</v>
      </c>
      <c r="C16" s="11"/>
      <c r="D16" s="21" t="s">
        <v>189</v>
      </c>
      <c r="E16" s="33"/>
      <c r="F16" s="50" t="s">
        <v>83</v>
      </c>
      <c r="G16" s="6" t="s">
        <v>2</v>
      </c>
      <c r="H16" s="12"/>
      <c r="I16" s="12"/>
      <c r="J16" s="12"/>
      <c r="K16" s="12"/>
      <c r="L16" s="12"/>
      <c r="M16" s="12"/>
      <c r="N16" s="12"/>
      <c r="O16" s="13"/>
      <c r="P16" s="13"/>
      <c r="Q16" s="13"/>
      <c r="R16" s="13"/>
      <c r="S16" s="13"/>
      <c r="T16" s="13">
        <v>50</v>
      </c>
      <c r="U16" s="13"/>
      <c r="V16" s="13"/>
      <c r="W16" s="13"/>
      <c r="X16" s="13"/>
      <c r="Y16" s="14">
        <f t="shared" si="0"/>
        <v>50</v>
      </c>
      <c r="Z16" s="7"/>
      <c r="AA16" s="128">
        <f t="shared" si="11"/>
        <v>0</v>
      </c>
      <c r="AB16" s="31" t="s">
        <v>118</v>
      </c>
      <c r="AC16" s="31"/>
      <c r="AD16" s="31"/>
      <c r="AE16" s="119"/>
      <c r="AG16" s="70">
        <f t="shared" si="2"/>
        <v>0</v>
      </c>
      <c r="AH16" s="72">
        <f t="shared" si="3"/>
        <v>0</v>
      </c>
      <c r="AI16" s="75">
        <f t="shared" si="4"/>
        <v>0</v>
      </c>
      <c r="AJ16" s="77"/>
      <c r="AK16" s="78">
        <f t="shared" si="5"/>
        <v>0</v>
      </c>
      <c r="AL16" s="80">
        <f t="shared" si="6"/>
        <v>0</v>
      </c>
      <c r="AM16" s="82">
        <f t="shared" si="7"/>
        <v>0</v>
      </c>
      <c r="AO16" s="74">
        <f t="shared" si="8"/>
        <v>0</v>
      </c>
      <c r="AP16" s="57">
        <f t="shared" si="9"/>
        <v>0</v>
      </c>
      <c r="AQ16" s="57">
        <f t="shared" si="10"/>
        <v>0</v>
      </c>
    </row>
    <row r="17" spans="1:43" ht="30" x14ac:dyDescent="0.25">
      <c r="A17" s="28">
        <v>10</v>
      </c>
      <c r="B17" s="11" t="s">
        <v>190</v>
      </c>
      <c r="C17" s="11"/>
      <c r="D17" s="21" t="s">
        <v>126</v>
      </c>
      <c r="E17" s="33"/>
      <c r="F17" s="51" t="s">
        <v>72</v>
      </c>
      <c r="G17" s="6" t="s">
        <v>2</v>
      </c>
      <c r="H17" s="12"/>
      <c r="I17" s="12"/>
      <c r="J17" s="12"/>
      <c r="K17" s="12"/>
      <c r="L17" s="12"/>
      <c r="M17" s="12"/>
      <c r="N17" s="12"/>
      <c r="O17" s="13"/>
      <c r="P17" s="13"/>
      <c r="Q17" s="13"/>
      <c r="R17" s="13"/>
      <c r="S17" s="13"/>
      <c r="T17" s="13"/>
      <c r="U17" s="13">
        <v>5</v>
      </c>
      <c r="V17" s="13"/>
      <c r="W17" s="13"/>
      <c r="X17" s="13"/>
      <c r="Y17" s="14">
        <f t="shared" si="0"/>
        <v>5</v>
      </c>
      <c r="Z17" s="7"/>
      <c r="AA17" s="128">
        <f t="shared" si="11"/>
        <v>0</v>
      </c>
      <c r="AB17" s="31" t="s">
        <v>118</v>
      </c>
      <c r="AC17" s="31"/>
      <c r="AD17" s="31"/>
      <c r="AE17" s="119"/>
      <c r="AG17" s="70">
        <f t="shared" si="2"/>
        <v>0</v>
      </c>
      <c r="AH17" s="72">
        <f t="shared" si="3"/>
        <v>0</v>
      </c>
      <c r="AI17" s="75">
        <f t="shared" si="4"/>
        <v>0</v>
      </c>
      <c r="AJ17" s="77"/>
      <c r="AK17" s="78">
        <f t="shared" si="5"/>
        <v>0</v>
      </c>
      <c r="AL17" s="80">
        <f t="shared" si="6"/>
        <v>0</v>
      </c>
      <c r="AM17" s="82">
        <f t="shared" si="7"/>
        <v>0</v>
      </c>
      <c r="AO17" s="74">
        <f t="shared" si="8"/>
        <v>0</v>
      </c>
      <c r="AP17" s="57">
        <f t="shared" si="9"/>
        <v>0</v>
      </c>
      <c r="AQ17" s="57">
        <f t="shared" si="10"/>
        <v>0</v>
      </c>
    </row>
    <row r="18" spans="1:43" ht="53.25" customHeight="1" x14ac:dyDescent="0.25">
      <c r="A18" s="28">
        <v>11</v>
      </c>
      <c r="B18" s="18" t="s">
        <v>191</v>
      </c>
      <c r="C18" s="18"/>
      <c r="D18" s="21" t="s">
        <v>192</v>
      </c>
      <c r="E18" s="34"/>
      <c r="F18" s="50" t="s">
        <v>106</v>
      </c>
      <c r="G18" s="6" t="s">
        <v>2</v>
      </c>
      <c r="H18" s="12"/>
      <c r="I18" s="12"/>
      <c r="J18" s="12"/>
      <c r="K18" s="12"/>
      <c r="L18" s="12"/>
      <c r="M18" s="12"/>
      <c r="N18" s="12"/>
      <c r="O18" s="13"/>
      <c r="P18" s="13"/>
      <c r="Q18" s="13"/>
      <c r="R18" s="13"/>
      <c r="S18" s="13"/>
      <c r="T18" s="13"/>
      <c r="U18" s="44">
        <v>5</v>
      </c>
      <c r="V18" s="13"/>
      <c r="W18" s="13"/>
      <c r="X18" s="13"/>
      <c r="Y18" s="14">
        <f t="shared" si="0"/>
        <v>5</v>
      </c>
      <c r="Z18" s="7"/>
      <c r="AA18" s="128">
        <f t="shared" si="11"/>
        <v>0</v>
      </c>
      <c r="AB18" s="31" t="s">
        <v>118</v>
      </c>
      <c r="AC18" s="31"/>
      <c r="AD18" s="31"/>
      <c r="AE18" s="119"/>
      <c r="AG18" s="70">
        <f t="shared" si="2"/>
        <v>0</v>
      </c>
      <c r="AH18" s="72">
        <f t="shared" si="3"/>
        <v>0</v>
      </c>
      <c r="AI18" s="75">
        <f t="shared" si="4"/>
        <v>0</v>
      </c>
      <c r="AJ18" s="77"/>
      <c r="AK18" s="78">
        <f t="shared" si="5"/>
        <v>0</v>
      </c>
      <c r="AL18" s="80">
        <f t="shared" si="6"/>
        <v>0</v>
      </c>
      <c r="AM18" s="82">
        <f t="shared" si="7"/>
        <v>0</v>
      </c>
      <c r="AO18" s="74">
        <f t="shared" si="8"/>
        <v>0</v>
      </c>
      <c r="AP18" s="57">
        <f t="shared" si="9"/>
        <v>0</v>
      </c>
      <c r="AQ18" s="57">
        <f t="shared" si="10"/>
        <v>0</v>
      </c>
    </row>
    <row r="19" spans="1:43" s="31" customFormat="1" ht="60" x14ac:dyDescent="0.25">
      <c r="A19" s="27">
        <v>12</v>
      </c>
      <c r="B19" s="18" t="s">
        <v>193</v>
      </c>
      <c r="C19" s="105"/>
      <c r="D19" s="102" t="s">
        <v>127</v>
      </c>
      <c r="E19" s="106"/>
      <c r="F19" s="51" t="s">
        <v>35</v>
      </c>
      <c r="G19" s="12" t="s">
        <v>2</v>
      </c>
      <c r="H19" s="12"/>
      <c r="I19" s="12"/>
      <c r="J19" s="12"/>
      <c r="K19" s="12"/>
      <c r="L19" s="12"/>
      <c r="M19" s="12"/>
      <c r="N19" s="12"/>
      <c r="O19" s="13"/>
      <c r="P19" s="13"/>
      <c r="Q19" s="13"/>
      <c r="R19" s="13">
        <v>2</v>
      </c>
      <c r="S19" s="13"/>
      <c r="T19" s="13"/>
      <c r="U19" s="13">
        <v>20</v>
      </c>
      <c r="V19" s="13"/>
      <c r="W19" s="13"/>
      <c r="X19" s="13"/>
      <c r="Y19" s="13">
        <f t="shared" si="0"/>
        <v>22</v>
      </c>
      <c r="Z19" s="7"/>
      <c r="AA19" s="128">
        <f t="shared" si="11"/>
        <v>0</v>
      </c>
      <c r="AB19" s="31" t="s">
        <v>118</v>
      </c>
      <c r="AE19" s="119"/>
      <c r="AF19" s="119"/>
      <c r="AG19" s="70">
        <f t="shared" si="2"/>
        <v>0</v>
      </c>
      <c r="AH19" s="72">
        <f t="shared" si="3"/>
        <v>0</v>
      </c>
      <c r="AI19" s="75">
        <f t="shared" si="4"/>
        <v>0</v>
      </c>
      <c r="AJ19" s="77"/>
      <c r="AK19" s="78">
        <f t="shared" si="5"/>
        <v>0</v>
      </c>
      <c r="AL19" s="80">
        <f t="shared" si="6"/>
        <v>0</v>
      </c>
      <c r="AM19" s="82">
        <f t="shared" si="7"/>
        <v>0</v>
      </c>
      <c r="AO19" s="74">
        <f t="shared" si="8"/>
        <v>0</v>
      </c>
      <c r="AP19" s="77">
        <f t="shared" si="9"/>
        <v>0</v>
      </c>
      <c r="AQ19" s="77">
        <f t="shared" si="10"/>
        <v>0</v>
      </c>
    </row>
    <row r="20" spans="1:43" s="31" customFormat="1" ht="20.100000000000001" customHeight="1" x14ac:dyDescent="0.25">
      <c r="A20" s="156"/>
      <c r="B20" s="166" t="s">
        <v>284</v>
      </c>
      <c r="C20" s="167"/>
      <c r="D20" s="159"/>
      <c r="E20" s="168"/>
      <c r="F20" s="169"/>
      <c r="G20" s="162"/>
      <c r="H20" s="162"/>
      <c r="I20" s="162"/>
      <c r="J20" s="162"/>
      <c r="K20" s="162"/>
      <c r="L20" s="162"/>
      <c r="M20" s="162"/>
      <c r="N20" s="162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4"/>
      <c r="AA20" s="165"/>
      <c r="AE20" s="119"/>
      <c r="AF20" s="119"/>
      <c r="AG20" s="70"/>
      <c r="AH20" s="72"/>
      <c r="AI20" s="75"/>
      <c r="AJ20" s="77"/>
      <c r="AK20" s="78"/>
      <c r="AL20" s="80"/>
      <c r="AM20" s="82"/>
      <c r="AO20" s="74"/>
      <c r="AP20" s="77"/>
      <c r="AQ20" s="77"/>
    </row>
    <row r="21" spans="1:43" ht="45" x14ac:dyDescent="0.25">
      <c r="A21" s="28">
        <v>13</v>
      </c>
      <c r="B21" s="11" t="s">
        <v>76</v>
      </c>
      <c r="C21" s="11"/>
      <c r="D21" s="21" t="s">
        <v>128</v>
      </c>
      <c r="E21" s="33"/>
      <c r="F21" s="52" t="s">
        <v>51</v>
      </c>
      <c r="G21" s="6" t="s">
        <v>2</v>
      </c>
      <c r="H21" s="12"/>
      <c r="I21" s="12"/>
      <c r="J21" s="12"/>
      <c r="K21" s="12"/>
      <c r="L21" s="12"/>
      <c r="M21" s="12"/>
      <c r="N21" s="12"/>
      <c r="O21" s="13"/>
      <c r="P21" s="13"/>
      <c r="Q21" s="13"/>
      <c r="R21" s="13"/>
      <c r="S21" s="13"/>
      <c r="T21" s="13"/>
      <c r="U21" s="13">
        <v>11</v>
      </c>
      <c r="V21" s="13"/>
      <c r="W21" s="13"/>
      <c r="X21" s="13"/>
      <c r="Y21" s="14">
        <f t="shared" si="0"/>
        <v>11</v>
      </c>
      <c r="Z21" s="7"/>
      <c r="AA21" s="128">
        <f t="shared" ref="AA21:AA26" si="12">Y21*Z21</f>
        <v>0</v>
      </c>
      <c r="AB21" s="31" t="s">
        <v>118</v>
      </c>
      <c r="AC21" s="31"/>
      <c r="AD21" s="31"/>
      <c r="AE21" s="119"/>
      <c r="AG21" s="70">
        <f t="shared" si="2"/>
        <v>0</v>
      </c>
      <c r="AH21" s="72">
        <f t="shared" si="3"/>
        <v>0</v>
      </c>
      <c r="AI21" s="75">
        <f t="shared" si="4"/>
        <v>0</v>
      </c>
      <c r="AJ21" s="77"/>
      <c r="AK21" s="78">
        <f t="shared" si="5"/>
        <v>0</v>
      </c>
      <c r="AL21" s="80">
        <f t="shared" si="6"/>
        <v>0</v>
      </c>
      <c r="AM21" s="82">
        <f t="shared" si="7"/>
        <v>0</v>
      </c>
      <c r="AO21" s="74">
        <f t="shared" si="8"/>
        <v>0</v>
      </c>
      <c r="AP21" s="57">
        <f t="shared" si="9"/>
        <v>0</v>
      </c>
      <c r="AQ21" s="57">
        <f t="shared" si="10"/>
        <v>0</v>
      </c>
    </row>
    <row r="22" spans="1:43" ht="58.5" customHeight="1" x14ac:dyDescent="0.25">
      <c r="A22" s="28">
        <v>14</v>
      </c>
      <c r="B22" s="11" t="s">
        <v>52</v>
      </c>
      <c r="C22" s="11"/>
      <c r="D22" s="11" t="s">
        <v>129</v>
      </c>
      <c r="E22" s="33"/>
      <c r="F22" s="52" t="s">
        <v>53</v>
      </c>
      <c r="G22" s="6" t="s">
        <v>2</v>
      </c>
      <c r="H22" s="12"/>
      <c r="I22" s="12"/>
      <c r="J22" s="12"/>
      <c r="K22" s="12"/>
      <c r="L22" s="12"/>
      <c r="M22" s="12"/>
      <c r="N22" s="12"/>
      <c r="O22" s="13"/>
      <c r="P22" s="13"/>
      <c r="Q22" s="13"/>
      <c r="R22" s="13"/>
      <c r="S22" s="13"/>
      <c r="T22" s="13">
        <v>50</v>
      </c>
      <c r="U22" s="13"/>
      <c r="V22" s="13"/>
      <c r="W22" s="13"/>
      <c r="X22" s="12"/>
      <c r="Y22" s="14">
        <f t="shared" si="0"/>
        <v>50</v>
      </c>
      <c r="Z22" s="7"/>
      <c r="AA22" s="128">
        <f t="shared" si="12"/>
        <v>0</v>
      </c>
      <c r="AB22" s="31" t="s">
        <v>118</v>
      </c>
      <c r="AC22" s="31"/>
      <c r="AD22" s="31"/>
      <c r="AE22" s="119"/>
      <c r="AG22" s="70">
        <f t="shared" si="2"/>
        <v>0</v>
      </c>
      <c r="AH22" s="72">
        <f t="shared" si="3"/>
        <v>0</v>
      </c>
      <c r="AI22" s="75">
        <f t="shared" si="4"/>
        <v>0</v>
      </c>
      <c r="AJ22" s="77"/>
      <c r="AK22" s="78">
        <f t="shared" si="5"/>
        <v>0</v>
      </c>
      <c r="AL22" s="80">
        <f t="shared" si="6"/>
        <v>0</v>
      </c>
      <c r="AM22" s="82">
        <f t="shared" si="7"/>
        <v>0</v>
      </c>
      <c r="AO22" s="74">
        <f t="shared" si="8"/>
        <v>0</v>
      </c>
      <c r="AP22" s="57">
        <f t="shared" si="9"/>
        <v>0</v>
      </c>
      <c r="AQ22" s="57">
        <f t="shared" si="10"/>
        <v>0</v>
      </c>
    </row>
    <row r="23" spans="1:43" ht="30" x14ac:dyDescent="0.25">
      <c r="A23" s="28">
        <v>15</v>
      </c>
      <c r="B23" s="11" t="s">
        <v>6</v>
      </c>
      <c r="C23" s="11"/>
      <c r="D23" s="21" t="s">
        <v>130</v>
      </c>
      <c r="E23" s="33"/>
      <c r="F23" s="43" t="s">
        <v>100</v>
      </c>
      <c r="G23" s="6" t="s">
        <v>2</v>
      </c>
      <c r="H23" s="12"/>
      <c r="I23" s="12"/>
      <c r="J23" s="12"/>
      <c r="K23" s="12"/>
      <c r="L23" s="12"/>
      <c r="M23" s="12"/>
      <c r="N23" s="12"/>
      <c r="O23" s="13"/>
      <c r="P23" s="13"/>
      <c r="Q23" s="13"/>
      <c r="R23" s="13">
        <v>30</v>
      </c>
      <c r="S23" s="13">
        <v>50</v>
      </c>
      <c r="T23" s="13">
        <v>70</v>
      </c>
      <c r="U23" s="44">
        <v>44</v>
      </c>
      <c r="V23" s="13"/>
      <c r="W23" s="13"/>
      <c r="X23" s="13"/>
      <c r="Y23" s="14">
        <f t="shared" si="0"/>
        <v>194</v>
      </c>
      <c r="Z23" s="7"/>
      <c r="AA23" s="128">
        <f t="shared" si="12"/>
        <v>0</v>
      </c>
      <c r="AB23" s="31" t="s">
        <v>118</v>
      </c>
      <c r="AC23" s="31"/>
      <c r="AD23" s="31"/>
      <c r="AE23" s="119"/>
      <c r="AG23" s="70">
        <f t="shared" si="2"/>
        <v>0</v>
      </c>
      <c r="AH23" s="72">
        <f t="shared" si="3"/>
        <v>0</v>
      </c>
      <c r="AI23" s="75">
        <f t="shared" si="4"/>
        <v>0</v>
      </c>
      <c r="AJ23" s="77"/>
      <c r="AK23" s="78">
        <f t="shared" si="5"/>
        <v>0</v>
      </c>
      <c r="AL23" s="80">
        <f t="shared" si="6"/>
        <v>0</v>
      </c>
      <c r="AM23" s="82">
        <f t="shared" si="7"/>
        <v>0</v>
      </c>
      <c r="AO23" s="74">
        <f t="shared" si="8"/>
        <v>0</v>
      </c>
      <c r="AP23" s="57">
        <f t="shared" si="9"/>
        <v>0</v>
      </c>
      <c r="AQ23" s="57">
        <f t="shared" si="10"/>
        <v>0</v>
      </c>
    </row>
    <row r="24" spans="1:43" ht="60" x14ac:dyDescent="0.25">
      <c r="A24" s="28">
        <v>16</v>
      </c>
      <c r="B24" s="17" t="s">
        <v>22</v>
      </c>
      <c r="C24" s="17"/>
      <c r="D24" s="21" t="s">
        <v>131</v>
      </c>
      <c r="E24" s="35"/>
      <c r="F24" s="49" t="s">
        <v>36</v>
      </c>
      <c r="G24" s="6" t="s">
        <v>2</v>
      </c>
      <c r="H24" s="12"/>
      <c r="I24" s="12"/>
      <c r="J24" s="12"/>
      <c r="K24" s="12"/>
      <c r="L24" s="12"/>
      <c r="M24" s="12"/>
      <c r="N24" s="12"/>
      <c r="O24" s="13"/>
      <c r="P24" s="13"/>
      <c r="Q24" s="13"/>
      <c r="R24" s="13"/>
      <c r="S24" s="13"/>
      <c r="T24" s="13"/>
      <c r="U24" s="13">
        <v>17</v>
      </c>
      <c r="V24" s="13"/>
      <c r="W24" s="13"/>
      <c r="X24" s="13"/>
      <c r="Y24" s="14">
        <f t="shared" si="0"/>
        <v>17</v>
      </c>
      <c r="Z24" s="7"/>
      <c r="AA24" s="128">
        <f t="shared" si="12"/>
        <v>0</v>
      </c>
      <c r="AB24" s="31" t="s">
        <v>118</v>
      </c>
      <c r="AC24" s="31"/>
      <c r="AD24" s="31"/>
      <c r="AE24" s="119"/>
      <c r="AG24" s="70">
        <f t="shared" si="2"/>
        <v>0</v>
      </c>
      <c r="AH24" s="72">
        <f t="shared" si="3"/>
        <v>0</v>
      </c>
      <c r="AI24" s="75">
        <f t="shared" si="4"/>
        <v>0</v>
      </c>
      <c r="AJ24" s="77"/>
      <c r="AK24" s="78">
        <f t="shared" si="5"/>
        <v>0</v>
      </c>
      <c r="AL24" s="80">
        <f t="shared" si="6"/>
        <v>0</v>
      </c>
      <c r="AM24" s="82">
        <f t="shared" si="7"/>
        <v>0</v>
      </c>
      <c r="AO24" s="74">
        <f t="shared" si="8"/>
        <v>0</v>
      </c>
      <c r="AP24" s="57">
        <f t="shared" si="9"/>
        <v>0</v>
      </c>
      <c r="AQ24" s="57">
        <f t="shared" si="10"/>
        <v>0</v>
      </c>
    </row>
    <row r="25" spans="1:43" x14ac:dyDescent="0.25">
      <c r="A25" s="28">
        <v>17</v>
      </c>
      <c r="B25" s="17" t="s">
        <v>73</v>
      </c>
      <c r="C25" s="15"/>
      <c r="D25" s="21" t="s">
        <v>194</v>
      </c>
      <c r="E25" s="36"/>
      <c r="F25" s="49" t="s">
        <v>74</v>
      </c>
      <c r="G25" s="6" t="s">
        <v>2</v>
      </c>
      <c r="H25" s="12"/>
      <c r="I25" s="12"/>
      <c r="J25" s="12"/>
      <c r="K25" s="12"/>
      <c r="L25" s="12"/>
      <c r="M25" s="12"/>
      <c r="N25" s="12"/>
      <c r="O25" s="13"/>
      <c r="P25" s="13"/>
      <c r="Q25" s="13"/>
      <c r="R25" s="13"/>
      <c r="S25" s="13"/>
      <c r="T25" s="13"/>
      <c r="U25" s="13">
        <v>15</v>
      </c>
      <c r="V25" s="13"/>
      <c r="W25" s="13"/>
      <c r="X25" s="13"/>
      <c r="Y25" s="14">
        <f t="shared" si="0"/>
        <v>15</v>
      </c>
      <c r="Z25" s="7"/>
      <c r="AA25" s="128">
        <f t="shared" si="12"/>
        <v>0</v>
      </c>
      <c r="AB25" s="31" t="s">
        <v>118</v>
      </c>
      <c r="AC25" s="31"/>
      <c r="AD25" s="31"/>
      <c r="AE25" s="119"/>
      <c r="AG25" s="70">
        <f t="shared" si="2"/>
        <v>0</v>
      </c>
      <c r="AH25" s="72">
        <f t="shared" si="3"/>
        <v>0</v>
      </c>
      <c r="AI25" s="75">
        <f t="shared" si="4"/>
        <v>0</v>
      </c>
      <c r="AJ25" s="77"/>
      <c r="AK25" s="78">
        <f t="shared" si="5"/>
        <v>0</v>
      </c>
      <c r="AL25" s="80">
        <f t="shared" si="6"/>
        <v>0</v>
      </c>
      <c r="AM25" s="82">
        <f t="shared" si="7"/>
        <v>0</v>
      </c>
      <c r="AO25" s="74">
        <f t="shared" si="8"/>
        <v>0</v>
      </c>
      <c r="AP25" s="57">
        <f t="shared" si="9"/>
        <v>0</v>
      </c>
      <c r="AQ25" s="57">
        <f t="shared" si="10"/>
        <v>0</v>
      </c>
    </row>
    <row r="26" spans="1:43" s="31" customFormat="1" ht="30" x14ac:dyDescent="0.25">
      <c r="A26" s="27">
        <v>18</v>
      </c>
      <c r="B26" s="132" t="s">
        <v>55</v>
      </c>
      <c r="C26" s="107"/>
      <c r="D26" s="102" t="s">
        <v>132</v>
      </c>
      <c r="E26" s="108"/>
      <c r="F26" s="49" t="s">
        <v>54</v>
      </c>
      <c r="G26" s="12" t="s">
        <v>2</v>
      </c>
      <c r="H26" s="12"/>
      <c r="I26" s="12"/>
      <c r="J26" s="12"/>
      <c r="K26" s="12"/>
      <c r="L26" s="12"/>
      <c r="M26" s="12"/>
      <c r="N26" s="12"/>
      <c r="O26" s="13"/>
      <c r="P26" s="13"/>
      <c r="Q26" s="13"/>
      <c r="R26" s="13">
        <v>10</v>
      </c>
      <c r="S26" s="13"/>
      <c r="T26" s="13"/>
      <c r="U26" s="13">
        <v>5</v>
      </c>
      <c r="V26" s="13"/>
      <c r="W26" s="13"/>
      <c r="X26" s="12"/>
      <c r="Y26" s="13">
        <f t="shared" si="0"/>
        <v>15</v>
      </c>
      <c r="Z26" s="7"/>
      <c r="AA26" s="128">
        <f t="shared" si="12"/>
        <v>0</v>
      </c>
      <c r="AB26" s="31" t="s">
        <v>118</v>
      </c>
      <c r="AE26" s="119"/>
      <c r="AF26" s="119"/>
      <c r="AG26" s="70">
        <f t="shared" si="2"/>
        <v>0</v>
      </c>
      <c r="AH26" s="72">
        <f t="shared" si="3"/>
        <v>0</v>
      </c>
      <c r="AI26" s="75">
        <f t="shared" si="4"/>
        <v>0</v>
      </c>
      <c r="AJ26" s="77"/>
      <c r="AK26" s="78">
        <f t="shared" si="5"/>
        <v>0</v>
      </c>
      <c r="AL26" s="80">
        <f t="shared" si="6"/>
        <v>0</v>
      </c>
      <c r="AM26" s="82">
        <f t="shared" si="7"/>
        <v>0</v>
      </c>
      <c r="AO26" s="74">
        <f t="shared" si="8"/>
        <v>0</v>
      </c>
      <c r="AP26" s="77">
        <f t="shared" si="9"/>
        <v>0</v>
      </c>
      <c r="AQ26" s="77">
        <f t="shared" si="10"/>
        <v>0</v>
      </c>
    </row>
    <row r="27" spans="1:43" s="31" customFormat="1" ht="20.100000000000001" customHeight="1" x14ac:dyDescent="0.25">
      <c r="A27" s="170"/>
      <c r="B27" s="171" t="s">
        <v>285</v>
      </c>
      <c r="C27" s="172"/>
      <c r="D27" s="159"/>
      <c r="E27" s="173"/>
      <c r="F27" s="174"/>
      <c r="G27" s="162"/>
      <c r="H27" s="162"/>
      <c r="I27" s="162"/>
      <c r="J27" s="162"/>
      <c r="K27" s="162"/>
      <c r="L27" s="162"/>
      <c r="M27" s="162"/>
      <c r="N27" s="162"/>
      <c r="O27" s="163"/>
      <c r="P27" s="163"/>
      <c r="Q27" s="163"/>
      <c r="R27" s="163"/>
      <c r="S27" s="163"/>
      <c r="T27" s="163"/>
      <c r="U27" s="163"/>
      <c r="V27" s="163"/>
      <c r="W27" s="163"/>
      <c r="X27" s="162"/>
      <c r="Y27" s="163"/>
      <c r="Z27" s="164"/>
      <c r="AA27" s="165"/>
      <c r="AE27" s="119"/>
      <c r="AF27" s="119"/>
      <c r="AG27" s="70"/>
      <c r="AH27" s="72"/>
      <c r="AI27" s="75"/>
      <c r="AJ27" s="77"/>
      <c r="AK27" s="78"/>
      <c r="AL27" s="80"/>
      <c r="AM27" s="82"/>
      <c r="AO27" s="74"/>
      <c r="AP27" s="77"/>
      <c r="AQ27" s="77"/>
    </row>
    <row r="28" spans="1:43" s="31" customFormat="1" ht="30" x14ac:dyDescent="0.25">
      <c r="A28" s="120">
        <v>19</v>
      </c>
      <c r="B28" s="9" t="s">
        <v>98</v>
      </c>
      <c r="C28" s="109"/>
      <c r="D28" s="102" t="s">
        <v>133</v>
      </c>
      <c r="E28" s="110"/>
      <c r="F28" s="53" t="s">
        <v>195</v>
      </c>
      <c r="G28" s="12" t="s">
        <v>2</v>
      </c>
      <c r="H28" s="12"/>
      <c r="I28" s="12"/>
      <c r="J28" s="12"/>
      <c r="K28" s="12"/>
      <c r="L28" s="12"/>
      <c r="M28" s="12"/>
      <c r="N28" s="12"/>
      <c r="O28" s="13"/>
      <c r="P28" s="13"/>
      <c r="Q28" s="13"/>
      <c r="R28" s="13">
        <v>10</v>
      </c>
      <c r="S28" s="13"/>
      <c r="T28" s="13"/>
      <c r="U28" s="44">
        <v>7</v>
      </c>
      <c r="V28" s="13"/>
      <c r="W28" s="13"/>
      <c r="X28" s="12"/>
      <c r="Y28" s="13">
        <f t="shared" si="0"/>
        <v>17</v>
      </c>
      <c r="Z28" s="7"/>
      <c r="AA28" s="128">
        <f>Y28*Z28</f>
        <v>0</v>
      </c>
      <c r="AB28" s="31" t="s">
        <v>118</v>
      </c>
      <c r="AE28" s="119"/>
      <c r="AF28" s="119"/>
      <c r="AG28" s="70">
        <f t="shared" si="2"/>
        <v>0</v>
      </c>
      <c r="AH28" s="72">
        <f t="shared" si="3"/>
        <v>0</v>
      </c>
      <c r="AI28" s="75">
        <f t="shared" si="4"/>
        <v>0</v>
      </c>
      <c r="AJ28" s="77"/>
      <c r="AK28" s="78">
        <f t="shared" si="5"/>
        <v>0</v>
      </c>
      <c r="AL28" s="80">
        <f t="shared" si="6"/>
        <v>0</v>
      </c>
      <c r="AM28" s="82">
        <f t="shared" si="7"/>
        <v>0</v>
      </c>
      <c r="AO28" s="74">
        <f t="shared" si="8"/>
        <v>0</v>
      </c>
      <c r="AP28" s="77">
        <f t="shared" si="9"/>
        <v>0</v>
      </c>
      <c r="AQ28" s="77">
        <f t="shared" si="10"/>
        <v>0</v>
      </c>
    </row>
    <row r="29" spans="1:43" s="31" customFormat="1" ht="20.100000000000001" customHeight="1" x14ac:dyDescent="0.25">
      <c r="A29" s="170"/>
      <c r="B29" s="175" t="s">
        <v>286</v>
      </c>
      <c r="C29" s="176"/>
      <c r="D29" s="159"/>
      <c r="E29" s="177"/>
      <c r="F29" s="178"/>
      <c r="G29" s="162"/>
      <c r="H29" s="162"/>
      <c r="I29" s="162"/>
      <c r="J29" s="162"/>
      <c r="K29" s="162"/>
      <c r="L29" s="162"/>
      <c r="M29" s="162"/>
      <c r="N29" s="162"/>
      <c r="O29" s="163"/>
      <c r="P29" s="163"/>
      <c r="Q29" s="163"/>
      <c r="R29" s="163"/>
      <c r="S29" s="163"/>
      <c r="T29" s="163"/>
      <c r="U29" s="179"/>
      <c r="V29" s="163"/>
      <c r="W29" s="163"/>
      <c r="X29" s="162"/>
      <c r="Y29" s="163"/>
      <c r="Z29" s="164"/>
      <c r="AA29" s="165"/>
      <c r="AE29" s="119"/>
      <c r="AF29" s="119"/>
      <c r="AG29" s="70"/>
      <c r="AH29" s="72"/>
      <c r="AI29" s="75"/>
      <c r="AJ29" s="77"/>
      <c r="AK29" s="78"/>
      <c r="AL29" s="80"/>
      <c r="AM29" s="82"/>
      <c r="AO29" s="74"/>
      <c r="AP29" s="77"/>
      <c r="AQ29" s="77"/>
    </row>
    <row r="30" spans="1:43" ht="60" x14ac:dyDescent="0.25">
      <c r="A30" s="27">
        <v>20</v>
      </c>
      <c r="B30" s="9" t="s">
        <v>254</v>
      </c>
      <c r="C30" s="24"/>
      <c r="D30" s="21"/>
      <c r="E30" s="38"/>
      <c r="F30" s="53" t="s">
        <v>255</v>
      </c>
      <c r="G30" s="6" t="s">
        <v>2</v>
      </c>
      <c r="H30" s="12"/>
      <c r="I30" s="12"/>
      <c r="J30" s="12"/>
      <c r="K30" s="12"/>
      <c r="L30" s="12"/>
      <c r="M30" s="12"/>
      <c r="N30" s="12"/>
      <c r="O30" s="13"/>
      <c r="P30" s="13"/>
      <c r="Q30" s="13"/>
      <c r="R30" s="13"/>
      <c r="S30" s="13">
        <v>60</v>
      </c>
      <c r="T30" s="13"/>
      <c r="U30" s="44"/>
      <c r="V30" s="59"/>
      <c r="W30" s="13"/>
      <c r="X30" s="13"/>
      <c r="Y30" s="14">
        <f t="shared" si="0"/>
        <v>60</v>
      </c>
      <c r="Z30" s="7"/>
      <c r="AA30" s="128">
        <f>Y30*Z30</f>
        <v>0</v>
      </c>
      <c r="AB30" s="31"/>
      <c r="AC30" s="31"/>
      <c r="AD30" s="31"/>
      <c r="AE30" s="119"/>
      <c r="AG30" s="70">
        <f t="shared" si="2"/>
        <v>0</v>
      </c>
      <c r="AH30" s="72">
        <f t="shared" si="3"/>
        <v>0</v>
      </c>
      <c r="AI30" s="75">
        <f t="shared" si="4"/>
        <v>0</v>
      </c>
      <c r="AJ30" s="77"/>
      <c r="AK30" s="78">
        <f t="shared" si="5"/>
        <v>0</v>
      </c>
      <c r="AL30" s="80">
        <f t="shared" si="6"/>
        <v>0</v>
      </c>
      <c r="AM30" s="82">
        <f t="shared" si="7"/>
        <v>0</v>
      </c>
      <c r="AO30" s="74">
        <f t="shared" si="8"/>
        <v>0</v>
      </c>
      <c r="AP30" s="57">
        <f t="shared" si="9"/>
        <v>0</v>
      </c>
      <c r="AQ30" s="57">
        <f t="shared" si="10"/>
        <v>0</v>
      </c>
    </row>
    <row r="31" spans="1:43" ht="30" x14ac:dyDescent="0.25">
      <c r="A31" s="28">
        <v>21</v>
      </c>
      <c r="B31" s="9" t="s">
        <v>271</v>
      </c>
      <c r="C31" s="9"/>
      <c r="D31" s="21" t="s">
        <v>134</v>
      </c>
      <c r="E31" s="32"/>
      <c r="F31" s="43" t="s">
        <v>196</v>
      </c>
      <c r="G31" s="6" t="s">
        <v>2</v>
      </c>
      <c r="H31" s="12"/>
      <c r="I31" s="12"/>
      <c r="J31" s="12"/>
      <c r="K31" s="12"/>
      <c r="L31" s="12"/>
      <c r="M31" s="12"/>
      <c r="N31" s="12"/>
      <c r="O31" s="13"/>
      <c r="P31" s="13"/>
      <c r="Q31" s="13"/>
      <c r="R31" s="13">
        <v>30</v>
      </c>
      <c r="S31" s="13"/>
      <c r="T31" s="13"/>
      <c r="U31" s="44">
        <v>62</v>
      </c>
      <c r="V31" s="13"/>
      <c r="W31" s="13"/>
      <c r="X31" s="12"/>
      <c r="Y31" s="14">
        <f t="shared" ref="Y31:Y51" si="13">SUM(H31:X31)</f>
        <v>92</v>
      </c>
      <c r="Z31" s="7"/>
      <c r="AA31" s="128">
        <f t="shared" ref="AA31:AA84" si="14">Y31*Z31</f>
        <v>0</v>
      </c>
      <c r="AB31" s="31" t="s">
        <v>118</v>
      </c>
      <c r="AC31" s="31"/>
      <c r="AD31" s="31"/>
      <c r="AE31" s="119"/>
      <c r="AG31" s="70">
        <f t="shared" si="2"/>
        <v>0</v>
      </c>
      <c r="AH31" s="72">
        <f t="shared" si="3"/>
        <v>0</v>
      </c>
      <c r="AI31" s="75">
        <f t="shared" si="4"/>
        <v>0</v>
      </c>
      <c r="AJ31" s="77"/>
      <c r="AK31" s="78">
        <f t="shared" si="5"/>
        <v>0</v>
      </c>
      <c r="AL31" s="80">
        <f t="shared" si="6"/>
        <v>0</v>
      </c>
      <c r="AM31" s="82">
        <f t="shared" si="7"/>
        <v>0</v>
      </c>
      <c r="AO31" s="74">
        <f t="shared" si="8"/>
        <v>0</v>
      </c>
      <c r="AP31" s="57">
        <f t="shared" si="9"/>
        <v>0</v>
      </c>
      <c r="AQ31" s="57">
        <f t="shared" si="10"/>
        <v>0</v>
      </c>
    </row>
    <row r="32" spans="1:43" s="31" customFormat="1" ht="60" x14ac:dyDescent="0.25">
      <c r="A32" s="27">
        <v>22</v>
      </c>
      <c r="B32" s="11" t="s">
        <v>197</v>
      </c>
      <c r="C32" s="100"/>
      <c r="D32" s="102" t="s">
        <v>135</v>
      </c>
      <c r="E32" s="101"/>
      <c r="F32" s="48" t="s">
        <v>185</v>
      </c>
      <c r="G32" s="12" t="s">
        <v>2</v>
      </c>
      <c r="H32" s="12"/>
      <c r="I32" s="12"/>
      <c r="J32" s="12"/>
      <c r="K32" s="12"/>
      <c r="L32" s="12"/>
      <c r="M32" s="12"/>
      <c r="N32" s="12"/>
      <c r="O32" s="13"/>
      <c r="P32" s="13"/>
      <c r="Q32" s="13"/>
      <c r="R32" s="13">
        <v>20</v>
      </c>
      <c r="S32" s="13"/>
      <c r="T32" s="13"/>
      <c r="U32" s="44">
        <v>60</v>
      </c>
      <c r="V32" s="13"/>
      <c r="W32" s="13"/>
      <c r="X32" s="13"/>
      <c r="Y32" s="13">
        <f t="shared" si="13"/>
        <v>80</v>
      </c>
      <c r="Z32" s="7"/>
      <c r="AA32" s="128">
        <f t="shared" si="14"/>
        <v>0</v>
      </c>
      <c r="AB32" s="31" t="s">
        <v>118</v>
      </c>
      <c r="AE32" s="121"/>
      <c r="AF32" s="121"/>
      <c r="AG32" s="70">
        <f t="shared" si="2"/>
        <v>0</v>
      </c>
      <c r="AH32" s="72">
        <f t="shared" si="3"/>
        <v>0</v>
      </c>
      <c r="AI32" s="75">
        <f t="shared" si="4"/>
        <v>0</v>
      </c>
      <c r="AJ32" s="77"/>
      <c r="AK32" s="78">
        <f t="shared" si="5"/>
        <v>0</v>
      </c>
      <c r="AL32" s="80">
        <f t="shared" si="6"/>
        <v>0</v>
      </c>
      <c r="AM32" s="82">
        <f t="shared" si="7"/>
        <v>0</v>
      </c>
      <c r="AO32" s="74">
        <f t="shared" si="8"/>
        <v>0</v>
      </c>
      <c r="AP32" s="77">
        <f t="shared" si="9"/>
        <v>0</v>
      </c>
      <c r="AQ32" s="77">
        <f t="shared" si="10"/>
        <v>0</v>
      </c>
    </row>
    <row r="33" spans="1:43" ht="45" x14ac:dyDescent="0.25">
      <c r="A33" s="28">
        <v>23</v>
      </c>
      <c r="B33" s="9" t="s">
        <v>274</v>
      </c>
      <c r="C33" s="9"/>
      <c r="D33" s="21" t="s">
        <v>136</v>
      </c>
      <c r="E33" s="32"/>
      <c r="F33" s="43" t="s">
        <v>79</v>
      </c>
      <c r="G33" s="6" t="s">
        <v>2</v>
      </c>
      <c r="H33" s="12"/>
      <c r="I33" s="12"/>
      <c r="J33" s="12"/>
      <c r="K33" s="12"/>
      <c r="L33" s="12"/>
      <c r="M33" s="12"/>
      <c r="N33" s="12"/>
      <c r="O33" s="13"/>
      <c r="P33" s="13"/>
      <c r="Q33" s="13"/>
      <c r="R33" s="13"/>
      <c r="S33" s="13"/>
      <c r="T33" s="13"/>
      <c r="U33" s="44">
        <v>46</v>
      </c>
      <c r="V33" s="13"/>
      <c r="W33" s="44"/>
      <c r="X33" s="13"/>
      <c r="Y33" s="14">
        <f t="shared" si="13"/>
        <v>46</v>
      </c>
      <c r="Z33" s="7"/>
      <c r="AA33" s="128">
        <f t="shared" si="14"/>
        <v>0</v>
      </c>
      <c r="AB33" s="31" t="s">
        <v>118</v>
      </c>
      <c r="AC33" s="31"/>
      <c r="AD33" s="31"/>
      <c r="AE33" s="119"/>
      <c r="AG33" s="70">
        <f t="shared" si="2"/>
        <v>0</v>
      </c>
      <c r="AH33" s="72">
        <f t="shared" si="3"/>
        <v>0</v>
      </c>
      <c r="AI33" s="75">
        <f t="shared" si="4"/>
        <v>0</v>
      </c>
      <c r="AJ33" s="77"/>
      <c r="AK33" s="78">
        <f t="shared" si="5"/>
        <v>0</v>
      </c>
      <c r="AL33" s="80">
        <f t="shared" si="6"/>
        <v>0</v>
      </c>
      <c r="AM33" s="82">
        <f t="shared" si="7"/>
        <v>0</v>
      </c>
      <c r="AO33" s="74">
        <f t="shared" si="8"/>
        <v>0</v>
      </c>
      <c r="AP33" s="57">
        <f t="shared" si="9"/>
        <v>0</v>
      </c>
      <c r="AQ33" s="57">
        <f t="shared" si="10"/>
        <v>0</v>
      </c>
    </row>
    <row r="34" spans="1:43" ht="30" x14ac:dyDescent="0.25">
      <c r="A34" s="28">
        <v>24</v>
      </c>
      <c r="B34" s="9" t="s">
        <v>199</v>
      </c>
      <c r="C34" s="9"/>
      <c r="D34" s="21" t="s">
        <v>137</v>
      </c>
      <c r="E34" s="32"/>
      <c r="F34" s="48" t="s">
        <v>198</v>
      </c>
      <c r="G34" s="6" t="s">
        <v>2</v>
      </c>
      <c r="H34" s="12"/>
      <c r="I34" s="12"/>
      <c r="J34" s="12"/>
      <c r="K34" s="12"/>
      <c r="L34" s="12"/>
      <c r="M34" s="12"/>
      <c r="N34" s="12"/>
      <c r="O34" s="13"/>
      <c r="P34" s="13"/>
      <c r="Q34" s="13"/>
      <c r="R34" s="13">
        <v>20</v>
      </c>
      <c r="S34" s="13"/>
      <c r="T34" s="13"/>
      <c r="U34" s="44">
        <v>53</v>
      </c>
      <c r="V34" s="13"/>
      <c r="W34" s="13"/>
      <c r="X34" s="13"/>
      <c r="Y34" s="14">
        <f t="shared" si="13"/>
        <v>73</v>
      </c>
      <c r="Z34" s="7"/>
      <c r="AA34" s="128">
        <f t="shared" si="14"/>
        <v>0</v>
      </c>
      <c r="AB34" s="31" t="s">
        <v>118</v>
      </c>
      <c r="AC34" s="31"/>
      <c r="AD34" s="31"/>
      <c r="AE34" s="119"/>
      <c r="AG34" s="70">
        <f t="shared" si="2"/>
        <v>0</v>
      </c>
      <c r="AH34" s="72">
        <f t="shared" si="3"/>
        <v>0</v>
      </c>
      <c r="AI34" s="75">
        <f t="shared" si="4"/>
        <v>0</v>
      </c>
      <c r="AJ34" s="77"/>
      <c r="AK34" s="78">
        <f t="shared" si="5"/>
        <v>0</v>
      </c>
      <c r="AL34" s="80">
        <f t="shared" si="6"/>
        <v>0</v>
      </c>
      <c r="AM34" s="82">
        <f t="shared" si="7"/>
        <v>0</v>
      </c>
      <c r="AO34" s="74">
        <f t="shared" si="8"/>
        <v>0</v>
      </c>
      <c r="AP34" s="57">
        <f t="shared" si="9"/>
        <v>0</v>
      </c>
      <c r="AQ34" s="57">
        <f t="shared" si="10"/>
        <v>0</v>
      </c>
    </row>
    <row r="35" spans="1:43" ht="45" x14ac:dyDescent="0.25">
      <c r="A35" s="28">
        <v>25</v>
      </c>
      <c r="B35" s="9" t="s">
        <v>27</v>
      </c>
      <c r="C35" s="9"/>
      <c r="D35" s="21" t="s">
        <v>138</v>
      </c>
      <c r="E35" s="32"/>
      <c r="F35" s="49" t="s">
        <v>56</v>
      </c>
      <c r="G35" s="6" t="s">
        <v>2</v>
      </c>
      <c r="H35" s="6"/>
      <c r="I35" s="6"/>
      <c r="J35" s="6"/>
      <c r="K35" s="6"/>
      <c r="L35" s="6"/>
      <c r="M35" s="6"/>
      <c r="N35" s="6"/>
      <c r="O35" s="13"/>
      <c r="P35" s="13"/>
      <c r="Q35" s="13"/>
      <c r="R35" s="46"/>
      <c r="S35" s="13"/>
      <c r="T35" s="13"/>
      <c r="U35" s="45"/>
      <c r="V35" s="13"/>
      <c r="W35" s="14"/>
      <c r="X35" s="14"/>
      <c r="Y35" s="14">
        <f t="shared" si="13"/>
        <v>0</v>
      </c>
      <c r="Z35" s="7"/>
      <c r="AA35" s="128">
        <f t="shared" si="14"/>
        <v>0</v>
      </c>
      <c r="AB35" t="s">
        <v>118</v>
      </c>
      <c r="AG35" s="70">
        <f t="shared" si="2"/>
        <v>0</v>
      </c>
      <c r="AH35" s="72">
        <f t="shared" si="3"/>
        <v>0</v>
      </c>
      <c r="AI35" s="75">
        <f t="shared" si="4"/>
        <v>0</v>
      </c>
      <c r="AJ35" s="77"/>
      <c r="AK35" s="78">
        <f t="shared" si="5"/>
        <v>0</v>
      </c>
      <c r="AL35" s="80">
        <f t="shared" si="6"/>
        <v>0</v>
      </c>
      <c r="AM35" s="82">
        <f t="shared" si="7"/>
        <v>0</v>
      </c>
      <c r="AO35" s="74">
        <f t="shared" si="8"/>
        <v>0</v>
      </c>
      <c r="AP35" s="57">
        <f t="shared" si="9"/>
        <v>0</v>
      </c>
      <c r="AQ35" s="57">
        <f t="shared" si="10"/>
        <v>0</v>
      </c>
    </row>
    <row r="36" spans="1:43" ht="45" x14ac:dyDescent="0.25">
      <c r="A36" s="28">
        <v>26</v>
      </c>
      <c r="B36" s="4" t="s">
        <v>23</v>
      </c>
      <c r="C36" s="4"/>
      <c r="D36" s="21" t="s">
        <v>139</v>
      </c>
      <c r="E36" s="39"/>
      <c r="F36" s="48" t="s">
        <v>272</v>
      </c>
      <c r="G36" s="6" t="s">
        <v>2</v>
      </c>
      <c r="H36" s="12"/>
      <c r="I36" s="12"/>
      <c r="J36" s="12"/>
      <c r="K36" s="12"/>
      <c r="L36" s="12"/>
      <c r="M36" s="12"/>
      <c r="N36" s="12"/>
      <c r="O36" s="13"/>
      <c r="P36" s="13"/>
      <c r="Q36" s="13"/>
      <c r="R36" s="13">
        <v>40</v>
      </c>
      <c r="S36" s="13"/>
      <c r="T36" s="13"/>
      <c r="U36" s="13">
        <v>38</v>
      </c>
      <c r="V36" s="13"/>
      <c r="W36" s="13"/>
      <c r="X36" s="12"/>
      <c r="Y36" s="14">
        <f t="shared" si="13"/>
        <v>78</v>
      </c>
      <c r="Z36" s="7"/>
      <c r="AA36" s="128">
        <f t="shared" si="14"/>
        <v>0</v>
      </c>
      <c r="AB36" s="31" t="s">
        <v>118</v>
      </c>
      <c r="AC36" s="31"/>
      <c r="AD36" s="31"/>
      <c r="AE36" s="119"/>
      <c r="AG36" s="70">
        <f t="shared" si="2"/>
        <v>0</v>
      </c>
      <c r="AH36" s="72">
        <f t="shared" si="3"/>
        <v>0</v>
      </c>
      <c r="AI36" s="75">
        <f t="shared" si="4"/>
        <v>0</v>
      </c>
      <c r="AJ36" s="77"/>
      <c r="AK36" s="78">
        <f t="shared" si="5"/>
        <v>0</v>
      </c>
      <c r="AL36" s="80">
        <f t="shared" si="6"/>
        <v>0</v>
      </c>
      <c r="AM36" s="82">
        <f t="shared" si="7"/>
        <v>0</v>
      </c>
      <c r="AO36" s="74">
        <f t="shared" si="8"/>
        <v>0</v>
      </c>
      <c r="AP36" s="57">
        <f t="shared" si="9"/>
        <v>0</v>
      </c>
      <c r="AQ36" s="57">
        <f t="shared" si="10"/>
        <v>0</v>
      </c>
    </row>
    <row r="37" spans="1:43" s="31" customFormat="1" ht="45" x14ac:dyDescent="0.25">
      <c r="A37" s="27">
        <v>27</v>
      </c>
      <c r="B37" s="122" t="s">
        <v>81</v>
      </c>
      <c r="C37" s="111"/>
      <c r="D37" s="102" t="s">
        <v>140</v>
      </c>
      <c r="E37" s="112"/>
      <c r="F37" s="48" t="s">
        <v>82</v>
      </c>
      <c r="G37" s="12" t="s">
        <v>102</v>
      </c>
      <c r="H37" s="12"/>
      <c r="I37" s="12"/>
      <c r="J37" s="12"/>
      <c r="K37" s="12"/>
      <c r="L37" s="12"/>
      <c r="M37" s="12"/>
      <c r="N37" s="12"/>
      <c r="O37" s="13"/>
      <c r="P37" s="13"/>
      <c r="Q37" s="13"/>
      <c r="R37" s="13">
        <v>10</v>
      </c>
      <c r="S37" s="13">
        <v>60</v>
      </c>
      <c r="T37" s="13">
        <v>50</v>
      </c>
      <c r="U37" s="13"/>
      <c r="V37" s="13"/>
      <c r="W37" s="13"/>
      <c r="X37" s="13"/>
      <c r="Y37" s="13">
        <f t="shared" si="13"/>
        <v>120</v>
      </c>
      <c r="Z37" s="7"/>
      <c r="AA37" s="128">
        <f t="shared" si="14"/>
        <v>0</v>
      </c>
      <c r="AB37" s="31" t="s">
        <v>118</v>
      </c>
      <c r="AE37" s="119"/>
      <c r="AF37" s="119"/>
      <c r="AG37" s="70">
        <f t="shared" si="2"/>
        <v>0</v>
      </c>
      <c r="AH37" s="72">
        <f t="shared" si="3"/>
        <v>0</v>
      </c>
      <c r="AI37" s="75">
        <f t="shared" si="4"/>
        <v>0</v>
      </c>
      <c r="AJ37" s="77"/>
      <c r="AK37" s="78">
        <f t="shared" si="5"/>
        <v>0</v>
      </c>
      <c r="AL37" s="80">
        <f t="shared" si="6"/>
        <v>0</v>
      </c>
      <c r="AM37" s="82">
        <f t="shared" si="7"/>
        <v>0</v>
      </c>
      <c r="AO37" s="74">
        <f t="shared" si="8"/>
        <v>0</v>
      </c>
      <c r="AP37" s="77">
        <f t="shared" si="9"/>
        <v>0</v>
      </c>
      <c r="AQ37" s="77">
        <f t="shared" si="10"/>
        <v>0</v>
      </c>
    </row>
    <row r="38" spans="1:43" ht="45" x14ac:dyDescent="0.25">
      <c r="A38" s="28">
        <v>28</v>
      </c>
      <c r="B38" s="9" t="s">
        <v>24</v>
      </c>
      <c r="C38" s="4"/>
      <c r="D38" s="21" t="s">
        <v>141</v>
      </c>
      <c r="E38" s="39"/>
      <c r="F38" s="49" t="s">
        <v>66</v>
      </c>
      <c r="G38" s="6" t="s">
        <v>2</v>
      </c>
      <c r="H38" s="12"/>
      <c r="I38" s="12"/>
      <c r="J38" s="12"/>
      <c r="K38" s="12"/>
      <c r="L38" s="12"/>
      <c r="M38" s="12"/>
      <c r="N38" s="12"/>
      <c r="O38" s="13"/>
      <c r="P38" s="13"/>
      <c r="Q38" s="13"/>
      <c r="R38" s="13"/>
      <c r="S38" s="13"/>
      <c r="T38" s="117"/>
      <c r="U38" s="13">
        <v>6</v>
      </c>
      <c r="V38" s="13"/>
      <c r="W38" s="13"/>
      <c r="X38" s="13"/>
      <c r="Y38" s="14">
        <f t="shared" si="13"/>
        <v>6</v>
      </c>
      <c r="Z38" s="7"/>
      <c r="AA38" s="128">
        <f t="shared" si="14"/>
        <v>0</v>
      </c>
      <c r="AB38" s="31" t="s">
        <v>118</v>
      </c>
      <c r="AC38" s="31"/>
      <c r="AD38" s="31"/>
      <c r="AE38" s="119"/>
      <c r="AG38" s="70">
        <f t="shared" si="2"/>
        <v>0</v>
      </c>
      <c r="AH38" s="72">
        <f t="shared" si="3"/>
        <v>0</v>
      </c>
      <c r="AI38" s="75">
        <f t="shared" si="4"/>
        <v>0</v>
      </c>
      <c r="AJ38" s="77"/>
      <c r="AK38" s="78">
        <f t="shared" si="5"/>
        <v>0</v>
      </c>
      <c r="AL38" s="80">
        <f t="shared" si="6"/>
        <v>0</v>
      </c>
      <c r="AM38" s="82">
        <f t="shared" si="7"/>
        <v>0</v>
      </c>
      <c r="AO38" s="74">
        <f t="shared" si="8"/>
        <v>0</v>
      </c>
      <c r="AP38" s="57">
        <f t="shared" si="9"/>
        <v>0</v>
      </c>
      <c r="AQ38" s="57">
        <f t="shared" si="10"/>
        <v>0</v>
      </c>
    </row>
    <row r="39" spans="1:43" ht="60" x14ac:dyDescent="0.25">
      <c r="A39" s="28">
        <v>29</v>
      </c>
      <c r="B39" s="9" t="s">
        <v>28</v>
      </c>
      <c r="C39" s="9"/>
      <c r="D39" s="21" t="s">
        <v>142</v>
      </c>
      <c r="E39" s="32"/>
      <c r="F39" s="49" t="s">
        <v>40</v>
      </c>
      <c r="G39" s="6" t="s">
        <v>2</v>
      </c>
      <c r="H39" s="12"/>
      <c r="I39" s="12"/>
      <c r="J39" s="12"/>
      <c r="K39" s="12"/>
      <c r="L39" s="12"/>
      <c r="M39" s="12"/>
      <c r="N39" s="12"/>
      <c r="O39" s="13"/>
      <c r="P39" s="13"/>
      <c r="Q39" s="13"/>
      <c r="R39" s="13"/>
      <c r="S39" s="13"/>
      <c r="T39" s="13">
        <v>50</v>
      </c>
      <c r="U39" s="44"/>
      <c r="V39" s="13"/>
      <c r="W39" s="13"/>
      <c r="X39" s="13"/>
      <c r="Y39" s="14">
        <f t="shared" si="13"/>
        <v>50</v>
      </c>
      <c r="Z39" s="7"/>
      <c r="AA39" s="128">
        <f t="shared" si="14"/>
        <v>0</v>
      </c>
      <c r="AB39" s="31" t="s">
        <v>118</v>
      </c>
      <c r="AC39" s="31"/>
      <c r="AD39" s="31"/>
      <c r="AE39" s="119"/>
      <c r="AG39" s="70">
        <f t="shared" si="2"/>
        <v>0</v>
      </c>
      <c r="AH39" s="72">
        <f t="shared" si="3"/>
        <v>0</v>
      </c>
      <c r="AI39" s="75">
        <f t="shared" si="4"/>
        <v>0</v>
      </c>
      <c r="AJ39" s="77"/>
      <c r="AK39" s="78">
        <f t="shared" si="5"/>
        <v>0</v>
      </c>
      <c r="AL39" s="80">
        <f t="shared" si="6"/>
        <v>0</v>
      </c>
      <c r="AM39" s="82">
        <f t="shared" si="7"/>
        <v>0</v>
      </c>
      <c r="AO39" s="74">
        <f t="shared" si="8"/>
        <v>0</v>
      </c>
      <c r="AP39" s="57">
        <f t="shared" si="9"/>
        <v>0</v>
      </c>
      <c r="AQ39" s="57">
        <f t="shared" si="10"/>
        <v>0</v>
      </c>
    </row>
    <row r="40" spans="1:43" s="31" customFormat="1" ht="60" x14ac:dyDescent="0.25">
      <c r="A40" s="27">
        <v>30</v>
      </c>
      <c r="B40" s="9" t="s">
        <v>29</v>
      </c>
      <c r="C40" s="103"/>
      <c r="D40" s="102" t="s">
        <v>143</v>
      </c>
      <c r="E40" s="104"/>
      <c r="F40" s="48" t="s">
        <v>200</v>
      </c>
      <c r="G40" s="12" t="s">
        <v>2</v>
      </c>
      <c r="H40" s="12"/>
      <c r="I40" s="12"/>
      <c r="J40" s="12"/>
      <c r="K40" s="12"/>
      <c r="L40" s="12"/>
      <c r="M40" s="12"/>
      <c r="N40" s="12"/>
      <c r="O40" s="13"/>
      <c r="P40" s="13"/>
      <c r="Q40" s="13"/>
      <c r="R40" s="13">
        <v>1</v>
      </c>
      <c r="S40" s="117"/>
      <c r="T40" s="13"/>
      <c r="U40" s="13">
        <v>4</v>
      </c>
      <c r="V40" s="13"/>
      <c r="W40" s="13"/>
      <c r="X40" s="13"/>
      <c r="Y40" s="13">
        <f t="shared" si="13"/>
        <v>5</v>
      </c>
      <c r="Z40" s="7"/>
      <c r="AA40" s="128">
        <f t="shared" si="14"/>
        <v>0</v>
      </c>
      <c r="AB40" s="31" t="s">
        <v>118</v>
      </c>
      <c r="AE40" s="119"/>
      <c r="AF40" s="119"/>
      <c r="AG40" s="70">
        <f t="shared" si="2"/>
        <v>0</v>
      </c>
      <c r="AH40" s="72">
        <f t="shared" si="3"/>
        <v>0</v>
      </c>
      <c r="AI40" s="75">
        <f t="shared" si="4"/>
        <v>0</v>
      </c>
      <c r="AJ40" s="77"/>
      <c r="AK40" s="78">
        <f t="shared" si="5"/>
        <v>0</v>
      </c>
      <c r="AL40" s="80">
        <f t="shared" si="6"/>
        <v>0</v>
      </c>
      <c r="AM40" s="82">
        <f t="shared" si="7"/>
        <v>0</v>
      </c>
      <c r="AO40" s="74">
        <f t="shared" si="8"/>
        <v>0</v>
      </c>
      <c r="AP40" s="77">
        <f t="shared" si="9"/>
        <v>0</v>
      </c>
      <c r="AQ40" s="77">
        <f t="shared" si="10"/>
        <v>0</v>
      </c>
    </row>
    <row r="41" spans="1:43" ht="60" x14ac:dyDescent="0.25">
      <c r="A41" s="28">
        <v>31</v>
      </c>
      <c r="B41" s="4" t="s">
        <v>7</v>
      </c>
      <c r="C41" s="4"/>
      <c r="D41" s="21" t="s">
        <v>144</v>
      </c>
      <c r="E41" s="39"/>
      <c r="F41" s="49" t="s">
        <v>41</v>
      </c>
      <c r="G41" s="6" t="s">
        <v>2</v>
      </c>
      <c r="H41" s="12"/>
      <c r="I41" s="12"/>
      <c r="J41" s="12"/>
      <c r="K41" s="12"/>
      <c r="L41" s="12"/>
      <c r="M41" s="12"/>
      <c r="N41" s="12"/>
      <c r="O41" s="13"/>
      <c r="P41" s="13"/>
      <c r="Q41" s="13"/>
      <c r="R41" s="13"/>
      <c r="S41" s="13">
        <v>20</v>
      </c>
      <c r="T41" s="13"/>
      <c r="U41" s="13"/>
      <c r="V41" s="13"/>
      <c r="W41" s="13"/>
      <c r="X41" s="13"/>
      <c r="Y41" s="14">
        <f t="shared" si="13"/>
        <v>20</v>
      </c>
      <c r="Z41" s="7"/>
      <c r="AA41" s="128">
        <f t="shared" si="14"/>
        <v>0</v>
      </c>
      <c r="AB41" s="31" t="s">
        <v>118</v>
      </c>
      <c r="AC41" s="31"/>
      <c r="AD41" s="31"/>
      <c r="AE41" s="119"/>
      <c r="AG41" s="70">
        <f t="shared" si="2"/>
        <v>0</v>
      </c>
      <c r="AH41" s="72">
        <f t="shared" si="3"/>
        <v>0</v>
      </c>
      <c r="AI41" s="75">
        <f t="shared" si="4"/>
        <v>0</v>
      </c>
      <c r="AJ41" s="77"/>
      <c r="AK41" s="78">
        <f t="shared" si="5"/>
        <v>0</v>
      </c>
      <c r="AL41" s="80">
        <f t="shared" si="6"/>
        <v>0</v>
      </c>
      <c r="AM41" s="82">
        <f t="shared" si="7"/>
        <v>0</v>
      </c>
      <c r="AO41" s="74">
        <f t="shared" si="8"/>
        <v>0</v>
      </c>
      <c r="AP41" s="57">
        <f t="shared" si="9"/>
        <v>0</v>
      </c>
      <c r="AQ41" s="57">
        <f t="shared" si="10"/>
        <v>0</v>
      </c>
    </row>
    <row r="42" spans="1:43" ht="20.100000000000001" customHeight="1" x14ac:dyDescent="0.25">
      <c r="A42" s="170"/>
      <c r="B42" s="180" t="s">
        <v>287</v>
      </c>
      <c r="C42" s="181"/>
      <c r="D42" s="159"/>
      <c r="E42" s="182"/>
      <c r="F42" s="174"/>
      <c r="G42" s="162"/>
      <c r="H42" s="162"/>
      <c r="I42" s="162"/>
      <c r="J42" s="162"/>
      <c r="K42" s="162"/>
      <c r="L42" s="162"/>
      <c r="M42" s="162"/>
      <c r="N42" s="162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4"/>
      <c r="AA42" s="165"/>
      <c r="AB42" s="31"/>
      <c r="AC42" s="31"/>
      <c r="AD42" s="31"/>
      <c r="AE42" s="119"/>
      <c r="AG42" s="70"/>
      <c r="AH42" s="72"/>
      <c r="AI42" s="75"/>
      <c r="AJ42" s="77"/>
      <c r="AK42" s="78"/>
      <c r="AM42" s="82"/>
      <c r="AP42" s="57"/>
      <c r="AQ42" s="57"/>
    </row>
    <row r="43" spans="1:43" s="31" customFormat="1" ht="30" x14ac:dyDescent="0.25">
      <c r="A43" s="120">
        <v>32</v>
      </c>
      <c r="B43" s="23" t="s">
        <v>251</v>
      </c>
      <c r="C43" s="113"/>
      <c r="D43" s="102" t="s">
        <v>145</v>
      </c>
      <c r="E43" s="114"/>
      <c r="F43" s="48" t="s">
        <v>37</v>
      </c>
      <c r="G43" s="123" t="s">
        <v>2</v>
      </c>
      <c r="H43" s="12"/>
      <c r="I43" s="12"/>
      <c r="J43" s="12"/>
      <c r="K43" s="12"/>
      <c r="L43" s="12"/>
      <c r="M43" s="12"/>
      <c r="N43" s="12"/>
      <c r="O43" s="13"/>
      <c r="P43" s="13"/>
      <c r="Q43" s="13"/>
      <c r="R43" s="13">
        <v>10</v>
      </c>
      <c r="S43" s="13"/>
      <c r="T43" s="13"/>
      <c r="U43" s="13">
        <v>20</v>
      </c>
      <c r="V43" s="13"/>
      <c r="W43" s="13"/>
      <c r="X43" s="13"/>
      <c r="Y43" s="13">
        <f t="shared" si="13"/>
        <v>30</v>
      </c>
      <c r="Z43" s="7"/>
      <c r="AA43" s="128">
        <f t="shared" si="14"/>
        <v>0</v>
      </c>
      <c r="AB43" s="31" t="s">
        <v>118</v>
      </c>
      <c r="AE43" s="119"/>
      <c r="AF43" s="119"/>
      <c r="AG43" s="70">
        <f t="shared" si="2"/>
        <v>0</v>
      </c>
      <c r="AH43" s="72">
        <f t="shared" si="3"/>
        <v>0</v>
      </c>
      <c r="AI43" s="75">
        <f t="shared" si="4"/>
        <v>0</v>
      </c>
      <c r="AJ43" s="77"/>
      <c r="AK43" s="78">
        <f t="shared" si="5"/>
        <v>0</v>
      </c>
      <c r="AL43" s="80">
        <f t="shared" si="6"/>
        <v>0</v>
      </c>
      <c r="AM43" s="82">
        <f t="shared" si="7"/>
        <v>0</v>
      </c>
      <c r="AO43" s="74">
        <f t="shared" si="8"/>
        <v>0</v>
      </c>
      <c r="AP43" s="77">
        <f t="shared" si="9"/>
        <v>0</v>
      </c>
      <c r="AQ43" s="77">
        <f t="shared" si="10"/>
        <v>0</v>
      </c>
    </row>
    <row r="44" spans="1:43" s="31" customFormat="1" ht="20.100000000000001" customHeight="1" x14ac:dyDescent="0.25">
      <c r="A44" s="170"/>
      <c r="B44" s="183" t="s">
        <v>288</v>
      </c>
      <c r="C44" s="184"/>
      <c r="D44" s="159"/>
      <c r="E44" s="185"/>
      <c r="F44" s="161"/>
      <c r="G44" s="186"/>
      <c r="H44" s="162"/>
      <c r="I44" s="162"/>
      <c r="J44" s="162"/>
      <c r="K44" s="162"/>
      <c r="L44" s="162"/>
      <c r="M44" s="162"/>
      <c r="N44" s="162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4"/>
      <c r="AA44" s="165"/>
      <c r="AE44" s="119"/>
      <c r="AF44" s="119"/>
      <c r="AG44" s="70"/>
      <c r="AH44" s="72"/>
      <c r="AI44" s="75"/>
      <c r="AJ44" s="77"/>
      <c r="AK44" s="78"/>
      <c r="AL44" s="80"/>
      <c r="AM44" s="82"/>
      <c r="AO44" s="74"/>
      <c r="AP44" s="77"/>
      <c r="AQ44" s="77"/>
    </row>
    <row r="45" spans="1:43" ht="30" x14ac:dyDescent="0.25">
      <c r="A45" s="28">
        <v>33</v>
      </c>
      <c r="B45" s="198" t="s">
        <v>5</v>
      </c>
      <c r="C45" s="10"/>
      <c r="D45" s="21" t="s">
        <v>146</v>
      </c>
      <c r="E45" s="40"/>
      <c r="F45" s="49" t="s">
        <v>38</v>
      </c>
      <c r="G45" s="6" t="s">
        <v>2</v>
      </c>
      <c r="H45" s="12"/>
      <c r="I45" s="12"/>
      <c r="J45" s="12"/>
      <c r="K45" s="12"/>
      <c r="L45" s="12"/>
      <c r="M45" s="12"/>
      <c r="N45" s="12"/>
      <c r="O45" s="13"/>
      <c r="P45" s="13"/>
      <c r="Q45" s="13"/>
      <c r="R45" s="13">
        <v>20</v>
      </c>
      <c r="S45" s="13">
        <v>80</v>
      </c>
      <c r="T45" s="13"/>
      <c r="U45" s="13"/>
      <c r="V45" s="13"/>
      <c r="W45" s="13"/>
      <c r="X45" s="13"/>
      <c r="Y45" s="14">
        <f t="shared" si="13"/>
        <v>100</v>
      </c>
      <c r="Z45" s="7"/>
      <c r="AA45" s="128">
        <f t="shared" si="14"/>
        <v>0</v>
      </c>
      <c r="AB45" s="31" t="s">
        <v>118</v>
      </c>
      <c r="AC45" s="31"/>
      <c r="AD45" s="31"/>
      <c r="AE45" s="119"/>
      <c r="AG45" s="70">
        <f t="shared" si="2"/>
        <v>0</v>
      </c>
      <c r="AH45" s="72">
        <f t="shared" si="3"/>
        <v>0</v>
      </c>
      <c r="AI45" s="75">
        <f t="shared" si="4"/>
        <v>0</v>
      </c>
      <c r="AJ45" s="77"/>
      <c r="AK45" s="78">
        <f t="shared" si="5"/>
        <v>0</v>
      </c>
      <c r="AL45" s="80">
        <f t="shared" si="6"/>
        <v>0</v>
      </c>
      <c r="AM45" s="82">
        <f t="shared" si="7"/>
        <v>0</v>
      </c>
      <c r="AO45" s="74">
        <f t="shared" si="8"/>
        <v>0</v>
      </c>
      <c r="AP45" s="57">
        <f t="shared" si="9"/>
        <v>0</v>
      </c>
      <c r="AQ45" s="57">
        <f t="shared" si="10"/>
        <v>0</v>
      </c>
    </row>
    <row r="46" spans="1:43" ht="20.100000000000001" customHeight="1" x14ac:dyDescent="0.25">
      <c r="A46" s="156"/>
      <c r="B46" s="189" t="s">
        <v>289</v>
      </c>
      <c r="C46" s="187"/>
      <c r="D46" s="159"/>
      <c r="E46" s="188"/>
      <c r="F46" s="174"/>
      <c r="G46" s="162"/>
      <c r="H46" s="162"/>
      <c r="I46" s="162"/>
      <c r="J46" s="162"/>
      <c r="K46" s="162"/>
      <c r="L46" s="162"/>
      <c r="M46" s="162"/>
      <c r="N46" s="162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4"/>
      <c r="AA46" s="165"/>
      <c r="AB46" s="31"/>
      <c r="AC46" s="31"/>
      <c r="AD46" s="31"/>
      <c r="AE46" s="119"/>
      <c r="AG46" s="70"/>
      <c r="AH46" s="72"/>
      <c r="AI46" s="75"/>
      <c r="AJ46" s="77"/>
      <c r="AK46" s="78"/>
      <c r="AM46" s="82"/>
      <c r="AP46" s="57"/>
      <c r="AQ46" s="57"/>
    </row>
    <row r="47" spans="1:43" s="31" customFormat="1" ht="45" x14ac:dyDescent="0.25">
      <c r="A47" s="27">
        <v>34</v>
      </c>
      <c r="B47" s="124" t="s">
        <v>103</v>
      </c>
      <c r="C47" s="115"/>
      <c r="D47" s="102" t="s">
        <v>147</v>
      </c>
      <c r="E47" s="116"/>
      <c r="F47" s="49" t="s">
        <v>39</v>
      </c>
      <c r="G47" s="123" t="s">
        <v>2</v>
      </c>
      <c r="H47" s="12"/>
      <c r="I47" s="12"/>
      <c r="J47" s="12"/>
      <c r="K47" s="12"/>
      <c r="L47" s="12"/>
      <c r="M47" s="12"/>
      <c r="N47" s="12"/>
      <c r="O47" s="13"/>
      <c r="P47" s="13"/>
      <c r="Q47" s="13"/>
      <c r="R47" s="13">
        <v>10</v>
      </c>
      <c r="S47" s="13">
        <v>13</v>
      </c>
      <c r="T47" s="13"/>
      <c r="U47" s="13">
        <v>7</v>
      </c>
      <c r="V47" s="13"/>
      <c r="W47" s="13"/>
      <c r="X47" s="13"/>
      <c r="Y47" s="13">
        <f t="shared" si="13"/>
        <v>30</v>
      </c>
      <c r="Z47" s="7"/>
      <c r="AA47" s="128">
        <f t="shared" si="14"/>
        <v>0</v>
      </c>
      <c r="AB47" s="31" t="s">
        <v>118</v>
      </c>
      <c r="AE47" s="119"/>
      <c r="AF47" s="119"/>
      <c r="AG47" s="70">
        <f t="shared" si="2"/>
        <v>0</v>
      </c>
      <c r="AH47" s="72">
        <f t="shared" si="3"/>
        <v>0</v>
      </c>
      <c r="AI47" s="75">
        <f t="shared" si="4"/>
        <v>0</v>
      </c>
      <c r="AJ47" s="77"/>
      <c r="AK47" s="78">
        <f t="shared" si="5"/>
        <v>0</v>
      </c>
      <c r="AL47" s="80">
        <f t="shared" si="6"/>
        <v>0</v>
      </c>
      <c r="AM47" s="82">
        <f t="shared" si="7"/>
        <v>0</v>
      </c>
      <c r="AO47" s="74">
        <f t="shared" si="8"/>
        <v>0</v>
      </c>
      <c r="AP47" s="77">
        <f t="shared" si="9"/>
        <v>0</v>
      </c>
      <c r="AQ47" s="77">
        <f t="shared" si="10"/>
        <v>0</v>
      </c>
    </row>
    <row r="48" spans="1:43" s="31" customFormat="1" ht="20.100000000000001" customHeight="1" x14ac:dyDescent="0.25">
      <c r="A48" s="156"/>
      <c r="B48" s="190" t="s">
        <v>290</v>
      </c>
      <c r="C48" s="191"/>
      <c r="D48" s="159"/>
      <c r="E48" s="192"/>
      <c r="F48" s="174"/>
      <c r="G48" s="186"/>
      <c r="H48" s="162"/>
      <c r="I48" s="162"/>
      <c r="J48" s="162"/>
      <c r="K48" s="162"/>
      <c r="L48" s="162"/>
      <c r="M48" s="162"/>
      <c r="N48" s="162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63"/>
      <c r="Z48" s="164"/>
      <c r="AA48" s="165"/>
      <c r="AE48" s="119"/>
      <c r="AF48" s="119"/>
      <c r="AG48" s="70"/>
      <c r="AH48" s="72"/>
      <c r="AI48" s="75"/>
      <c r="AJ48" s="77"/>
      <c r="AK48" s="78"/>
      <c r="AL48" s="80"/>
      <c r="AM48" s="82"/>
      <c r="AO48" s="74"/>
      <c r="AP48" s="77"/>
      <c r="AQ48" s="77"/>
    </row>
    <row r="49" spans="1:43" ht="30" x14ac:dyDescent="0.25">
      <c r="A49" s="28">
        <v>35</v>
      </c>
      <c r="B49" s="9" t="s">
        <v>8</v>
      </c>
      <c r="C49" s="9"/>
      <c r="D49" s="21" t="s">
        <v>148</v>
      </c>
      <c r="E49" s="32"/>
      <c r="F49" s="48" t="s">
        <v>201</v>
      </c>
      <c r="G49" s="6" t="s">
        <v>2</v>
      </c>
      <c r="H49" s="12"/>
      <c r="I49" s="12"/>
      <c r="J49" s="12"/>
      <c r="K49" s="12"/>
      <c r="L49" s="12"/>
      <c r="M49" s="12"/>
      <c r="N49" s="12"/>
      <c r="O49" s="13"/>
      <c r="P49" s="13"/>
      <c r="Q49" s="13"/>
      <c r="R49" s="13">
        <v>10</v>
      </c>
      <c r="S49" s="13"/>
      <c r="T49" s="13"/>
      <c r="U49" s="13">
        <v>30</v>
      </c>
      <c r="V49" s="13"/>
      <c r="W49" s="13"/>
      <c r="X49" s="13"/>
      <c r="Y49" s="14">
        <f t="shared" si="13"/>
        <v>40</v>
      </c>
      <c r="Z49" s="7"/>
      <c r="AA49" s="128">
        <f t="shared" si="14"/>
        <v>0</v>
      </c>
      <c r="AB49" s="31" t="s">
        <v>118</v>
      </c>
      <c r="AC49" s="31"/>
      <c r="AD49" s="31"/>
      <c r="AE49" s="119"/>
      <c r="AG49" s="70">
        <f t="shared" si="2"/>
        <v>0</v>
      </c>
      <c r="AH49" s="72">
        <f t="shared" si="3"/>
        <v>0</v>
      </c>
      <c r="AI49" s="75">
        <f t="shared" si="4"/>
        <v>0</v>
      </c>
      <c r="AJ49" s="77"/>
      <c r="AK49" s="78">
        <f t="shared" si="5"/>
        <v>0</v>
      </c>
      <c r="AL49" s="80">
        <f t="shared" si="6"/>
        <v>0</v>
      </c>
      <c r="AM49" s="82">
        <f t="shared" si="7"/>
        <v>0</v>
      </c>
      <c r="AO49" s="74">
        <f t="shared" si="8"/>
        <v>0</v>
      </c>
      <c r="AP49" s="57">
        <f t="shared" si="9"/>
        <v>0</v>
      </c>
      <c r="AQ49" s="57">
        <f t="shared" si="10"/>
        <v>0</v>
      </c>
    </row>
    <row r="50" spans="1:43" ht="30" x14ac:dyDescent="0.25">
      <c r="A50" s="27">
        <v>36</v>
      </c>
      <c r="B50" s="9" t="s">
        <v>261</v>
      </c>
      <c r="C50" s="9"/>
      <c r="D50" s="21" t="s">
        <v>149</v>
      </c>
      <c r="E50" s="32"/>
      <c r="F50" s="48" t="s">
        <v>258</v>
      </c>
      <c r="G50" s="6" t="s">
        <v>2</v>
      </c>
      <c r="H50" s="12"/>
      <c r="I50" s="12"/>
      <c r="J50" s="12"/>
      <c r="K50" s="12"/>
      <c r="L50" s="12"/>
      <c r="M50" s="12"/>
      <c r="N50" s="12"/>
      <c r="O50" s="13"/>
      <c r="P50" s="13"/>
      <c r="Q50" s="13"/>
      <c r="R50" s="13"/>
      <c r="S50" s="13"/>
      <c r="T50" s="13">
        <v>40</v>
      </c>
      <c r="U50" s="13"/>
      <c r="V50" s="59"/>
      <c r="W50" s="13"/>
      <c r="X50" s="13"/>
      <c r="Y50" s="14">
        <f t="shared" si="13"/>
        <v>40</v>
      </c>
      <c r="Z50" s="7"/>
      <c r="AA50" s="128">
        <f t="shared" si="14"/>
        <v>0</v>
      </c>
      <c r="AB50" s="31" t="s">
        <v>118</v>
      </c>
      <c r="AC50" s="31"/>
      <c r="AD50" s="31"/>
      <c r="AE50" s="119"/>
      <c r="AG50" s="70">
        <f t="shared" si="2"/>
        <v>0</v>
      </c>
      <c r="AH50" s="72">
        <f t="shared" si="3"/>
        <v>0</v>
      </c>
      <c r="AI50" s="75">
        <f t="shared" si="4"/>
        <v>0</v>
      </c>
      <c r="AJ50" s="77"/>
      <c r="AK50" s="78">
        <f t="shared" si="5"/>
        <v>0</v>
      </c>
      <c r="AL50" s="80">
        <f t="shared" si="6"/>
        <v>0</v>
      </c>
      <c r="AM50" s="82">
        <f t="shared" si="7"/>
        <v>0</v>
      </c>
      <c r="AO50" s="74">
        <f t="shared" si="8"/>
        <v>0</v>
      </c>
      <c r="AP50" s="57">
        <f t="shared" si="9"/>
        <v>0</v>
      </c>
      <c r="AQ50" s="57">
        <f t="shared" si="10"/>
        <v>0</v>
      </c>
    </row>
    <row r="51" spans="1:43" ht="30" x14ac:dyDescent="0.25">
      <c r="A51" s="27">
        <v>37</v>
      </c>
      <c r="B51" s="9" t="s">
        <v>260</v>
      </c>
      <c r="C51" s="9"/>
      <c r="D51" s="21"/>
      <c r="E51" s="32"/>
      <c r="F51" s="48" t="s">
        <v>259</v>
      </c>
      <c r="G51" s="6" t="s">
        <v>2</v>
      </c>
      <c r="H51" s="12"/>
      <c r="I51" s="12"/>
      <c r="J51" s="12"/>
      <c r="K51" s="12"/>
      <c r="L51" s="12"/>
      <c r="M51" s="12"/>
      <c r="N51" s="12"/>
      <c r="O51" s="13"/>
      <c r="P51" s="13"/>
      <c r="Q51" s="13"/>
      <c r="R51" s="13"/>
      <c r="S51" s="13"/>
      <c r="T51" s="13">
        <v>40</v>
      </c>
      <c r="U51" s="13"/>
      <c r="V51" s="59"/>
      <c r="W51" s="13"/>
      <c r="X51" s="13"/>
      <c r="Y51" s="14">
        <f t="shared" si="13"/>
        <v>40</v>
      </c>
      <c r="Z51" s="7"/>
      <c r="AA51" s="128">
        <f t="shared" si="14"/>
        <v>0</v>
      </c>
      <c r="AB51" s="31"/>
      <c r="AC51" s="31"/>
      <c r="AD51" s="31"/>
      <c r="AE51" s="119"/>
      <c r="AG51" s="70">
        <f t="shared" si="2"/>
        <v>0</v>
      </c>
      <c r="AH51" s="72">
        <f t="shared" si="3"/>
        <v>0</v>
      </c>
      <c r="AI51" s="75">
        <f t="shared" si="4"/>
        <v>0</v>
      </c>
      <c r="AJ51" s="77"/>
      <c r="AK51" s="78">
        <f t="shared" si="5"/>
        <v>0</v>
      </c>
      <c r="AL51" s="80">
        <f t="shared" si="6"/>
        <v>0</v>
      </c>
      <c r="AM51" s="82">
        <f t="shared" si="7"/>
        <v>0</v>
      </c>
      <c r="AO51" s="74">
        <f t="shared" si="8"/>
        <v>0</v>
      </c>
      <c r="AP51" s="57">
        <f t="shared" si="9"/>
        <v>0</v>
      </c>
      <c r="AQ51" s="57">
        <f t="shared" si="10"/>
        <v>0</v>
      </c>
    </row>
    <row r="52" spans="1:43" ht="30" x14ac:dyDescent="0.25">
      <c r="A52" s="28">
        <v>38</v>
      </c>
      <c r="B52" s="9" t="s">
        <v>203</v>
      </c>
      <c r="C52" s="9"/>
      <c r="D52" s="21" t="s">
        <v>150</v>
      </c>
      <c r="E52" s="32"/>
      <c r="F52" s="48" t="s">
        <v>202</v>
      </c>
      <c r="G52" s="6" t="s">
        <v>2</v>
      </c>
      <c r="H52" s="12"/>
      <c r="I52" s="12"/>
      <c r="J52" s="12"/>
      <c r="K52" s="12"/>
      <c r="L52" s="12"/>
      <c r="M52" s="12"/>
      <c r="N52" s="12"/>
      <c r="O52" s="13"/>
      <c r="P52" s="13"/>
      <c r="Q52" s="13"/>
      <c r="R52" s="13">
        <v>6</v>
      </c>
      <c r="S52" s="13"/>
      <c r="T52" s="13"/>
      <c r="U52" s="13"/>
      <c r="V52" s="13"/>
      <c r="W52" s="13"/>
      <c r="X52" s="13"/>
      <c r="Y52" s="14">
        <f t="shared" ref="Y52:Y77" si="15">SUM(H52:X52)</f>
        <v>6</v>
      </c>
      <c r="Z52" s="7"/>
      <c r="AA52" s="128">
        <f t="shared" si="14"/>
        <v>0</v>
      </c>
      <c r="AB52" s="31" t="s">
        <v>118</v>
      </c>
      <c r="AC52" s="31"/>
      <c r="AD52" s="31"/>
      <c r="AE52" s="119"/>
      <c r="AG52" s="70">
        <f t="shared" si="2"/>
        <v>0</v>
      </c>
      <c r="AH52" s="72">
        <f t="shared" si="3"/>
        <v>0</v>
      </c>
      <c r="AI52" s="75">
        <f t="shared" si="4"/>
        <v>0</v>
      </c>
      <c r="AJ52" s="77"/>
      <c r="AK52" s="78">
        <f t="shared" si="5"/>
        <v>0</v>
      </c>
      <c r="AL52" s="80">
        <f t="shared" si="6"/>
        <v>0</v>
      </c>
      <c r="AM52" s="82">
        <f t="shared" si="7"/>
        <v>0</v>
      </c>
      <c r="AO52" s="74">
        <f t="shared" si="8"/>
        <v>0</v>
      </c>
      <c r="AP52" s="57">
        <f t="shared" si="9"/>
        <v>0</v>
      </c>
      <c r="AQ52" s="57">
        <f t="shared" si="10"/>
        <v>0</v>
      </c>
    </row>
    <row r="53" spans="1:43" x14ac:dyDescent="0.25">
      <c r="A53" s="27">
        <v>39</v>
      </c>
      <c r="B53" s="9" t="s">
        <v>257</v>
      </c>
      <c r="C53" s="9"/>
      <c r="D53" s="21"/>
      <c r="E53" s="32"/>
      <c r="F53" s="48" t="s">
        <v>256</v>
      </c>
      <c r="G53" s="6" t="s">
        <v>2</v>
      </c>
      <c r="H53" s="12"/>
      <c r="I53" s="12"/>
      <c r="J53" s="12"/>
      <c r="K53" s="12"/>
      <c r="L53" s="12"/>
      <c r="M53" s="12"/>
      <c r="N53" s="12"/>
      <c r="O53" s="13"/>
      <c r="P53" s="13"/>
      <c r="Q53" s="13"/>
      <c r="R53" s="13"/>
      <c r="S53" s="13"/>
      <c r="T53" s="13">
        <v>15</v>
      </c>
      <c r="U53" s="13"/>
      <c r="V53" s="59"/>
      <c r="W53" s="13"/>
      <c r="X53" s="13"/>
      <c r="Y53" s="14">
        <f t="shared" si="15"/>
        <v>15</v>
      </c>
      <c r="Z53" s="7"/>
      <c r="AA53" s="128">
        <f t="shared" si="14"/>
        <v>0</v>
      </c>
      <c r="AB53" s="31"/>
      <c r="AC53" s="31"/>
      <c r="AD53" s="31"/>
      <c r="AE53" s="119"/>
      <c r="AG53" s="70">
        <f t="shared" ref="AG53:AG90" si="16">R53*Z53</f>
        <v>0</v>
      </c>
      <c r="AH53" s="72">
        <f t="shared" ref="AH53:AH90" si="17">U53*Z53</f>
        <v>0</v>
      </c>
      <c r="AI53" s="75">
        <f t="shared" ref="AI53:AI90" si="18">AG53+AH53</f>
        <v>0</v>
      </c>
      <c r="AJ53" s="77"/>
      <c r="AK53" s="78">
        <f t="shared" ref="AK53:AK90" si="19">S53*Z53</f>
        <v>0</v>
      </c>
      <c r="AL53" s="80">
        <f t="shared" ref="AL53:AL90" si="20">T53*Z53</f>
        <v>0</v>
      </c>
      <c r="AM53" s="82">
        <f t="shared" ref="AM53:AM90" si="21">AK53+AL53</f>
        <v>0</v>
      </c>
      <c r="AO53" s="74">
        <f t="shared" ref="AO53:AO90" si="22">P53*Z53</f>
        <v>0</v>
      </c>
      <c r="AP53" s="57">
        <f t="shared" ref="AP53:AP90" si="23">AI53+AM53+AO53</f>
        <v>0</v>
      </c>
      <c r="AQ53" s="57">
        <f t="shared" ref="AQ53:AQ90" si="24">AP53-AA53</f>
        <v>0</v>
      </c>
    </row>
    <row r="54" spans="1:43" x14ac:dyDescent="0.25">
      <c r="A54" s="28">
        <v>40</v>
      </c>
      <c r="B54" s="9" t="s">
        <v>25</v>
      </c>
      <c r="C54" s="9"/>
      <c r="D54" s="21" t="s">
        <v>151</v>
      </c>
      <c r="E54" s="32"/>
      <c r="F54" s="54" t="s">
        <v>65</v>
      </c>
      <c r="G54" s="6" t="s">
        <v>2</v>
      </c>
      <c r="H54" s="12"/>
      <c r="I54" s="12"/>
      <c r="J54" s="12"/>
      <c r="K54" s="12"/>
      <c r="L54" s="12"/>
      <c r="M54" s="12"/>
      <c r="N54" s="12"/>
      <c r="O54" s="13"/>
      <c r="P54" s="13"/>
      <c r="Q54" s="13"/>
      <c r="R54" s="13"/>
      <c r="S54" s="13">
        <v>0</v>
      </c>
      <c r="T54" s="118">
        <v>30</v>
      </c>
      <c r="U54" s="13"/>
      <c r="V54" s="13"/>
      <c r="W54" s="13"/>
      <c r="X54" s="13"/>
      <c r="Y54" s="14">
        <f t="shared" si="15"/>
        <v>30</v>
      </c>
      <c r="Z54" s="7"/>
      <c r="AA54" s="128">
        <f t="shared" si="14"/>
        <v>0</v>
      </c>
      <c r="AB54" s="31" t="s">
        <v>118</v>
      </c>
      <c r="AC54" s="31"/>
      <c r="AD54" s="31"/>
      <c r="AE54" s="119"/>
      <c r="AG54" s="70">
        <f t="shared" si="16"/>
        <v>0</v>
      </c>
      <c r="AH54" s="72">
        <f t="shared" si="17"/>
        <v>0</v>
      </c>
      <c r="AI54" s="75">
        <f t="shared" si="18"/>
        <v>0</v>
      </c>
      <c r="AJ54" s="77"/>
      <c r="AK54" s="78">
        <f t="shared" si="19"/>
        <v>0</v>
      </c>
      <c r="AL54" s="80">
        <f t="shared" si="20"/>
        <v>0</v>
      </c>
      <c r="AM54" s="82">
        <f t="shared" si="21"/>
        <v>0</v>
      </c>
      <c r="AO54" s="74">
        <f t="shared" si="22"/>
        <v>0</v>
      </c>
      <c r="AP54" s="57">
        <f t="shared" si="23"/>
        <v>0</v>
      </c>
      <c r="AQ54" s="57">
        <f t="shared" si="24"/>
        <v>0</v>
      </c>
    </row>
    <row r="55" spans="1:43" ht="30" x14ac:dyDescent="0.25">
      <c r="A55" s="28">
        <v>41</v>
      </c>
      <c r="B55" s="9" t="s">
        <v>240</v>
      </c>
      <c r="C55" s="9"/>
      <c r="D55" s="21" t="s">
        <v>204</v>
      </c>
      <c r="E55" s="32"/>
      <c r="F55" s="47" t="s">
        <v>42</v>
      </c>
      <c r="G55" s="6" t="s">
        <v>2</v>
      </c>
      <c r="H55" s="12"/>
      <c r="I55" s="12"/>
      <c r="J55" s="12"/>
      <c r="K55" s="12"/>
      <c r="L55" s="12"/>
      <c r="M55" s="12"/>
      <c r="N55" s="12"/>
      <c r="O55" s="13"/>
      <c r="P55" s="13"/>
      <c r="Q55" s="13"/>
      <c r="R55" s="13">
        <v>6</v>
      </c>
      <c r="S55" s="13"/>
      <c r="T55" s="13"/>
      <c r="U55" s="44">
        <v>45</v>
      </c>
      <c r="V55" s="13"/>
      <c r="W55" s="13"/>
      <c r="X55" s="13"/>
      <c r="Y55" s="14">
        <f t="shared" si="15"/>
        <v>51</v>
      </c>
      <c r="Z55" s="7"/>
      <c r="AA55" s="128">
        <f t="shared" si="14"/>
        <v>0</v>
      </c>
      <c r="AB55" s="31" t="s">
        <v>118</v>
      </c>
      <c r="AC55" s="31"/>
      <c r="AD55" s="31"/>
      <c r="AE55" s="119"/>
      <c r="AG55" s="70">
        <f t="shared" si="16"/>
        <v>0</v>
      </c>
      <c r="AH55" s="72">
        <f t="shared" si="17"/>
        <v>0</v>
      </c>
      <c r="AI55" s="75">
        <f t="shared" si="18"/>
        <v>0</v>
      </c>
      <c r="AJ55" s="77"/>
      <c r="AK55" s="78">
        <f t="shared" si="19"/>
        <v>0</v>
      </c>
      <c r="AL55" s="80">
        <f t="shared" si="20"/>
        <v>0</v>
      </c>
      <c r="AM55" s="82">
        <f t="shared" si="21"/>
        <v>0</v>
      </c>
      <c r="AO55" s="74">
        <f t="shared" si="22"/>
        <v>0</v>
      </c>
      <c r="AP55" s="57">
        <f t="shared" si="23"/>
        <v>0</v>
      </c>
      <c r="AQ55" s="57">
        <f t="shared" si="24"/>
        <v>0</v>
      </c>
    </row>
    <row r="56" spans="1:43" ht="30" x14ac:dyDescent="0.25">
      <c r="A56" s="28">
        <v>42</v>
      </c>
      <c r="B56" s="9" t="s">
        <v>239</v>
      </c>
      <c r="C56" s="9"/>
      <c r="D56" s="21" t="s">
        <v>152</v>
      </c>
      <c r="E56" s="32"/>
      <c r="F56" s="49" t="s">
        <v>57</v>
      </c>
      <c r="G56" s="6" t="s">
        <v>2</v>
      </c>
      <c r="H56" s="12"/>
      <c r="I56" s="12"/>
      <c r="J56" s="12"/>
      <c r="K56" s="12"/>
      <c r="L56" s="12"/>
      <c r="M56" s="12"/>
      <c r="N56" s="12"/>
      <c r="O56" s="13"/>
      <c r="P56" s="13"/>
      <c r="Q56" s="13"/>
      <c r="R56" s="13">
        <v>3</v>
      </c>
      <c r="S56" s="13"/>
      <c r="T56" s="13"/>
      <c r="U56" s="44">
        <v>16</v>
      </c>
      <c r="V56" s="13"/>
      <c r="W56" s="13"/>
      <c r="X56" s="13"/>
      <c r="Y56" s="14">
        <f t="shared" si="15"/>
        <v>19</v>
      </c>
      <c r="Z56" s="7"/>
      <c r="AA56" s="128">
        <f t="shared" si="14"/>
        <v>0</v>
      </c>
      <c r="AB56" s="31" t="s">
        <v>118</v>
      </c>
      <c r="AC56" s="31"/>
      <c r="AD56" s="31"/>
      <c r="AE56" s="119"/>
      <c r="AG56" s="70">
        <f t="shared" si="16"/>
        <v>0</v>
      </c>
      <c r="AH56" s="72">
        <f t="shared" si="17"/>
        <v>0</v>
      </c>
      <c r="AI56" s="75">
        <f t="shared" si="18"/>
        <v>0</v>
      </c>
      <c r="AJ56" s="77"/>
      <c r="AK56" s="78">
        <f t="shared" si="19"/>
        <v>0</v>
      </c>
      <c r="AL56" s="80">
        <f t="shared" si="20"/>
        <v>0</v>
      </c>
      <c r="AM56" s="82">
        <f t="shared" si="21"/>
        <v>0</v>
      </c>
      <c r="AO56" s="74">
        <f t="shared" si="22"/>
        <v>0</v>
      </c>
      <c r="AP56" s="57">
        <f t="shared" si="23"/>
        <v>0</v>
      </c>
      <c r="AQ56" s="57">
        <f t="shared" si="24"/>
        <v>0</v>
      </c>
    </row>
    <row r="57" spans="1:43" ht="30" x14ac:dyDescent="0.25">
      <c r="A57" s="28">
        <v>43</v>
      </c>
      <c r="B57" s="9" t="s">
        <v>85</v>
      </c>
      <c r="C57" s="9"/>
      <c r="D57" s="21" t="s">
        <v>153</v>
      </c>
      <c r="E57" s="32"/>
      <c r="F57" s="48" t="s">
        <v>80</v>
      </c>
      <c r="G57" s="6" t="s">
        <v>2</v>
      </c>
      <c r="H57" s="12"/>
      <c r="I57" s="12"/>
      <c r="J57" s="12"/>
      <c r="K57" s="12"/>
      <c r="L57" s="12"/>
      <c r="M57" s="12"/>
      <c r="N57" s="12"/>
      <c r="O57" s="13"/>
      <c r="P57" s="13"/>
      <c r="Q57" s="13"/>
      <c r="R57" s="13"/>
      <c r="S57" s="13"/>
      <c r="T57" s="13">
        <v>10</v>
      </c>
      <c r="U57" s="13"/>
      <c r="V57" s="13"/>
      <c r="W57" s="13"/>
      <c r="X57" s="13"/>
      <c r="Y57" s="14">
        <f t="shared" si="15"/>
        <v>10</v>
      </c>
      <c r="Z57" s="7"/>
      <c r="AA57" s="128">
        <f t="shared" si="14"/>
        <v>0</v>
      </c>
      <c r="AB57" s="31" t="s">
        <v>118</v>
      </c>
      <c r="AC57" s="31"/>
      <c r="AD57" s="31"/>
      <c r="AE57" s="119"/>
      <c r="AG57" s="70">
        <f t="shared" si="16"/>
        <v>0</v>
      </c>
      <c r="AH57" s="72">
        <f t="shared" si="17"/>
        <v>0</v>
      </c>
      <c r="AI57" s="75">
        <f t="shared" si="18"/>
        <v>0</v>
      </c>
      <c r="AJ57" s="77"/>
      <c r="AK57" s="78">
        <f t="shared" si="19"/>
        <v>0</v>
      </c>
      <c r="AL57" s="80">
        <f t="shared" si="20"/>
        <v>0</v>
      </c>
      <c r="AM57" s="82">
        <f t="shared" si="21"/>
        <v>0</v>
      </c>
      <c r="AO57" s="74">
        <f t="shared" si="22"/>
        <v>0</v>
      </c>
      <c r="AP57" s="57">
        <f t="shared" si="23"/>
        <v>0</v>
      </c>
      <c r="AQ57" s="57">
        <f t="shared" si="24"/>
        <v>0</v>
      </c>
    </row>
    <row r="58" spans="1:43" ht="45" x14ac:dyDescent="0.25">
      <c r="A58" s="28">
        <v>44</v>
      </c>
      <c r="B58" s="9" t="s">
        <v>109</v>
      </c>
      <c r="C58" s="9"/>
      <c r="D58" s="21" t="s">
        <v>206</v>
      </c>
      <c r="E58" s="32"/>
      <c r="F58" s="48" t="s">
        <v>107</v>
      </c>
      <c r="G58" s="6" t="s">
        <v>2</v>
      </c>
      <c r="H58" s="12"/>
      <c r="I58" s="12"/>
      <c r="J58" s="12"/>
      <c r="K58" s="12"/>
      <c r="L58" s="12"/>
      <c r="M58" s="12"/>
      <c r="N58" s="12"/>
      <c r="O58" s="13"/>
      <c r="P58" s="13"/>
      <c r="Q58" s="13"/>
      <c r="R58" s="13"/>
      <c r="S58" s="13"/>
      <c r="T58" s="13"/>
      <c r="U58" s="44">
        <v>3</v>
      </c>
      <c r="V58" s="13"/>
      <c r="W58" s="13"/>
      <c r="X58" s="13"/>
      <c r="Y58" s="14">
        <f t="shared" si="15"/>
        <v>3</v>
      </c>
      <c r="Z58" s="7"/>
      <c r="AA58" s="128">
        <f t="shared" si="14"/>
        <v>0</v>
      </c>
      <c r="AB58" s="31" t="s">
        <v>118</v>
      </c>
      <c r="AC58" s="31"/>
      <c r="AD58" s="31"/>
      <c r="AE58" s="119"/>
      <c r="AG58" s="70">
        <f t="shared" si="16"/>
        <v>0</v>
      </c>
      <c r="AH58" s="72">
        <f t="shared" si="17"/>
        <v>0</v>
      </c>
      <c r="AI58" s="75">
        <f t="shared" si="18"/>
        <v>0</v>
      </c>
      <c r="AJ58" s="77"/>
      <c r="AK58" s="78">
        <f t="shared" si="19"/>
        <v>0</v>
      </c>
      <c r="AL58" s="80">
        <f t="shared" si="20"/>
        <v>0</v>
      </c>
      <c r="AM58" s="82">
        <f t="shared" si="21"/>
        <v>0</v>
      </c>
      <c r="AO58" s="74">
        <f t="shared" si="22"/>
        <v>0</v>
      </c>
      <c r="AP58" s="57">
        <f t="shared" si="23"/>
        <v>0</v>
      </c>
      <c r="AQ58" s="57">
        <f t="shared" si="24"/>
        <v>0</v>
      </c>
    </row>
    <row r="59" spans="1:43" ht="30" x14ac:dyDescent="0.25">
      <c r="A59" s="28">
        <v>45</v>
      </c>
      <c r="B59" s="9" t="s">
        <v>205</v>
      </c>
      <c r="C59" s="9"/>
      <c r="D59" s="21" t="s">
        <v>154</v>
      </c>
      <c r="E59" s="32"/>
      <c r="F59" s="48" t="s">
        <v>108</v>
      </c>
      <c r="G59" s="6" t="s">
        <v>2</v>
      </c>
      <c r="H59" s="12"/>
      <c r="I59" s="12"/>
      <c r="J59" s="12"/>
      <c r="K59" s="12"/>
      <c r="L59" s="12"/>
      <c r="M59" s="12"/>
      <c r="N59" s="12"/>
      <c r="O59" s="13"/>
      <c r="P59" s="13">
        <v>3</v>
      </c>
      <c r="Q59" s="13"/>
      <c r="R59" s="13"/>
      <c r="S59" s="13">
        <v>2</v>
      </c>
      <c r="T59" s="13"/>
      <c r="U59" s="44"/>
      <c r="V59" s="13"/>
      <c r="W59" s="13"/>
      <c r="X59" s="13"/>
      <c r="Y59" s="14">
        <f t="shared" si="15"/>
        <v>5</v>
      </c>
      <c r="Z59" s="7"/>
      <c r="AA59" s="128">
        <f t="shared" si="14"/>
        <v>0</v>
      </c>
      <c r="AB59" s="31" t="s">
        <v>118</v>
      </c>
      <c r="AC59" s="31"/>
      <c r="AD59" s="31"/>
      <c r="AE59" s="119"/>
      <c r="AG59" s="70">
        <f t="shared" si="16"/>
        <v>0</v>
      </c>
      <c r="AH59" s="72">
        <f t="shared" si="17"/>
        <v>0</v>
      </c>
      <c r="AI59" s="75">
        <f t="shared" si="18"/>
        <v>0</v>
      </c>
      <c r="AJ59" s="77"/>
      <c r="AK59" s="78">
        <f t="shared" si="19"/>
        <v>0</v>
      </c>
      <c r="AL59" s="80">
        <f t="shared" si="20"/>
        <v>0</v>
      </c>
      <c r="AM59" s="82">
        <f t="shared" si="21"/>
        <v>0</v>
      </c>
      <c r="AO59" s="74">
        <f t="shared" si="22"/>
        <v>0</v>
      </c>
      <c r="AP59" s="57">
        <f t="shared" si="23"/>
        <v>0</v>
      </c>
      <c r="AQ59" s="57">
        <f t="shared" si="24"/>
        <v>0</v>
      </c>
    </row>
    <row r="60" spans="1:43" s="31" customFormat="1" ht="30" x14ac:dyDescent="0.25">
      <c r="A60" s="27">
        <v>46</v>
      </c>
      <c r="B60" s="9" t="s">
        <v>207</v>
      </c>
      <c r="C60" s="103"/>
      <c r="D60" s="102" t="s">
        <v>155</v>
      </c>
      <c r="E60" s="104"/>
      <c r="F60" s="47" t="s">
        <v>43</v>
      </c>
      <c r="G60" s="12" t="s">
        <v>9</v>
      </c>
      <c r="H60" s="12"/>
      <c r="I60" s="12"/>
      <c r="J60" s="12"/>
      <c r="K60" s="12"/>
      <c r="L60" s="12"/>
      <c r="M60" s="12"/>
      <c r="N60" s="12"/>
      <c r="O60" s="13"/>
      <c r="P60" s="13"/>
      <c r="Q60" s="13"/>
      <c r="R60" s="13">
        <v>10</v>
      </c>
      <c r="S60" s="13"/>
      <c r="T60" s="13"/>
      <c r="U60" s="13">
        <v>8</v>
      </c>
      <c r="V60" s="13"/>
      <c r="W60" s="13"/>
      <c r="X60" s="13"/>
      <c r="Y60" s="13">
        <f t="shared" si="15"/>
        <v>18</v>
      </c>
      <c r="Z60" s="7"/>
      <c r="AA60" s="128">
        <f t="shared" si="14"/>
        <v>0</v>
      </c>
      <c r="AB60" s="31" t="s">
        <v>118</v>
      </c>
      <c r="AE60" s="119"/>
      <c r="AF60" s="119"/>
      <c r="AG60" s="70">
        <f t="shared" si="16"/>
        <v>0</v>
      </c>
      <c r="AH60" s="72">
        <f t="shared" si="17"/>
        <v>0</v>
      </c>
      <c r="AI60" s="75">
        <f t="shared" si="18"/>
        <v>0</v>
      </c>
      <c r="AJ60" s="77"/>
      <c r="AK60" s="78">
        <f t="shared" si="19"/>
        <v>0</v>
      </c>
      <c r="AL60" s="80">
        <f t="shared" si="20"/>
        <v>0</v>
      </c>
      <c r="AM60" s="82">
        <f t="shared" si="21"/>
        <v>0</v>
      </c>
      <c r="AO60" s="74">
        <f t="shared" si="22"/>
        <v>0</v>
      </c>
      <c r="AP60" s="77">
        <f t="shared" si="23"/>
        <v>0</v>
      </c>
      <c r="AQ60" s="77">
        <f t="shared" si="24"/>
        <v>0</v>
      </c>
    </row>
    <row r="61" spans="1:43" ht="36.75" customHeight="1" x14ac:dyDescent="0.25">
      <c r="A61" s="28">
        <v>47</v>
      </c>
      <c r="B61" s="9" t="s">
        <v>209</v>
      </c>
      <c r="C61" s="9"/>
      <c r="D61" s="21" t="s">
        <v>156</v>
      </c>
      <c r="E61" s="32"/>
      <c r="F61" s="43" t="s">
        <v>208</v>
      </c>
      <c r="G61" s="6" t="s">
        <v>2</v>
      </c>
      <c r="H61" s="12"/>
      <c r="I61" s="12"/>
      <c r="J61" s="12"/>
      <c r="K61" s="12"/>
      <c r="L61" s="12"/>
      <c r="M61" s="12"/>
      <c r="N61" s="12"/>
      <c r="O61" s="13"/>
      <c r="P61" s="13"/>
      <c r="Q61" s="13"/>
      <c r="R61" s="13">
        <v>20</v>
      </c>
      <c r="S61" s="13"/>
      <c r="T61" s="13"/>
      <c r="U61" s="44">
        <v>39</v>
      </c>
      <c r="V61" s="13"/>
      <c r="W61" s="13"/>
      <c r="X61" s="13"/>
      <c r="Y61" s="14">
        <f t="shared" si="15"/>
        <v>59</v>
      </c>
      <c r="Z61" s="7"/>
      <c r="AA61" s="128">
        <f t="shared" si="14"/>
        <v>0</v>
      </c>
      <c r="AB61" s="31" t="s">
        <v>118</v>
      </c>
      <c r="AC61" s="31"/>
      <c r="AD61" s="31"/>
      <c r="AE61" s="119"/>
      <c r="AG61" s="70">
        <f t="shared" si="16"/>
        <v>0</v>
      </c>
      <c r="AH61" s="72">
        <f t="shared" si="17"/>
        <v>0</v>
      </c>
      <c r="AI61" s="75">
        <f t="shared" si="18"/>
        <v>0</v>
      </c>
      <c r="AJ61" s="77"/>
      <c r="AK61" s="78">
        <f t="shared" si="19"/>
        <v>0</v>
      </c>
      <c r="AL61" s="80">
        <f t="shared" si="20"/>
        <v>0</v>
      </c>
      <c r="AM61" s="82">
        <f t="shared" si="21"/>
        <v>0</v>
      </c>
      <c r="AO61" s="74">
        <f t="shared" si="22"/>
        <v>0</v>
      </c>
      <c r="AP61" s="57">
        <f t="shared" si="23"/>
        <v>0</v>
      </c>
      <c r="AQ61" s="57">
        <f t="shared" si="24"/>
        <v>0</v>
      </c>
    </row>
    <row r="62" spans="1:43" ht="30" x14ac:dyDescent="0.25">
      <c r="A62" s="28">
        <v>48</v>
      </c>
      <c r="B62" s="9" t="s">
        <v>94</v>
      </c>
      <c r="C62" s="9"/>
      <c r="D62" s="21" t="s">
        <v>157</v>
      </c>
      <c r="E62" s="32"/>
      <c r="F62" s="43" t="s">
        <v>95</v>
      </c>
      <c r="G62" s="6" t="s">
        <v>9</v>
      </c>
      <c r="H62" s="12"/>
      <c r="I62" s="12"/>
      <c r="J62" s="12"/>
      <c r="K62" s="12"/>
      <c r="L62" s="12"/>
      <c r="M62" s="12"/>
      <c r="N62" s="12"/>
      <c r="O62" s="13"/>
      <c r="P62" s="13"/>
      <c r="Q62" s="44"/>
      <c r="R62" s="13"/>
      <c r="S62" s="117"/>
      <c r="T62" s="13">
        <v>20</v>
      </c>
      <c r="U62" s="13"/>
      <c r="V62" s="13"/>
      <c r="W62" s="13"/>
      <c r="X62" s="13"/>
      <c r="Y62" s="14">
        <f t="shared" si="15"/>
        <v>20</v>
      </c>
      <c r="Z62" s="7"/>
      <c r="AA62" s="128">
        <f t="shared" si="14"/>
        <v>0</v>
      </c>
      <c r="AB62" s="31" t="s">
        <v>118</v>
      </c>
      <c r="AC62" s="31"/>
      <c r="AD62" s="31"/>
      <c r="AE62" s="119"/>
      <c r="AG62" s="70">
        <f t="shared" si="16"/>
        <v>0</v>
      </c>
      <c r="AH62" s="72">
        <f t="shared" si="17"/>
        <v>0</v>
      </c>
      <c r="AI62" s="75">
        <f t="shared" si="18"/>
        <v>0</v>
      </c>
      <c r="AJ62" s="77"/>
      <c r="AK62" s="78">
        <f t="shared" si="19"/>
        <v>0</v>
      </c>
      <c r="AL62" s="80">
        <f t="shared" si="20"/>
        <v>0</v>
      </c>
      <c r="AM62" s="82">
        <f t="shared" si="21"/>
        <v>0</v>
      </c>
      <c r="AO62" s="74">
        <f t="shared" si="22"/>
        <v>0</v>
      </c>
      <c r="AP62" s="57">
        <f t="shared" si="23"/>
        <v>0</v>
      </c>
      <c r="AQ62" s="57">
        <f t="shared" si="24"/>
        <v>0</v>
      </c>
    </row>
    <row r="63" spans="1:43" ht="45" x14ac:dyDescent="0.25">
      <c r="A63" s="28">
        <v>49</v>
      </c>
      <c r="B63" s="9" t="s">
        <v>210</v>
      </c>
      <c r="C63" s="9"/>
      <c r="D63" s="21" t="s">
        <v>158</v>
      </c>
      <c r="E63" s="32"/>
      <c r="F63" s="43" t="s">
        <v>44</v>
      </c>
      <c r="G63" s="6" t="s">
        <v>10</v>
      </c>
      <c r="H63" s="12"/>
      <c r="I63" s="12"/>
      <c r="J63" s="12"/>
      <c r="K63" s="12"/>
      <c r="L63" s="12"/>
      <c r="M63" s="12"/>
      <c r="N63" s="12"/>
      <c r="O63" s="13"/>
      <c r="P63" s="13"/>
      <c r="Q63" s="13"/>
      <c r="R63" s="13">
        <v>20</v>
      </c>
      <c r="S63" s="13"/>
      <c r="T63" s="13"/>
      <c r="U63" s="13">
        <v>12</v>
      </c>
      <c r="V63" s="13"/>
      <c r="W63" s="13"/>
      <c r="X63" s="13"/>
      <c r="Y63" s="14">
        <f t="shared" si="15"/>
        <v>32</v>
      </c>
      <c r="Z63" s="7"/>
      <c r="AA63" s="128">
        <f t="shared" si="14"/>
        <v>0</v>
      </c>
      <c r="AB63" s="31" t="s">
        <v>118</v>
      </c>
      <c r="AC63" s="31"/>
      <c r="AD63" s="31"/>
      <c r="AE63" s="119"/>
      <c r="AG63" s="70">
        <f t="shared" si="16"/>
        <v>0</v>
      </c>
      <c r="AH63" s="72">
        <f t="shared" si="17"/>
        <v>0</v>
      </c>
      <c r="AI63" s="75">
        <f t="shared" si="18"/>
        <v>0</v>
      </c>
      <c r="AJ63" s="77"/>
      <c r="AK63" s="78">
        <f t="shared" si="19"/>
        <v>0</v>
      </c>
      <c r="AL63" s="80">
        <f t="shared" si="20"/>
        <v>0</v>
      </c>
      <c r="AM63" s="82">
        <f t="shared" si="21"/>
        <v>0</v>
      </c>
      <c r="AO63" s="74">
        <f t="shared" si="22"/>
        <v>0</v>
      </c>
      <c r="AP63" s="57">
        <f t="shared" si="23"/>
        <v>0</v>
      </c>
      <c r="AQ63" s="57">
        <f t="shared" si="24"/>
        <v>0</v>
      </c>
    </row>
    <row r="64" spans="1:43" ht="30" x14ac:dyDescent="0.25">
      <c r="A64" s="28">
        <v>50</v>
      </c>
      <c r="B64" s="5" t="s">
        <v>30</v>
      </c>
      <c r="C64" s="5"/>
      <c r="D64" s="21" t="s">
        <v>211</v>
      </c>
      <c r="E64" s="37"/>
      <c r="F64" s="47" t="s">
        <v>69</v>
      </c>
      <c r="G64" s="6" t="s">
        <v>14</v>
      </c>
      <c r="H64" s="12"/>
      <c r="I64" s="12"/>
      <c r="J64" s="12"/>
      <c r="K64" s="12"/>
      <c r="L64" s="12"/>
      <c r="M64" s="12"/>
      <c r="N64" s="12"/>
      <c r="O64" s="13"/>
      <c r="P64" s="13"/>
      <c r="Q64" s="13"/>
      <c r="R64" s="13">
        <v>30</v>
      </c>
      <c r="S64" s="13"/>
      <c r="T64" s="13"/>
      <c r="U64" s="13"/>
      <c r="V64" s="13"/>
      <c r="W64" s="13"/>
      <c r="X64" s="13"/>
      <c r="Y64" s="14">
        <f t="shared" si="15"/>
        <v>30</v>
      </c>
      <c r="Z64" s="7"/>
      <c r="AA64" s="128">
        <f t="shared" si="14"/>
        <v>0</v>
      </c>
      <c r="AB64" s="31" t="s">
        <v>118</v>
      </c>
      <c r="AC64" s="31"/>
      <c r="AD64" s="31"/>
      <c r="AE64" s="119"/>
      <c r="AG64" s="70">
        <f t="shared" si="16"/>
        <v>0</v>
      </c>
      <c r="AH64" s="72">
        <f t="shared" si="17"/>
        <v>0</v>
      </c>
      <c r="AI64" s="75">
        <f t="shared" si="18"/>
        <v>0</v>
      </c>
      <c r="AJ64" s="77"/>
      <c r="AK64" s="78">
        <f t="shared" si="19"/>
        <v>0</v>
      </c>
      <c r="AL64" s="80">
        <f t="shared" si="20"/>
        <v>0</v>
      </c>
      <c r="AM64" s="82">
        <f t="shared" si="21"/>
        <v>0</v>
      </c>
      <c r="AO64" s="74">
        <f t="shared" si="22"/>
        <v>0</v>
      </c>
      <c r="AP64" s="57">
        <f t="shared" si="23"/>
        <v>0</v>
      </c>
      <c r="AQ64" s="57">
        <f t="shared" si="24"/>
        <v>0</v>
      </c>
    </row>
    <row r="65" spans="1:43" x14ac:dyDescent="0.25">
      <c r="A65" s="28">
        <v>51</v>
      </c>
      <c r="B65" s="9" t="s">
        <v>212</v>
      </c>
      <c r="C65" s="9"/>
      <c r="D65" s="21" t="s">
        <v>159</v>
      </c>
      <c r="E65" s="32"/>
      <c r="F65" s="49" t="s">
        <v>59</v>
      </c>
      <c r="G65" s="6" t="s">
        <v>11</v>
      </c>
      <c r="H65" s="12"/>
      <c r="I65" s="12"/>
      <c r="J65" s="12"/>
      <c r="K65" s="12"/>
      <c r="L65" s="12"/>
      <c r="M65" s="12"/>
      <c r="N65" s="12"/>
      <c r="O65" s="13"/>
      <c r="P65" s="13"/>
      <c r="Q65" s="13"/>
      <c r="R65" s="13"/>
      <c r="S65" s="13">
        <v>80</v>
      </c>
      <c r="T65" s="13"/>
      <c r="U65" s="13"/>
      <c r="V65" s="13"/>
      <c r="W65" s="13"/>
      <c r="X65" s="13"/>
      <c r="Y65" s="14">
        <f t="shared" si="15"/>
        <v>80</v>
      </c>
      <c r="Z65" s="7"/>
      <c r="AA65" s="128">
        <f t="shared" si="14"/>
        <v>0</v>
      </c>
      <c r="AB65" s="31" t="s">
        <v>118</v>
      </c>
      <c r="AC65" s="31"/>
      <c r="AD65" s="31"/>
      <c r="AE65" s="119"/>
      <c r="AG65" s="70">
        <f t="shared" si="16"/>
        <v>0</v>
      </c>
      <c r="AH65" s="72">
        <f t="shared" si="17"/>
        <v>0</v>
      </c>
      <c r="AI65" s="75">
        <f t="shared" si="18"/>
        <v>0</v>
      </c>
      <c r="AJ65" s="77"/>
      <c r="AK65" s="78">
        <f t="shared" si="19"/>
        <v>0</v>
      </c>
      <c r="AL65" s="80">
        <f t="shared" si="20"/>
        <v>0</v>
      </c>
      <c r="AM65" s="82">
        <f t="shared" si="21"/>
        <v>0</v>
      </c>
      <c r="AO65" s="74">
        <f t="shared" si="22"/>
        <v>0</v>
      </c>
      <c r="AP65" s="57">
        <f t="shared" si="23"/>
        <v>0</v>
      </c>
      <c r="AQ65" s="57">
        <f t="shared" si="24"/>
        <v>0</v>
      </c>
    </row>
    <row r="66" spans="1:43" x14ac:dyDescent="0.25">
      <c r="A66" s="28">
        <v>52</v>
      </c>
      <c r="B66" s="9" t="s">
        <v>213</v>
      </c>
      <c r="C66" s="9"/>
      <c r="D66" s="21" t="s">
        <v>160</v>
      </c>
      <c r="E66" s="32"/>
      <c r="F66" s="48" t="s">
        <v>214</v>
      </c>
      <c r="G66" s="6" t="s">
        <v>11</v>
      </c>
      <c r="H66" s="12"/>
      <c r="I66" s="12"/>
      <c r="J66" s="12"/>
      <c r="K66" s="12"/>
      <c r="L66" s="12"/>
      <c r="M66" s="12"/>
      <c r="N66" s="12"/>
      <c r="O66" s="13"/>
      <c r="P66" s="13"/>
      <c r="Q66" s="13"/>
      <c r="R66" s="13">
        <v>20</v>
      </c>
      <c r="S66" s="13"/>
      <c r="T66" s="13"/>
      <c r="U66" s="44">
        <v>40</v>
      </c>
      <c r="V66" s="13"/>
      <c r="W66" s="13"/>
      <c r="X66" s="13"/>
      <c r="Y66" s="14">
        <f t="shared" si="15"/>
        <v>60</v>
      </c>
      <c r="Z66" s="7"/>
      <c r="AA66" s="128">
        <f t="shared" si="14"/>
        <v>0</v>
      </c>
      <c r="AB66" s="31" t="s">
        <v>118</v>
      </c>
      <c r="AC66" s="31"/>
      <c r="AD66" s="31"/>
      <c r="AE66" s="119"/>
      <c r="AG66" s="70">
        <f t="shared" si="16"/>
        <v>0</v>
      </c>
      <c r="AH66" s="72">
        <f t="shared" si="17"/>
        <v>0</v>
      </c>
      <c r="AI66" s="75">
        <f t="shared" si="18"/>
        <v>0</v>
      </c>
      <c r="AJ66" s="77"/>
      <c r="AK66" s="78">
        <f t="shared" si="19"/>
        <v>0</v>
      </c>
      <c r="AL66" s="80">
        <f t="shared" si="20"/>
        <v>0</v>
      </c>
      <c r="AM66" s="82">
        <f t="shared" si="21"/>
        <v>0</v>
      </c>
      <c r="AO66" s="74">
        <f t="shared" si="22"/>
        <v>0</v>
      </c>
      <c r="AP66" s="57">
        <f t="shared" si="23"/>
        <v>0</v>
      </c>
      <c r="AQ66" s="57">
        <f t="shared" si="24"/>
        <v>0</v>
      </c>
    </row>
    <row r="67" spans="1:43" ht="30" x14ac:dyDescent="0.25">
      <c r="A67" s="28">
        <v>53</v>
      </c>
      <c r="B67" s="9" t="s">
        <v>215</v>
      </c>
      <c r="C67" s="9"/>
      <c r="D67" s="21" t="s">
        <v>161</v>
      </c>
      <c r="E67" s="32"/>
      <c r="F67" s="49" t="s">
        <v>60</v>
      </c>
      <c r="G67" s="6" t="s">
        <v>12</v>
      </c>
      <c r="H67" s="12"/>
      <c r="I67" s="12"/>
      <c r="J67" s="12"/>
      <c r="K67" s="12"/>
      <c r="L67" s="12"/>
      <c r="M67" s="12"/>
      <c r="N67" s="12"/>
      <c r="O67" s="13"/>
      <c r="P67" s="13"/>
      <c r="Q67" s="13"/>
      <c r="R67" s="13">
        <v>20</v>
      </c>
      <c r="S67" s="13"/>
      <c r="T67" s="13">
        <v>250</v>
      </c>
      <c r="U67" s="44">
        <v>35</v>
      </c>
      <c r="V67" s="13"/>
      <c r="W67" s="13"/>
      <c r="X67" s="13"/>
      <c r="Y67" s="14">
        <f t="shared" si="15"/>
        <v>305</v>
      </c>
      <c r="Z67" s="7"/>
      <c r="AA67" s="128">
        <f t="shared" si="14"/>
        <v>0</v>
      </c>
      <c r="AB67" s="31" t="s">
        <v>118</v>
      </c>
      <c r="AC67" s="31"/>
      <c r="AD67" s="31"/>
      <c r="AE67" s="119"/>
      <c r="AG67" s="70">
        <f t="shared" si="16"/>
        <v>0</v>
      </c>
      <c r="AH67" s="72">
        <f t="shared" si="17"/>
        <v>0</v>
      </c>
      <c r="AI67" s="75">
        <f t="shared" si="18"/>
        <v>0</v>
      </c>
      <c r="AJ67" s="77"/>
      <c r="AK67" s="78">
        <f t="shared" si="19"/>
        <v>0</v>
      </c>
      <c r="AL67" s="80">
        <f t="shared" si="20"/>
        <v>0</v>
      </c>
      <c r="AM67" s="82">
        <f t="shared" si="21"/>
        <v>0</v>
      </c>
      <c r="AO67" s="74">
        <f t="shared" si="22"/>
        <v>0</v>
      </c>
      <c r="AP67" s="57">
        <f t="shared" si="23"/>
        <v>0</v>
      </c>
      <c r="AQ67" s="57">
        <f t="shared" si="24"/>
        <v>0</v>
      </c>
    </row>
    <row r="68" spans="1:43" ht="30" x14ac:dyDescent="0.25">
      <c r="A68" s="28">
        <v>54</v>
      </c>
      <c r="B68" s="9" t="s">
        <v>61</v>
      </c>
      <c r="C68" s="9"/>
      <c r="D68" s="21" t="s">
        <v>162</v>
      </c>
      <c r="E68" s="32"/>
      <c r="F68" s="47" t="s">
        <v>63</v>
      </c>
      <c r="G68" s="6" t="s">
        <v>62</v>
      </c>
      <c r="H68" s="12"/>
      <c r="I68" s="12"/>
      <c r="J68" s="12"/>
      <c r="K68" s="12"/>
      <c r="L68" s="12"/>
      <c r="M68" s="12"/>
      <c r="N68" s="12"/>
      <c r="O68" s="13"/>
      <c r="P68" s="13"/>
      <c r="Q68" s="13"/>
      <c r="R68" s="13">
        <v>20</v>
      </c>
      <c r="S68" s="13"/>
      <c r="T68" s="117"/>
      <c r="U68" s="44">
        <v>60</v>
      </c>
      <c r="V68" s="13"/>
      <c r="W68" s="13"/>
      <c r="X68" s="13"/>
      <c r="Y68" s="14">
        <f t="shared" si="15"/>
        <v>80</v>
      </c>
      <c r="Z68" s="7"/>
      <c r="AA68" s="128">
        <f t="shared" si="14"/>
        <v>0</v>
      </c>
      <c r="AB68" s="31" t="s">
        <v>118</v>
      </c>
      <c r="AC68" s="31"/>
      <c r="AD68" s="31"/>
      <c r="AE68" s="119"/>
      <c r="AG68" s="70">
        <f t="shared" si="16"/>
        <v>0</v>
      </c>
      <c r="AH68" s="72">
        <f t="shared" si="17"/>
        <v>0</v>
      </c>
      <c r="AI68" s="75">
        <f t="shared" si="18"/>
        <v>0</v>
      </c>
      <c r="AJ68" s="77"/>
      <c r="AK68" s="78">
        <f t="shared" si="19"/>
        <v>0</v>
      </c>
      <c r="AL68" s="80">
        <f t="shared" si="20"/>
        <v>0</v>
      </c>
      <c r="AM68" s="82">
        <f t="shared" si="21"/>
        <v>0</v>
      </c>
      <c r="AO68" s="74">
        <f t="shared" si="22"/>
        <v>0</v>
      </c>
      <c r="AP68" s="57">
        <f t="shared" si="23"/>
        <v>0</v>
      </c>
      <c r="AQ68" s="57">
        <f t="shared" si="24"/>
        <v>0</v>
      </c>
    </row>
    <row r="69" spans="1:43" ht="30" x14ac:dyDescent="0.25">
      <c r="A69" s="28">
        <v>55</v>
      </c>
      <c r="B69" s="9" t="s">
        <v>64</v>
      </c>
      <c r="C69" s="9"/>
      <c r="D69" s="21" t="s">
        <v>163</v>
      </c>
      <c r="E69" s="32"/>
      <c r="F69" s="43" t="s">
        <v>216</v>
      </c>
      <c r="G69" s="6" t="s">
        <v>13</v>
      </c>
      <c r="H69" s="12"/>
      <c r="I69" s="12"/>
      <c r="J69" s="12"/>
      <c r="K69" s="12"/>
      <c r="L69" s="12"/>
      <c r="M69" s="12"/>
      <c r="N69" s="12"/>
      <c r="O69" s="13"/>
      <c r="P69" s="13"/>
      <c r="Q69" s="13"/>
      <c r="R69" s="13">
        <v>20</v>
      </c>
      <c r="S69" s="13">
        <v>45</v>
      </c>
      <c r="T69" s="13">
        <v>45</v>
      </c>
      <c r="U69" s="44">
        <v>55</v>
      </c>
      <c r="V69" s="13"/>
      <c r="W69" s="13"/>
      <c r="X69" s="13"/>
      <c r="Y69" s="14">
        <f t="shared" si="15"/>
        <v>165</v>
      </c>
      <c r="Z69" s="7"/>
      <c r="AA69" s="128">
        <f t="shared" si="14"/>
        <v>0</v>
      </c>
      <c r="AB69" s="31" t="s">
        <v>118</v>
      </c>
      <c r="AC69" s="31"/>
      <c r="AD69" s="31"/>
      <c r="AE69" s="119"/>
      <c r="AG69" s="70">
        <f t="shared" si="16"/>
        <v>0</v>
      </c>
      <c r="AH69" s="72">
        <f t="shared" si="17"/>
        <v>0</v>
      </c>
      <c r="AI69" s="75">
        <f t="shared" si="18"/>
        <v>0</v>
      </c>
      <c r="AJ69" s="77"/>
      <c r="AK69" s="78">
        <f t="shared" si="19"/>
        <v>0</v>
      </c>
      <c r="AL69" s="80">
        <f t="shared" si="20"/>
        <v>0</v>
      </c>
      <c r="AM69" s="82">
        <f t="shared" si="21"/>
        <v>0</v>
      </c>
      <c r="AO69" s="74">
        <f t="shared" si="22"/>
        <v>0</v>
      </c>
      <c r="AP69" s="57">
        <f t="shared" si="23"/>
        <v>0</v>
      </c>
      <c r="AQ69" s="57">
        <f t="shared" si="24"/>
        <v>0</v>
      </c>
    </row>
    <row r="70" spans="1:43" ht="30" x14ac:dyDescent="0.25">
      <c r="A70" s="28">
        <v>56</v>
      </c>
      <c r="B70" s="9" t="s">
        <v>180</v>
      </c>
      <c r="C70" s="9"/>
      <c r="D70" s="21" t="s">
        <v>181</v>
      </c>
      <c r="E70" s="32"/>
      <c r="F70" s="49" t="s">
        <v>67</v>
      </c>
      <c r="G70" s="6" t="s">
        <v>2</v>
      </c>
      <c r="H70" s="12"/>
      <c r="I70" s="12"/>
      <c r="J70" s="12"/>
      <c r="K70" s="12"/>
      <c r="L70" s="12"/>
      <c r="M70" s="12"/>
      <c r="N70" s="12"/>
      <c r="O70" s="13"/>
      <c r="P70" s="13"/>
      <c r="Q70" s="13"/>
      <c r="R70" s="13"/>
      <c r="S70" s="13"/>
      <c r="T70" s="13">
        <v>50</v>
      </c>
      <c r="U70" s="13"/>
      <c r="V70" s="13"/>
      <c r="W70" s="13"/>
      <c r="X70" s="13"/>
      <c r="Y70" s="14">
        <f t="shared" si="15"/>
        <v>50</v>
      </c>
      <c r="Z70" s="7"/>
      <c r="AA70" s="128">
        <f t="shared" si="14"/>
        <v>0</v>
      </c>
      <c r="AB70" s="31" t="s">
        <v>118</v>
      </c>
      <c r="AC70" s="31"/>
      <c r="AD70" s="31"/>
      <c r="AE70" s="119"/>
      <c r="AG70" s="70">
        <f t="shared" si="16"/>
        <v>0</v>
      </c>
      <c r="AH70" s="72">
        <f t="shared" si="17"/>
        <v>0</v>
      </c>
      <c r="AI70" s="75">
        <f t="shared" si="18"/>
        <v>0</v>
      </c>
      <c r="AJ70" s="77"/>
      <c r="AK70" s="78">
        <f t="shared" si="19"/>
        <v>0</v>
      </c>
      <c r="AL70" s="80">
        <f t="shared" si="20"/>
        <v>0</v>
      </c>
      <c r="AM70" s="82">
        <f t="shared" si="21"/>
        <v>0</v>
      </c>
      <c r="AO70" s="74">
        <f t="shared" si="22"/>
        <v>0</v>
      </c>
      <c r="AP70" s="57">
        <f t="shared" si="23"/>
        <v>0</v>
      </c>
      <c r="AQ70" s="57">
        <f t="shared" si="24"/>
        <v>0</v>
      </c>
    </row>
    <row r="71" spans="1:43" ht="30" x14ac:dyDescent="0.25">
      <c r="A71" s="28">
        <v>57</v>
      </c>
      <c r="B71" s="9" t="s">
        <v>217</v>
      </c>
      <c r="C71" s="9"/>
      <c r="D71" s="21" t="s">
        <v>182</v>
      </c>
      <c r="E71" s="32"/>
      <c r="F71" s="48" t="s">
        <v>183</v>
      </c>
      <c r="G71" s="6" t="s">
        <v>2</v>
      </c>
      <c r="H71" s="12"/>
      <c r="I71" s="12"/>
      <c r="J71" s="12"/>
      <c r="K71" s="12"/>
      <c r="L71" s="12"/>
      <c r="M71" s="12"/>
      <c r="N71" s="12"/>
      <c r="O71" s="13"/>
      <c r="P71" s="13"/>
      <c r="Q71" s="13"/>
      <c r="R71" s="13"/>
      <c r="S71" s="13"/>
      <c r="T71" s="13">
        <v>50</v>
      </c>
      <c r="U71" s="13"/>
      <c r="V71" s="13"/>
      <c r="W71" s="13"/>
      <c r="X71" s="13"/>
      <c r="Y71" s="14">
        <f t="shared" si="15"/>
        <v>50</v>
      </c>
      <c r="Z71" s="7"/>
      <c r="AA71" s="128">
        <f t="shared" si="14"/>
        <v>0</v>
      </c>
      <c r="AB71" s="31"/>
      <c r="AC71" s="31"/>
      <c r="AD71" s="31"/>
      <c r="AE71" s="119"/>
      <c r="AG71" s="70">
        <f t="shared" si="16"/>
        <v>0</v>
      </c>
      <c r="AH71" s="72">
        <f t="shared" si="17"/>
        <v>0</v>
      </c>
      <c r="AI71" s="75">
        <f t="shared" si="18"/>
        <v>0</v>
      </c>
      <c r="AJ71" s="77"/>
      <c r="AK71" s="78">
        <f t="shared" si="19"/>
        <v>0</v>
      </c>
      <c r="AL71" s="80">
        <f t="shared" si="20"/>
        <v>0</v>
      </c>
      <c r="AM71" s="82">
        <f t="shared" si="21"/>
        <v>0</v>
      </c>
      <c r="AO71" s="74">
        <f t="shared" si="22"/>
        <v>0</v>
      </c>
      <c r="AP71" s="57">
        <f t="shared" si="23"/>
        <v>0</v>
      </c>
      <c r="AQ71" s="57">
        <f t="shared" si="24"/>
        <v>0</v>
      </c>
    </row>
    <row r="72" spans="1:43" ht="30" x14ac:dyDescent="0.25">
      <c r="A72" s="28">
        <v>58</v>
      </c>
      <c r="B72" s="9" t="s">
        <v>111</v>
      </c>
      <c r="C72" s="9"/>
      <c r="D72" s="21" t="s">
        <v>164</v>
      </c>
      <c r="E72" s="32"/>
      <c r="F72" s="43" t="s">
        <v>218</v>
      </c>
      <c r="G72" s="6" t="s">
        <v>62</v>
      </c>
      <c r="H72" s="12"/>
      <c r="I72" s="12"/>
      <c r="J72" s="12"/>
      <c r="K72" s="12"/>
      <c r="L72" s="12"/>
      <c r="M72" s="12"/>
      <c r="N72" s="12"/>
      <c r="O72" s="13"/>
      <c r="P72" s="13"/>
      <c r="Q72" s="13"/>
      <c r="R72" s="13"/>
      <c r="S72" s="13">
        <v>80</v>
      </c>
      <c r="T72" s="13">
        <v>20</v>
      </c>
      <c r="U72" s="13"/>
      <c r="V72" s="13"/>
      <c r="W72" s="13"/>
      <c r="X72" s="13"/>
      <c r="Y72" s="14">
        <f t="shared" si="15"/>
        <v>100</v>
      </c>
      <c r="Z72" s="7"/>
      <c r="AA72" s="128">
        <f t="shared" si="14"/>
        <v>0</v>
      </c>
      <c r="AB72" s="31" t="s">
        <v>118</v>
      </c>
      <c r="AC72" s="31"/>
      <c r="AD72" s="31"/>
      <c r="AE72" s="119"/>
      <c r="AG72" s="70">
        <f t="shared" si="16"/>
        <v>0</v>
      </c>
      <c r="AH72" s="72">
        <f t="shared" si="17"/>
        <v>0</v>
      </c>
      <c r="AI72" s="75">
        <f t="shared" si="18"/>
        <v>0</v>
      </c>
      <c r="AJ72" s="77"/>
      <c r="AK72" s="78">
        <f t="shared" si="19"/>
        <v>0</v>
      </c>
      <c r="AL72" s="80">
        <f t="shared" si="20"/>
        <v>0</v>
      </c>
      <c r="AM72" s="82">
        <f t="shared" si="21"/>
        <v>0</v>
      </c>
      <c r="AO72" s="74">
        <f t="shared" si="22"/>
        <v>0</v>
      </c>
      <c r="AP72" s="57">
        <f t="shared" si="23"/>
        <v>0</v>
      </c>
      <c r="AQ72" s="57">
        <f t="shared" si="24"/>
        <v>0</v>
      </c>
    </row>
    <row r="73" spans="1:43" ht="30" x14ac:dyDescent="0.25">
      <c r="A73" s="28">
        <v>59</v>
      </c>
      <c r="B73" s="9" t="s">
        <v>112</v>
      </c>
      <c r="C73" s="9"/>
      <c r="D73" s="21" t="s">
        <v>165</v>
      </c>
      <c r="E73" s="32"/>
      <c r="F73" s="43" t="s">
        <v>219</v>
      </c>
      <c r="G73" s="6" t="s">
        <v>62</v>
      </c>
      <c r="H73" s="12"/>
      <c r="I73" s="12"/>
      <c r="J73" s="12"/>
      <c r="K73" s="12"/>
      <c r="L73" s="12"/>
      <c r="M73" s="12"/>
      <c r="N73" s="12"/>
      <c r="O73" s="13"/>
      <c r="P73" s="13"/>
      <c r="Q73" s="13"/>
      <c r="R73" s="13">
        <v>20</v>
      </c>
      <c r="S73" s="13"/>
      <c r="T73" s="13"/>
      <c r="U73" s="13">
        <v>43</v>
      </c>
      <c r="V73" s="13"/>
      <c r="W73" s="13"/>
      <c r="X73" s="13"/>
      <c r="Y73" s="14">
        <f t="shared" si="15"/>
        <v>63</v>
      </c>
      <c r="Z73" s="7"/>
      <c r="AA73" s="128">
        <f t="shared" si="14"/>
        <v>0</v>
      </c>
      <c r="AB73" s="31" t="s">
        <v>118</v>
      </c>
      <c r="AC73" s="31"/>
      <c r="AD73" s="31"/>
      <c r="AE73" s="119"/>
      <c r="AG73" s="70">
        <f t="shared" si="16"/>
        <v>0</v>
      </c>
      <c r="AH73" s="72">
        <f t="shared" si="17"/>
        <v>0</v>
      </c>
      <c r="AI73" s="75">
        <f t="shared" si="18"/>
        <v>0</v>
      </c>
      <c r="AJ73" s="77"/>
      <c r="AK73" s="78">
        <f t="shared" si="19"/>
        <v>0</v>
      </c>
      <c r="AL73" s="80">
        <f t="shared" si="20"/>
        <v>0</v>
      </c>
      <c r="AM73" s="82">
        <f t="shared" si="21"/>
        <v>0</v>
      </c>
      <c r="AO73" s="74">
        <f t="shared" si="22"/>
        <v>0</v>
      </c>
      <c r="AP73" s="57">
        <f t="shared" si="23"/>
        <v>0</v>
      </c>
      <c r="AQ73" s="57">
        <f t="shared" si="24"/>
        <v>0</v>
      </c>
    </row>
    <row r="74" spans="1:43" ht="30" x14ac:dyDescent="0.25">
      <c r="A74" s="28">
        <v>60</v>
      </c>
      <c r="B74" s="9" t="s">
        <v>113</v>
      </c>
      <c r="C74" s="9"/>
      <c r="D74" s="21" t="s">
        <v>166</v>
      </c>
      <c r="E74" s="32"/>
      <c r="F74" s="43" t="s">
        <v>220</v>
      </c>
      <c r="G74" s="6" t="s">
        <v>62</v>
      </c>
      <c r="H74" s="12"/>
      <c r="I74" s="12"/>
      <c r="J74" s="12"/>
      <c r="K74" s="12"/>
      <c r="L74" s="12"/>
      <c r="M74" s="12"/>
      <c r="N74" s="12"/>
      <c r="O74" s="13"/>
      <c r="P74" s="13"/>
      <c r="Q74" s="13"/>
      <c r="R74" s="13"/>
      <c r="S74" s="13">
        <v>50</v>
      </c>
      <c r="T74" s="13">
        <v>50</v>
      </c>
      <c r="U74" s="13"/>
      <c r="V74" s="13"/>
      <c r="W74" s="13"/>
      <c r="X74" s="13"/>
      <c r="Y74" s="14">
        <f t="shared" si="15"/>
        <v>100</v>
      </c>
      <c r="Z74" s="7"/>
      <c r="AA74" s="128">
        <f t="shared" si="14"/>
        <v>0</v>
      </c>
      <c r="AB74" s="31" t="s">
        <v>118</v>
      </c>
      <c r="AC74" s="31"/>
      <c r="AD74" s="31"/>
      <c r="AE74" s="119"/>
      <c r="AG74" s="70">
        <f t="shared" si="16"/>
        <v>0</v>
      </c>
      <c r="AH74" s="72">
        <f t="shared" si="17"/>
        <v>0</v>
      </c>
      <c r="AI74" s="75">
        <f t="shared" si="18"/>
        <v>0</v>
      </c>
      <c r="AJ74" s="77"/>
      <c r="AK74" s="78">
        <f t="shared" si="19"/>
        <v>0</v>
      </c>
      <c r="AL74" s="80">
        <f t="shared" si="20"/>
        <v>0</v>
      </c>
      <c r="AM74" s="82">
        <f t="shared" si="21"/>
        <v>0</v>
      </c>
      <c r="AO74" s="74">
        <f t="shared" si="22"/>
        <v>0</v>
      </c>
      <c r="AP74" s="57">
        <f t="shared" si="23"/>
        <v>0</v>
      </c>
      <c r="AQ74" s="57">
        <f t="shared" si="24"/>
        <v>0</v>
      </c>
    </row>
    <row r="75" spans="1:43" ht="30" x14ac:dyDescent="0.25">
      <c r="A75" s="28">
        <v>61</v>
      </c>
      <c r="B75" s="9" t="s">
        <v>77</v>
      </c>
      <c r="C75" s="25"/>
      <c r="D75" s="21" t="s">
        <v>167</v>
      </c>
      <c r="E75" s="41"/>
      <c r="F75" s="43" t="s">
        <v>78</v>
      </c>
      <c r="G75" s="6" t="s">
        <v>62</v>
      </c>
      <c r="H75" s="12"/>
      <c r="I75" s="12"/>
      <c r="J75" s="12"/>
      <c r="K75" s="12"/>
      <c r="L75" s="12"/>
      <c r="M75" s="12"/>
      <c r="N75" s="12"/>
      <c r="O75" s="13"/>
      <c r="P75" s="13"/>
      <c r="Q75" s="13"/>
      <c r="R75" s="13">
        <v>10</v>
      </c>
      <c r="S75" s="13">
        <v>20</v>
      </c>
      <c r="T75" s="13">
        <v>20</v>
      </c>
      <c r="U75" s="13">
        <v>13</v>
      </c>
      <c r="V75" s="13"/>
      <c r="W75" s="13"/>
      <c r="X75" s="13"/>
      <c r="Y75" s="14">
        <f t="shared" si="15"/>
        <v>63</v>
      </c>
      <c r="Z75" s="7"/>
      <c r="AA75" s="128">
        <f t="shared" si="14"/>
        <v>0</v>
      </c>
      <c r="AB75" s="31" t="s">
        <v>118</v>
      </c>
      <c r="AC75" s="31"/>
      <c r="AD75" s="31"/>
      <c r="AE75" s="119"/>
      <c r="AG75" s="70">
        <f t="shared" si="16"/>
        <v>0</v>
      </c>
      <c r="AH75" s="72">
        <f t="shared" si="17"/>
        <v>0</v>
      </c>
      <c r="AI75" s="75">
        <f t="shared" si="18"/>
        <v>0</v>
      </c>
      <c r="AJ75" s="77"/>
      <c r="AK75" s="78">
        <f t="shared" si="19"/>
        <v>0</v>
      </c>
      <c r="AL75" s="80">
        <f t="shared" si="20"/>
        <v>0</v>
      </c>
      <c r="AM75" s="82">
        <f t="shared" si="21"/>
        <v>0</v>
      </c>
      <c r="AO75" s="74">
        <f t="shared" si="22"/>
        <v>0</v>
      </c>
      <c r="AP75" s="57">
        <f t="shared" si="23"/>
        <v>0</v>
      </c>
      <c r="AQ75" s="57">
        <f t="shared" si="24"/>
        <v>0</v>
      </c>
    </row>
    <row r="76" spans="1:43" ht="20.100000000000001" customHeight="1" x14ac:dyDescent="0.25">
      <c r="A76" s="156"/>
      <c r="B76" s="175" t="s">
        <v>291</v>
      </c>
      <c r="C76" s="181"/>
      <c r="D76" s="159"/>
      <c r="E76" s="182"/>
      <c r="F76" s="193"/>
      <c r="G76" s="162"/>
      <c r="H76" s="162"/>
      <c r="I76" s="162"/>
      <c r="J76" s="162"/>
      <c r="K76" s="162"/>
      <c r="L76" s="162"/>
      <c r="M76" s="162"/>
      <c r="N76" s="162"/>
      <c r="O76" s="163"/>
      <c r="P76" s="163"/>
      <c r="Q76" s="163"/>
      <c r="R76" s="163"/>
      <c r="S76" s="163"/>
      <c r="T76" s="163"/>
      <c r="U76" s="163"/>
      <c r="V76" s="163"/>
      <c r="W76" s="163"/>
      <c r="X76" s="163"/>
      <c r="Y76" s="163"/>
      <c r="Z76" s="164"/>
      <c r="AA76" s="165"/>
      <c r="AB76" s="31"/>
      <c r="AC76" s="31"/>
      <c r="AD76" s="31"/>
      <c r="AE76" s="119"/>
      <c r="AG76" s="70"/>
      <c r="AH76" s="72"/>
      <c r="AI76" s="75"/>
      <c r="AJ76" s="77"/>
      <c r="AK76" s="78"/>
      <c r="AM76" s="82"/>
      <c r="AP76" s="57"/>
      <c r="AQ76" s="57"/>
    </row>
    <row r="77" spans="1:43" ht="30" x14ac:dyDescent="0.25">
      <c r="A77" s="28">
        <v>62</v>
      </c>
      <c r="B77" s="9" t="s">
        <v>221</v>
      </c>
      <c r="C77" s="9"/>
      <c r="D77" s="21" t="s">
        <v>168</v>
      </c>
      <c r="E77" s="32"/>
      <c r="F77" s="48" t="s">
        <v>222</v>
      </c>
      <c r="G77" s="6" t="s">
        <v>2</v>
      </c>
      <c r="H77" s="12"/>
      <c r="I77" s="12"/>
      <c r="J77" s="12"/>
      <c r="K77" s="12"/>
      <c r="L77" s="12"/>
      <c r="M77" s="12"/>
      <c r="N77" s="12"/>
      <c r="O77" s="13"/>
      <c r="P77" s="13"/>
      <c r="Q77" s="13"/>
      <c r="R77" s="13"/>
      <c r="S77" s="13"/>
      <c r="T77" s="13"/>
      <c r="U77" s="13">
        <v>2</v>
      </c>
      <c r="V77" s="13"/>
      <c r="W77" s="13"/>
      <c r="X77" s="13"/>
      <c r="Y77" s="14">
        <f t="shared" si="15"/>
        <v>2</v>
      </c>
      <c r="Z77" s="7"/>
      <c r="AA77" s="128">
        <f t="shared" si="14"/>
        <v>0</v>
      </c>
      <c r="AB77" s="31" t="s">
        <v>118</v>
      </c>
      <c r="AC77" s="31"/>
      <c r="AD77" s="31"/>
      <c r="AE77" s="119"/>
      <c r="AG77" s="70">
        <f t="shared" si="16"/>
        <v>0</v>
      </c>
      <c r="AH77" s="72">
        <f t="shared" si="17"/>
        <v>0</v>
      </c>
      <c r="AI77" s="75">
        <f t="shared" si="18"/>
        <v>0</v>
      </c>
      <c r="AJ77" s="77"/>
      <c r="AK77" s="78">
        <f t="shared" si="19"/>
        <v>0</v>
      </c>
      <c r="AL77" s="80">
        <f t="shared" si="20"/>
        <v>0</v>
      </c>
      <c r="AM77" s="82">
        <f t="shared" si="21"/>
        <v>0</v>
      </c>
      <c r="AO77" s="74">
        <f t="shared" si="22"/>
        <v>0</v>
      </c>
      <c r="AP77" s="57">
        <f t="shared" si="23"/>
        <v>0</v>
      </c>
      <c r="AQ77" s="57">
        <f t="shared" si="24"/>
        <v>0</v>
      </c>
    </row>
    <row r="78" spans="1:43" ht="30" x14ac:dyDescent="0.25">
      <c r="A78" s="28">
        <v>63</v>
      </c>
      <c r="B78" s="4" t="s">
        <v>105</v>
      </c>
      <c r="C78" s="4"/>
      <c r="D78" s="21" t="s">
        <v>169</v>
      </c>
      <c r="E78" s="39"/>
      <c r="F78" s="43" t="s">
        <v>104</v>
      </c>
      <c r="G78" s="6" t="s">
        <v>2</v>
      </c>
      <c r="H78" s="12"/>
      <c r="I78" s="12"/>
      <c r="J78" s="12"/>
      <c r="K78" s="12"/>
      <c r="L78" s="12"/>
      <c r="M78" s="12"/>
      <c r="N78" s="12"/>
      <c r="O78" s="13"/>
      <c r="P78" s="13"/>
      <c r="Q78" s="13"/>
      <c r="R78" s="13"/>
      <c r="S78" s="13"/>
      <c r="T78" s="13"/>
      <c r="U78" s="44">
        <v>2</v>
      </c>
      <c r="V78" s="13"/>
      <c r="W78" s="13"/>
      <c r="X78" s="13"/>
      <c r="Y78" s="14">
        <f t="shared" ref="Y78:Y90" si="25">SUM(H78:X78)</f>
        <v>2</v>
      </c>
      <c r="Z78" s="7"/>
      <c r="AA78" s="128">
        <f t="shared" si="14"/>
        <v>0</v>
      </c>
      <c r="AB78" s="31" t="s">
        <v>118</v>
      </c>
      <c r="AC78" s="31"/>
      <c r="AD78" s="31"/>
      <c r="AE78" s="119"/>
      <c r="AG78" s="70">
        <f t="shared" si="16"/>
        <v>0</v>
      </c>
      <c r="AH78" s="72">
        <f t="shared" si="17"/>
        <v>0</v>
      </c>
      <c r="AI78" s="75">
        <f t="shared" si="18"/>
        <v>0</v>
      </c>
      <c r="AJ78" s="77"/>
      <c r="AK78" s="78">
        <f t="shared" si="19"/>
        <v>0</v>
      </c>
      <c r="AL78" s="80">
        <f t="shared" si="20"/>
        <v>0</v>
      </c>
      <c r="AM78" s="82">
        <f t="shared" si="21"/>
        <v>0</v>
      </c>
      <c r="AO78" s="74">
        <f t="shared" si="22"/>
        <v>0</v>
      </c>
      <c r="AP78" s="57">
        <f t="shared" si="23"/>
        <v>0</v>
      </c>
      <c r="AQ78" s="57">
        <f t="shared" si="24"/>
        <v>0</v>
      </c>
    </row>
    <row r="79" spans="1:43" ht="30" x14ac:dyDescent="0.25">
      <c r="A79" s="28">
        <v>64</v>
      </c>
      <c r="B79" s="9" t="s">
        <v>15</v>
      </c>
      <c r="C79" s="9"/>
      <c r="D79" s="21" t="s">
        <v>225</v>
      </c>
      <c r="E79" s="32"/>
      <c r="F79" s="49" t="s">
        <v>68</v>
      </c>
      <c r="G79" s="12" t="s">
        <v>2</v>
      </c>
      <c r="H79" s="12"/>
      <c r="I79" s="12"/>
      <c r="J79" s="12"/>
      <c r="K79" s="12"/>
      <c r="L79" s="12"/>
      <c r="M79" s="12"/>
      <c r="N79" s="12"/>
      <c r="O79" s="13"/>
      <c r="P79" s="13"/>
      <c r="Q79" s="13"/>
      <c r="R79" s="13"/>
      <c r="S79" s="13">
        <v>10</v>
      </c>
      <c r="T79" s="13"/>
      <c r="U79" s="13"/>
      <c r="V79" s="13"/>
      <c r="W79" s="13"/>
      <c r="X79" s="13"/>
      <c r="Y79" s="14">
        <f t="shared" si="25"/>
        <v>10</v>
      </c>
      <c r="Z79" s="7"/>
      <c r="AA79" s="128">
        <f t="shared" si="14"/>
        <v>0</v>
      </c>
      <c r="AB79" s="31" t="s">
        <v>118</v>
      </c>
      <c r="AC79" s="31"/>
      <c r="AD79" s="31"/>
      <c r="AE79" s="119"/>
      <c r="AG79" s="70">
        <f t="shared" si="16"/>
        <v>0</v>
      </c>
      <c r="AH79" s="72">
        <f t="shared" si="17"/>
        <v>0</v>
      </c>
      <c r="AI79" s="75">
        <f t="shared" si="18"/>
        <v>0</v>
      </c>
      <c r="AJ79" s="77"/>
      <c r="AK79" s="78">
        <f t="shared" si="19"/>
        <v>0</v>
      </c>
      <c r="AL79" s="80">
        <f t="shared" si="20"/>
        <v>0</v>
      </c>
      <c r="AM79" s="82">
        <f t="shared" si="21"/>
        <v>0</v>
      </c>
      <c r="AO79" s="74">
        <f t="shared" si="22"/>
        <v>0</v>
      </c>
      <c r="AP79" s="57">
        <f t="shared" si="23"/>
        <v>0</v>
      </c>
      <c r="AQ79" s="57">
        <f t="shared" si="24"/>
        <v>0</v>
      </c>
    </row>
    <row r="80" spans="1:43" ht="30" x14ac:dyDescent="0.25">
      <c r="A80" s="28">
        <v>65</v>
      </c>
      <c r="B80" s="9" t="s">
        <v>84</v>
      </c>
      <c r="C80" s="9"/>
      <c r="D80" s="21" t="s">
        <v>226</v>
      </c>
      <c r="E80" s="32"/>
      <c r="F80" s="48" t="s">
        <v>224</v>
      </c>
      <c r="G80" s="12" t="s">
        <v>2</v>
      </c>
      <c r="H80" s="12"/>
      <c r="I80" s="12"/>
      <c r="J80" s="12"/>
      <c r="K80" s="12"/>
      <c r="L80" s="12"/>
      <c r="M80" s="12"/>
      <c r="N80" s="12"/>
      <c r="O80" s="13"/>
      <c r="P80" s="13"/>
      <c r="Q80" s="13"/>
      <c r="R80" s="13">
        <v>6</v>
      </c>
      <c r="S80" s="13"/>
      <c r="T80" s="13"/>
      <c r="U80" s="13"/>
      <c r="V80" s="13"/>
      <c r="W80" s="13"/>
      <c r="X80" s="13"/>
      <c r="Y80" s="14">
        <f t="shared" si="25"/>
        <v>6</v>
      </c>
      <c r="Z80" s="7"/>
      <c r="AA80" s="128">
        <f t="shared" si="14"/>
        <v>0</v>
      </c>
      <c r="AB80" s="31" t="s">
        <v>118</v>
      </c>
      <c r="AC80" s="31"/>
      <c r="AD80" s="31"/>
      <c r="AE80" s="119"/>
      <c r="AG80" s="70">
        <f t="shared" si="16"/>
        <v>0</v>
      </c>
      <c r="AH80" s="72">
        <f t="shared" si="17"/>
        <v>0</v>
      </c>
      <c r="AI80" s="75">
        <f t="shared" si="18"/>
        <v>0</v>
      </c>
      <c r="AJ80" s="77"/>
      <c r="AK80" s="78">
        <f t="shared" si="19"/>
        <v>0</v>
      </c>
      <c r="AL80" s="80">
        <f t="shared" si="20"/>
        <v>0</v>
      </c>
      <c r="AM80" s="82">
        <f t="shared" si="21"/>
        <v>0</v>
      </c>
      <c r="AO80" s="74">
        <f t="shared" si="22"/>
        <v>0</v>
      </c>
      <c r="AP80" s="57">
        <f t="shared" si="23"/>
        <v>0</v>
      </c>
      <c r="AQ80" s="57">
        <f t="shared" si="24"/>
        <v>0</v>
      </c>
    </row>
    <row r="81" spans="1:43" ht="20.100000000000001" customHeight="1" x14ac:dyDescent="0.25">
      <c r="A81" s="156"/>
      <c r="B81" s="175" t="s">
        <v>292</v>
      </c>
      <c r="C81" s="194"/>
      <c r="D81" s="159"/>
      <c r="E81" s="195"/>
      <c r="F81" s="161"/>
      <c r="G81" s="162"/>
      <c r="H81" s="162"/>
      <c r="I81" s="162"/>
      <c r="J81" s="162"/>
      <c r="K81" s="162"/>
      <c r="L81" s="162"/>
      <c r="M81" s="162"/>
      <c r="N81" s="162"/>
      <c r="O81" s="163"/>
      <c r="P81" s="163"/>
      <c r="Q81" s="163"/>
      <c r="R81" s="163"/>
      <c r="S81" s="163"/>
      <c r="T81" s="163"/>
      <c r="U81" s="163"/>
      <c r="V81" s="163"/>
      <c r="W81" s="163"/>
      <c r="X81" s="163"/>
      <c r="Y81" s="163"/>
      <c r="Z81" s="164"/>
      <c r="AA81" s="165"/>
      <c r="AB81" s="31"/>
      <c r="AC81" s="31"/>
      <c r="AD81" s="31"/>
      <c r="AE81" s="119"/>
      <c r="AG81" s="70"/>
      <c r="AH81" s="72"/>
      <c r="AI81" s="75"/>
      <c r="AJ81" s="77"/>
      <c r="AK81" s="78"/>
      <c r="AM81" s="82"/>
      <c r="AP81" s="57"/>
      <c r="AQ81" s="57"/>
    </row>
    <row r="82" spans="1:43" ht="45" x14ac:dyDescent="0.25">
      <c r="A82" s="29">
        <v>66</v>
      </c>
      <c r="B82" s="11" t="s">
        <v>227</v>
      </c>
      <c r="C82" s="11"/>
      <c r="D82" s="21" t="s">
        <v>170</v>
      </c>
      <c r="E82" s="33"/>
      <c r="F82" s="49" t="s">
        <v>45</v>
      </c>
      <c r="G82" s="6" t="s">
        <v>2</v>
      </c>
      <c r="H82" s="12"/>
      <c r="I82" s="12"/>
      <c r="J82" s="12"/>
      <c r="K82" s="12"/>
      <c r="L82" s="12"/>
      <c r="M82" s="12"/>
      <c r="N82" s="12"/>
      <c r="O82" s="13"/>
      <c r="P82" s="13"/>
      <c r="Q82" s="13"/>
      <c r="R82" s="13">
        <v>3</v>
      </c>
      <c r="S82" s="13"/>
      <c r="T82" s="13"/>
      <c r="U82" s="13">
        <v>12</v>
      </c>
      <c r="V82" s="13"/>
      <c r="W82" s="13"/>
      <c r="X82" s="13"/>
      <c r="Y82" s="14">
        <f t="shared" si="25"/>
        <v>15</v>
      </c>
      <c r="Z82" s="7"/>
      <c r="AA82" s="128">
        <f t="shared" si="14"/>
        <v>0</v>
      </c>
      <c r="AB82" s="31" t="s">
        <v>118</v>
      </c>
      <c r="AC82" s="31"/>
      <c r="AD82" s="31"/>
      <c r="AE82" s="119"/>
      <c r="AG82" s="70">
        <f t="shared" si="16"/>
        <v>0</v>
      </c>
      <c r="AH82" s="72">
        <f t="shared" si="17"/>
        <v>0</v>
      </c>
      <c r="AI82" s="75">
        <f t="shared" si="18"/>
        <v>0</v>
      </c>
      <c r="AJ82" s="77"/>
      <c r="AK82" s="78">
        <f t="shared" si="19"/>
        <v>0</v>
      </c>
      <c r="AL82" s="80">
        <f t="shared" si="20"/>
        <v>0</v>
      </c>
      <c r="AM82" s="82">
        <f t="shared" si="21"/>
        <v>0</v>
      </c>
      <c r="AO82" s="74">
        <f t="shared" si="22"/>
        <v>0</v>
      </c>
      <c r="AP82" s="57">
        <f t="shared" si="23"/>
        <v>0</v>
      </c>
      <c r="AQ82" s="57">
        <f t="shared" si="24"/>
        <v>0</v>
      </c>
    </row>
    <row r="83" spans="1:43" ht="90" x14ac:dyDescent="0.25">
      <c r="A83" s="29">
        <v>67</v>
      </c>
      <c r="B83" s="11" t="s">
        <v>228</v>
      </c>
      <c r="C83" s="11"/>
      <c r="D83" s="21" t="s">
        <v>229</v>
      </c>
      <c r="E83" s="33"/>
      <c r="F83" s="49" t="s">
        <v>75</v>
      </c>
      <c r="G83" s="6" t="s">
        <v>2</v>
      </c>
      <c r="H83" s="12"/>
      <c r="I83" s="12"/>
      <c r="J83" s="12"/>
      <c r="K83" s="12"/>
      <c r="L83" s="12"/>
      <c r="M83" s="12"/>
      <c r="N83" s="12"/>
      <c r="O83" s="13"/>
      <c r="P83" s="13"/>
      <c r="Q83" s="13"/>
      <c r="R83" s="13"/>
      <c r="S83" s="13"/>
      <c r="T83" s="13"/>
      <c r="U83" s="13">
        <v>25</v>
      </c>
      <c r="V83" s="13"/>
      <c r="W83" s="13"/>
      <c r="X83" s="13"/>
      <c r="Y83" s="14">
        <f t="shared" si="25"/>
        <v>25</v>
      </c>
      <c r="Z83" s="7"/>
      <c r="AA83" s="128">
        <f t="shared" si="14"/>
        <v>0</v>
      </c>
      <c r="AB83" s="31" t="s">
        <v>118</v>
      </c>
      <c r="AC83" s="31"/>
      <c r="AD83" s="31"/>
      <c r="AE83" s="119"/>
      <c r="AG83" s="70">
        <f t="shared" si="16"/>
        <v>0</v>
      </c>
      <c r="AH83" s="72">
        <f t="shared" si="17"/>
        <v>0</v>
      </c>
      <c r="AI83" s="75">
        <f t="shared" si="18"/>
        <v>0</v>
      </c>
      <c r="AJ83" s="77"/>
      <c r="AK83" s="78">
        <f t="shared" si="19"/>
        <v>0</v>
      </c>
      <c r="AL83" s="80">
        <f t="shared" si="20"/>
        <v>0</v>
      </c>
      <c r="AM83" s="82">
        <f t="shared" si="21"/>
        <v>0</v>
      </c>
      <c r="AO83" s="74">
        <f t="shared" si="22"/>
        <v>0</v>
      </c>
      <c r="AP83" s="57">
        <f t="shared" si="23"/>
        <v>0</v>
      </c>
      <c r="AQ83" s="57">
        <f t="shared" si="24"/>
        <v>0</v>
      </c>
    </row>
    <row r="84" spans="1:43" s="31" customFormat="1" ht="60" x14ac:dyDescent="0.25">
      <c r="A84" s="60">
        <v>68</v>
      </c>
      <c r="B84" s="11" t="s">
        <v>232</v>
      </c>
      <c r="C84" s="105"/>
      <c r="D84" s="102" t="s">
        <v>231</v>
      </c>
      <c r="E84" s="106"/>
      <c r="F84" s="48" t="s">
        <v>230</v>
      </c>
      <c r="G84" s="12" t="s">
        <v>2</v>
      </c>
      <c r="H84" s="12"/>
      <c r="I84" s="12"/>
      <c r="J84" s="12"/>
      <c r="K84" s="12"/>
      <c r="L84" s="12"/>
      <c r="M84" s="12"/>
      <c r="N84" s="12"/>
      <c r="O84" s="13"/>
      <c r="P84" s="13"/>
      <c r="Q84" s="13"/>
      <c r="R84" s="13">
        <v>1</v>
      </c>
      <c r="S84" s="13"/>
      <c r="T84" s="22"/>
      <c r="U84" s="13"/>
      <c r="V84" s="12"/>
      <c r="W84" s="13"/>
      <c r="X84" s="13"/>
      <c r="Y84" s="13">
        <f t="shared" si="25"/>
        <v>1</v>
      </c>
      <c r="Z84" s="7"/>
      <c r="AA84" s="128">
        <f t="shared" si="14"/>
        <v>0</v>
      </c>
      <c r="AE84" s="119"/>
      <c r="AF84" s="119"/>
      <c r="AG84" s="70">
        <f t="shared" si="16"/>
        <v>0</v>
      </c>
      <c r="AH84" s="72">
        <f t="shared" si="17"/>
        <v>0</v>
      </c>
      <c r="AI84" s="75">
        <f t="shared" si="18"/>
        <v>0</v>
      </c>
      <c r="AJ84" s="77"/>
      <c r="AK84" s="78">
        <f t="shared" si="19"/>
        <v>0</v>
      </c>
      <c r="AL84" s="80">
        <f t="shared" si="20"/>
        <v>0</v>
      </c>
      <c r="AM84" s="82">
        <f t="shared" si="21"/>
        <v>0</v>
      </c>
      <c r="AO84" s="74">
        <f t="shared" si="22"/>
        <v>0</v>
      </c>
      <c r="AP84" s="77">
        <f t="shared" si="23"/>
        <v>0</v>
      </c>
      <c r="AQ84" s="77">
        <f t="shared" si="24"/>
        <v>0</v>
      </c>
    </row>
    <row r="85" spans="1:43" s="31" customFormat="1" ht="20.100000000000001" customHeight="1" x14ac:dyDescent="0.25">
      <c r="A85" s="196"/>
      <c r="B85" s="157" t="s">
        <v>293</v>
      </c>
      <c r="C85" s="167"/>
      <c r="D85" s="159"/>
      <c r="E85" s="168"/>
      <c r="F85" s="161"/>
      <c r="G85" s="162"/>
      <c r="H85" s="162"/>
      <c r="I85" s="162"/>
      <c r="J85" s="162"/>
      <c r="K85" s="162"/>
      <c r="L85" s="162"/>
      <c r="M85" s="162"/>
      <c r="N85" s="162"/>
      <c r="O85" s="163"/>
      <c r="P85" s="163"/>
      <c r="Q85" s="163"/>
      <c r="R85" s="163"/>
      <c r="S85" s="163"/>
      <c r="T85" s="197"/>
      <c r="U85" s="163"/>
      <c r="V85" s="162"/>
      <c r="W85" s="163"/>
      <c r="X85" s="163"/>
      <c r="Y85" s="163"/>
      <c r="Z85" s="164"/>
      <c r="AA85" s="165"/>
      <c r="AE85" s="119"/>
      <c r="AF85" s="119"/>
      <c r="AG85" s="70"/>
      <c r="AH85" s="72"/>
      <c r="AI85" s="75"/>
      <c r="AJ85" s="77"/>
      <c r="AK85" s="78"/>
      <c r="AL85" s="80"/>
      <c r="AM85" s="82"/>
      <c r="AO85" s="74"/>
      <c r="AP85" s="77"/>
      <c r="AQ85" s="77"/>
    </row>
    <row r="86" spans="1:43" s="31" customFormat="1" x14ac:dyDescent="0.25">
      <c r="A86" s="27">
        <v>69</v>
      </c>
      <c r="B86" s="9" t="s">
        <v>233</v>
      </c>
      <c r="C86" s="103"/>
      <c r="D86" s="102" t="s">
        <v>171</v>
      </c>
      <c r="E86" s="104"/>
      <c r="F86" s="47" t="s">
        <v>46</v>
      </c>
      <c r="G86" s="12" t="s">
        <v>2</v>
      </c>
      <c r="H86" s="12"/>
      <c r="I86" s="12"/>
      <c r="J86" s="12"/>
      <c r="K86" s="12"/>
      <c r="L86" s="12"/>
      <c r="M86" s="12"/>
      <c r="N86" s="12"/>
      <c r="O86" s="13"/>
      <c r="P86" s="13"/>
      <c r="Q86" s="13"/>
      <c r="R86" s="13">
        <v>5</v>
      </c>
      <c r="S86" s="13">
        <v>20</v>
      </c>
      <c r="T86" s="13"/>
      <c r="U86" s="44">
        <v>18</v>
      </c>
      <c r="V86" s="13"/>
      <c r="W86" s="13"/>
      <c r="X86" s="13"/>
      <c r="Y86" s="13">
        <f t="shared" si="25"/>
        <v>43</v>
      </c>
      <c r="Z86" s="7"/>
      <c r="AA86" s="128">
        <f t="shared" ref="AA86:AA93" si="26">Y86*Z86</f>
        <v>0</v>
      </c>
      <c r="AB86" s="31" t="s">
        <v>118</v>
      </c>
      <c r="AE86" s="119"/>
      <c r="AF86" s="119"/>
      <c r="AG86" s="70">
        <f t="shared" si="16"/>
        <v>0</v>
      </c>
      <c r="AH86" s="72">
        <f t="shared" si="17"/>
        <v>0</v>
      </c>
      <c r="AI86" s="75">
        <f t="shared" si="18"/>
        <v>0</v>
      </c>
      <c r="AJ86" s="77"/>
      <c r="AK86" s="78">
        <f t="shared" si="19"/>
        <v>0</v>
      </c>
      <c r="AL86" s="80">
        <f t="shared" si="20"/>
        <v>0</v>
      </c>
      <c r="AM86" s="82">
        <f t="shared" si="21"/>
        <v>0</v>
      </c>
      <c r="AO86" s="74">
        <f t="shared" si="22"/>
        <v>0</v>
      </c>
      <c r="AP86" s="77">
        <f t="shared" si="23"/>
        <v>0</v>
      </c>
      <c r="AQ86" s="77">
        <f t="shared" si="24"/>
        <v>0</v>
      </c>
    </row>
    <row r="87" spans="1:43" x14ac:dyDescent="0.25">
      <c r="A87" s="28">
        <v>70</v>
      </c>
      <c r="B87" s="11" t="s">
        <v>234</v>
      </c>
      <c r="C87" s="11"/>
      <c r="D87" s="21" t="s">
        <v>172</v>
      </c>
      <c r="E87" s="33"/>
      <c r="F87" s="47" t="s">
        <v>70</v>
      </c>
      <c r="G87" s="6"/>
      <c r="H87" s="12"/>
      <c r="I87" s="12"/>
      <c r="J87" s="12"/>
      <c r="K87" s="12"/>
      <c r="L87" s="12"/>
      <c r="M87" s="12"/>
      <c r="N87" s="12"/>
      <c r="O87" s="13"/>
      <c r="P87" s="13"/>
      <c r="Q87" s="13"/>
      <c r="R87" s="13"/>
      <c r="S87" s="13"/>
      <c r="T87" s="13">
        <v>20</v>
      </c>
      <c r="U87" s="13"/>
      <c r="V87" s="13"/>
      <c r="W87" s="13"/>
      <c r="X87" s="13"/>
      <c r="Y87" s="14">
        <f t="shared" si="25"/>
        <v>20</v>
      </c>
      <c r="Z87" s="7"/>
      <c r="AA87" s="128">
        <f t="shared" si="26"/>
        <v>0</v>
      </c>
      <c r="AB87" s="31" t="s">
        <v>118</v>
      </c>
      <c r="AC87" s="31"/>
      <c r="AD87" s="31"/>
      <c r="AE87" s="119"/>
      <c r="AG87" s="70">
        <f t="shared" si="16"/>
        <v>0</v>
      </c>
      <c r="AH87" s="72">
        <f t="shared" si="17"/>
        <v>0</v>
      </c>
      <c r="AI87" s="75">
        <f t="shared" si="18"/>
        <v>0</v>
      </c>
      <c r="AJ87" s="77"/>
      <c r="AK87" s="78">
        <f t="shared" si="19"/>
        <v>0</v>
      </c>
      <c r="AL87" s="80">
        <f t="shared" si="20"/>
        <v>0</v>
      </c>
      <c r="AM87" s="82">
        <f t="shared" si="21"/>
        <v>0</v>
      </c>
      <c r="AO87" s="74">
        <f t="shared" si="22"/>
        <v>0</v>
      </c>
      <c r="AP87" s="57">
        <f t="shared" si="23"/>
        <v>0</v>
      </c>
      <c r="AQ87" s="57">
        <f t="shared" si="24"/>
        <v>0</v>
      </c>
    </row>
    <row r="88" spans="1:43" s="31" customFormat="1" x14ac:dyDescent="0.25">
      <c r="A88" s="27">
        <v>71</v>
      </c>
      <c r="B88" s="11" t="s">
        <v>237</v>
      </c>
      <c r="C88" s="100"/>
      <c r="D88" s="102" t="s">
        <v>235</v>
      </c>
      <c r="E88" s="101"/>
      <c r="F88" s="43" t="s">
        <v>236</v>
      </c>
      <c r="G88" s="12" t="s">
        <v>2</v>
      </c>
      <c r="H88" s="12"/>
      <c r="I88" s="12"/>
      <c r="J88" s="12"/>
      <c r="K88" s="12"/>
      <c r="L88" s="12"/>
      <c r="M88" s="12"/>
      <c r="N88" s="12"/>
      <c r="O88" s="13"/>
      <c r="P88" s="13"/>
      <c r="Q88" s="13"/>
      <c r="R88" s="13">
        <v>1</v>
      </c>
      <c r="S88" s="13"/>
      <c r="T88" s="13"/>
      <c r="U88" s="13"/>
      <c r="V88" s="13"/>
      <c r="W88" s="13"/>
      <c r="X88" s="13"/>
      <c r="Y88" s="13">
        <f t="shared" si="25"/>
        <v>1</v>
      </c>
      <c r="Z88" s="7"/>
      <c r="AA88" s="128">
        <f t="shared" si="26"/>
        <v>0</v>
      </c>
      <c r="AB88" s="31" t="s">
        <v>118</v>
      </c>
      <c r="AE88" s="119"/>
      <c r="AF88" s="119"/>
      <c r="AG88" s="70">
        <f t="shared" si="16"/>
        <v>0</v>
      </c>
      <c r="AH88" s="72">
        <f t="shared" si="17"/>
        <v>0</v>
      </c>
      <c r="AI88" s="75">
        <f t="shared" si="18"/>
        <v>0</v>
      </c>
      <c r="AJ88" s="77"/>
      <c r="AK88" s="78">
        <f t="shared" si="19"/>
        <v>0</v>
      </c>
      <c r="AL88" s="80">
        <f t="shared" si="20"/>
        <v>0</v>
      </c>
      <c r="AM88" s="82">
        <f t="shared" si="21"/>
        <v>0</v>
      </c>
      <c r="AO88" s="74">
        <f t="shared" si="22"/>
        <v>0</v>
      </c>
      <c r="AP88" s="77">
        <f t="shared" si="23"/>
        <v>0</v>
      </c>
      <c r="AQ88" s="77">
        <f t="shared" si="24"/>
        <v>0</v>
      </c>
    </row>
    <row r="89" spans="1:43" x14ac:dyDescent="0.25">
      <c r="A89" s="28">
        <v>72</v>
      </c>
      <c r="B89" s="11" t="s">
        <v>16</v>
      </c>
      <c r="C89" s="11"/>
      <c r="D89" s="21" t="s">
        <v>173</v>
      </c>
      <c r="E89" s="33"/>
      <c r="F89" s="48" t="s">
        <v>238</v>
      </c>
      <c r="G89" s="6" t="s">
        <v>2</v>
      </c>
      <c r="H89" s="12"/>
      <c r="I89" s="12"/>
      <c r="J89" s="12"/>
      <c r="K89" s="12"/>
      <c r="L89" s="12"/>
      <c r="M89" s="12"/>
      <c r="N89" s="12"/>
      <c r="O89" s="13"/>
      <c r="P89" s="13"/>
      <c r="Q89" s="13"/>
      <c r="R89" s="13"/>
      <c r="S89" s="13">
        <v>10</v>
      </c>
      <c r="T89" s="13">
        <v>20</v>
      </c>
      <c r="U89" s="13"/>
      <c r="V89" s="13"/>
      <c r="W89" s="13"/>
      <c r="X89" s="13"/>
      <c r="Y89" s="14">
        <f t="shared" si="25"/>
        <v>30</v>
      </c>
      <c r="Z89" s="7"/>
      <c r="AA89" s="128">
        <f t="shared" si="26"/>
        <v>0</v>
      </c>
      <c r="AB89" s="31" t="s">
        <v>118</v>
      </c>
      <c r="AC89" s="31"/>
      <c r="AD89" s="31"/>
      <c r="AE89" s="119"/>
      <c r="AG89" s="70">
        <f t="shared" si="16"/>
        <v>0</v>
      </c>
      <c r="AH89" s="72">
        <f t="shared" si="17"/>
        <v>0</v>
      </c>
      <c r="AI89" s="75">
        <f t="shared" si="18"/>
        <v>0</v>
      </c>
      <c r="AJ89" s="77"/>
      <c r="AK89" s="78">
        <f t="shared" si="19"/>
        <v>0</v>
      </c>
      <c r="AL89" s="80">
        <f t="shared" si="20"/>
        <v>0</v>
      </c>
      <c r="AM89" s="82">
        <f t="shared" si="21"/>
        <v>0</v>
      </c>
      <c r="AO89" s="74">
        <f t="shared" si="22"/>
        <v>0</v>
      </c>
      <c r="AP89" s="57">
        <f t="shared" si="23"/>
        <v>0</v>
      </c>
      <c r="AQ89" s="57">
        <f t="shared" si="24"/>
        <v>0</v>
      </c>
    </row>
    <row r="90" spans="1:43" ht="45" x14ac:dyDescent="0.25">
      <c r="A90" s="28">
        <v>73</v>
      </c>
      <c r="B90" s="11" t="s">
        <v>17</v>
      </c>
      <c r="C90" s="11"/>
      <c r="D90" s="21" t="s">
        <v>174</v>
      </c>
      <c r="E90" s="33"/>
      <c r="F90" s="49" t="s">
        <v>47</v>
      </c>
      <c r="G90" s="6" t="s">
        <v>2</v>
      </c>
      <c r="H90" s="12"/>
      <c r="I90" s="12"/>
      <c r="J90" s="12"/>
      <c r="K90" s="12"/>
      <c r="L90" s="12"/>
      <c r="M90" s="12"/>
      <c r="N90" s="12"/>
      <c r="O90" s="13"/>
      <c r="P90" s="13"/>
      <c r="Q90" s="13"/>
      <c r="R90" s="13">
        <v>5</v>
      </c>
      <c r="S90" s="13">
        <v>10</v>
      </c>
      <c r="T90" s="13"/>
      <c r="U90" s="13">
        <v>5</v>
      </c>
      <c r="V90" s="13"/>
      <c r="W90" s="13"/>
      <c r="X90" s="13"/>
      <c r="Y90" s="14">
        <f t="shared" si="25"/>
        <v>20</v>
      </c>
      <c r="Z90" s="7"/>
      <c r="AA90" s="128">
        <f t="shared" si="26"/>
        <v>0</v>
      </c>
      <c r="AB90" s="31" t="s">
        <v>118</v>
      </c>
      <c r="AC90" s="31"/>
      <c r="AD90" s="31"/>
      <c r="AE90" s="119"/>
      <c r="AG90" s="70">
        <f t="shared" si="16"/>
        <v>0</v>
      </c>
      <c r="AH90" s="72">
        <f t="shared" si="17"/>
        <v>0</v>
      </c>
      <c r="AI90" s="75">
        <f t="shared" si="18"/>
        <v>0</v>
      </c>
      <c r="AJ90" s="77"/>
      <c r="AK90" s="78">
        <f t="shared" si="19"/>
        <v>0</v>
      </c>
      <c r="AL90" s="80">
        <f t="shared" si="20"/>
        <v>0</v>
      </c>
      <c r="AM90" s="82">
        <f t="shared" si="21"/>
        <v>0</v>
      </c>
      <c r="AO90" s="74">
        <f t="shared" si="22"/>
        <v>0</v>
      </c>
      <c r="AP90" s="57">
        <f t="shared" si="23"/>
        <v>0</v>
      </c>
      <c r="AQ90" s="57">
        <f t="shared" si="24"/>
        <v>0</v>
      </c>
    </row>
    <row r="91" spans="1:43" ht="117" customHeight="1" x14ac:dyDescent="0.25">
      <c r="A91" s="27">
        <v>74</v>
      </c>
      <c r="B91" s="11" t="s">
        <v>253</v>
      </c>
      <c r="C91" s="20"/>
      <c r="D91" s="21"/>
      <c r="E91" s="42"/>
      <c r="F91" s="55" t="s">
        <v>252</v>
      </c>
      <c r="G91" s="6" t="s">
        <v>2</v>
      </c>
      <c r="H91" s="12"/>
      <c r="I91" s="12"/>
      <c r="J91" s="12"/>
      <c r="K91" s="12"/>
      <c r="L91" s="12"/>
      <c r="M91" s="12"/>
      <c r="N91" s="12"/>
      <c r="O91" s="13"/>
      <c r="P91" s="13">
        <v>1</v>
      </c>
      <c r="Q91" s="13"/>
      <c r="R91" s="13"/>
      <c r="S91" s="13">
        <v>2</v>
      </c>
      <c r="T91" s="13"/>
      <c r="U91" s="44"/>
      <c r="V91" s="59"/>
      <c r="W91" s="13"/>
      <c r="X91" s="13"/>
      <c r="Y91" s="14">
        <f t="shared" ref="Y91:Y95" si="27">SUM(H91:X91)</f>
        <v>3</v>
      </c>
      <c r="Z91" s="7"/>
      <c r="AA91" s="128">
        <f t="shared" si="26"/>
        <v>0</v>
      </c>
      <c r="AB91" s="31"/>
      <c r="AC91" s="31"/>
      <c r="AD91" s="31"/>
      <c r="AE91" s="119"/>
      <c r="AG91" s="70">
        <f t="shared" ref="AG91:AG95" si="28">R91*Z91</f>
        <v>0</v>
      </c>
      <c r="AH91" s="72">
        <f t="shared" ref="AH91:AH95" si="29">U91*Z91</f>
        <v>0</v>
      </c>
      <c r="AI91" s="75">
        <f t="shared" ref="AI91:AI95" si="30">AG91+AH91</f>
        <v>0</v>
      </c>
      <c r="AJ91" s="77"/>
      <c r="AK91" s="78">
        <f t="shared" ref="AK91:AK95" si="31">S91*Z91</f>
        <v>0</v>
      </c>
      <c r="AL91" s="80">
        <f t="shared" ref="AL91:AL95" si="32">T91*Z91</f>
        <v>0</v>
      </c>
      <c r="AM91" s="82">
        <f t="shared" ref="AM91:AM95" si="33">AK91+AL91</f>
        <v>0</v>
      </c>
      <c r="AO91" s="74">
        <f t="shared" ref="AO91:AO96" si="34">P91*Z91</f>
        <v>0</v>
      </c>
      <c r="AP91" s="57">
        <f t="shared" ref="AP91:AP96" si="35">AI91+AM91+AO91</f>
        <v>0</v>
      </c>
      <c r="AQ91" s="57">
        <f t="shared" ref="AQ91:AQ95" si="36">AP91-AA91</f>
        <v>0</v>
      </c>
    </row>
    <row r="92" spans="1:43" ht="107.25" customHeight="1" x14ac:dyDescent="0.25">
      <c r="A92" s="28">
        <v>75</v>
      </c>
      <c r="B92" s="11" t="s">
        <v>279</v>
      </c>
      <c r="C92" s="20"/>
      <c r="D92" s="21" t="s">
        <v>175</v>
      </c>
      <c r="E92" s="42"/>
      <c r="F92" s="56" t="s">
        <v>273</v>
      </c>
      <c r="G92" s="6" t="s">
        <v>2</v>
      </c>
      <c r="H92" s="12"/>
      <c r="I92" s="12"/>
      <c r="J92" s="12"/>
      <c r="K92" s="12"/>
      <c r="L92" s="12"/>
      <c r="M92" s="12"/>
      <c r="N92" s="12"/>
      <c r="O92" s="13"/>
      <c r="P92" s="13"/>
      <c r="Q92" s="13"/>
      <c r="R92" s="13"/>
      <c r="S92" s="13"/>
      <c r="T92" s="13"/>
      <c r="U92" s="13">
        <v>2</v>
      </c>
      <c r="V92" s="13"/>
      <c r="W92" s="12"/>
      <c r="X92" s="12"/>
      <c r="Y92" s="14">
        <f t="shared" si="27"/>
        <v>2</v>
      </c>
      <c r="Z92" s="7"/>
      <c r="AA92" s="128">
        <f t="shared" si="26"/>
        <v>0</v>
      </c>
      <c r="AB92" s="31" t="s">
        <v>118</v>
      </c>
      <c r="AC92" s="31"/>
      <c r="AD92" s="31"/>
      <c r="AE92" s="119"/>
      <c r="AG92" s="70">
        <f t="shared" si="28"/>
        <v>0</v>
      </c>
      <c r="AH92" s="72">
        <f t="shared" si="29"/>
        <v>0</v>
      </c>
      <c r="AI92" s="75">
        <f t="shared" si="30"/>
        <v>0</v>
      </c>
      <c r="AJ92" s="77"/>
      <c r="AK92" s="78">
        <f t="shared" si="31"/>
        <v>0</v>
      </c>
      <c r="AL92" s="80">
        <f t="shared" si="32"/>
        <v>0</v>
      </c>
      <c r="AM92" s="82">
        <f t="shared" si="33"/>
        <v>0</v>
      </c>
      <c r="AO92" s="74">
        <f t="shared" si="34"/>
        <v>0</v>
      </c>
      <c r="AP92" s="57">
        <f t="shared" si="35"/>
        <v>0</v>
      </c>
      <c r="AQ92" s="57">
        <f t="shared" si="36"/>
        <v>0</v>
      </c>
    </row>
    <row r="93" spans="1:43" ht="30" x14ac:dyDescent="0.25">
      <c r="A93" s="28">
        <v>76</v>
      </c>
      <c r="B93" s="11" t="s">
        <v>26</v>
      </c>
      <c r="C93" s="11"/>
      <c r="D93" s="21" t="s">
        <v>176</v>
      </c>
      <c r="E93" s="33"/>
      <c r="F93" s="54" t="s">
        <v>58</v>
      </c>
      <c r="G93" s="6" t="s">
        <v>2</v>
      </c>
      <c r="H93" s="12"/>
      <c r="I93" s="12"/>
      <c r="J93" s="12"/>
      <c r="K93" s="12"/>
      <c r="L93" s="12"/>
      <c r="M93" s="12"/>
      <c r="N93" s="12"/>
      <c r="O93" s="13"/>
      <c r="P93" s="13"/>
      <c r="Q93" s="13"/>
      <c r="R93" s="13"/>
      <c r="S93" s="13"/>
      <c r="T93" s="13"/>
      <c r="U93" s="13">
        <v>50</v>
      </c>
      <c r="V93" s="13"/>
      <c r="W93" s="13"/>
      <c r="X93" s="13"/>
      <c r="Y93" s="14">
        <f t="shared" si="27"/>
        <v>50</v>
      </c>
      <c r="Z93" s="7"/>
      <c r="AA93" s="129">
        <f t="shared" si="26"/>
        <v>0</v>
      </c>
      <c r="AB93" s="31" t="s">
        <v>118</v>
      </c>
      <c r="AC93" s="31"/>
      <c r="AD93" s="30"/>
      <c r="AE93" s="119"/>
      <c r="AG93" s="70">
        <f t="shared" si="28"/>
        <v>0</v>
      </c>
      <c r="AH93" s="72">
        <f t="shared" si="29"/>
        <v>0</v>
      </c>
      <c r="AI93" s="75">
        <f t="shared" si="30"/>
        <v>0</v>
      </c>
      <c r="AJ93" s="77"/>
      <c r="AK93" s="78">
        <f t="shared" si="31"/>
        <v>0</v>
      </c>
      <c r="AL93" s="80">
        <f t="shared" si="32"/>
        <v>0</v>
      </c>
      <c r="AM93" s="82">
        <f t="shared" si="33"/>
        <v>0</v>
      </c>
      <c r="AO93" s="74">
        <f t="shared" si="34"/>
        <v>0</v>
      </c>
      <c r="AP93" s="57">
        <f t="shared" si="35"/>
        <v>0</v>
      </c>
      <c r="AQ93" s="57">
        <f t="shared" si="36"/>
        <v>0</v>
      </c>
    </row>
    <row r="94" spans="1:43" ht="30" x14ac:dyDescent="0.25">
      <c r="A94" s="60">
        <v>77</v>
      </c>
      <c r="B94" s="11" t="s">
        <v>249</v>
      </c>
      <c r="C94" s="11"/>
      <c r="D94" s="61"/>
      <c r="E94" s="33"/>
      <c r="F94" s="48" t="s">
        <v>250</v>
      </c>
      <c r="G94" s="12" t="s">
        <v>4</v>
      </c>
      <c r="H94" s="12"/>
      <c r="I94" s="12"/>
      <c r="J94" s="12"/>
      <c r="K94" s="12"/>
      <c r="L94" s="12"/>
      <c r="M94" s="12"/>
      <c r="N94" s="12"/>
      <c r="O94" s="13"/>
      <c r="P94" s="13"/>
      <c r="Q94" s="13"/>
      <c r="R94" s="13">
        <v>1</v>
      </c>
      <c r="S94" s="13"/>
      <c r="T94" s="13"/>
      <c r="U94" s="13">
        <v>5</v>
      </c>
      <c r="V94" s="59"/>
      <c r="W94" s="13"/>
      <c r="X94" s="13"/>
      <c r="Y94" s="14">
        <f t="shared" si="27"/>
        <v>6</v>
      </c>
      <c r="Z94" s="7"/>
      <c r="AA94" s="128">
        <f t="shared" ref="AA94:AA95" si="37">Y94*Z94</f>
        <v>0</v>
      </c>
      <c r="AB94" s="31"/>
      <c r="AC94" s="31"/>
      <c r="AD94" s="31"/>
      <c r="AE94" s="119"/>
      <c r="AG94" s="70">
        <f t="shared" si="28"/>
        <v>0</v>
      </c>
      <c r="AH94" s="72">
        <f t="shared" si="29"/>
        <v>0</v>
      </c>
      <c r="AI94" s="75">
        <f t="shared" si="30"/>
        <v>0</v>
      </c>
      <c r="AJ94" s="77"/>
      <c r="AK94" s="78">
        <f t="shared" si="31"/>
        <v>0</v>
      </c>
      <c r="AL94" s="80">
        <f t="shared" si="32"/>
        <v>0</v>
      </c>
      <c r="AM94" s="82">
        <f t="shared" si="33"/>
        <v>0</v>
      </c>
      <c r="AO94" s="74">
        <f t="shared" si="34"/>
        <v>0</v>
      </c>
      <c r="AP94" s="57">
        <f t="shared" si="35"/>
        <v>0</v>
      </c>
      <c r="AQ94" s="57">
        <f t="shared" si="36"/>
        <v>0</v>
      </c>
    </row>
    <row r="95" spans="1:43" ht="30.75" thickBot="1" x14ac:dyDescent="0.3">
      <c r="A95" s="62">
        <v>78</v>
      </c>
      <c r="B95" s="63" t="s">
        <v>248</v>
      </c>
      <c r="C95" s="63"/>
      <c r="D95" s="64"/>
      <c r="E95" s="65"/>
      <c r="F95" s="66" t="s">
        <v>247</v>
      </c>
      <c r="G95" s="67" t="s">
        <v>4</v>
      </c>
      <c r="H95" s="67"/>
      <c r="I95" s="67"/>
      <c r="J95" s="67"/>
      <c r="K95" s="67"/>
      <c r="L95" s="67"/>
      <c r="M95" s="67"/>
      <c r="N95" s="67"/>
      <c r="O95" s="19"/>
      <c r="P95" s="19"/>
      <c r="Q95" s="19"/>
      <c r="R95" s="19">
        <v>1</v>
      </c>
      <c r="S95" s="19"/>
      <c r="T95" s="19"/>
      <c r="U95" s="19">
        <v>5</v>
      </c>
      <c r="V95" s="68"/>
      <c r="W95" s="19"/>
      <c r="X95" s="19"/>
      <c r="Y95" s="16">
        <f t="shared" si="27"/>
        <v>6</v>
      </c>
      <c r="Z95" s="8"/>
      <c r="AA95" s="130">
        <f t="shared" si="37"/>
        <v>0</v>
      </c>
      <c r="AB95" s="31"/>
      <c r="AC95" s="31"/>
      <c r="AD95" s="31"/>
      <c r="AE95" s="119"/>
      <c r="AG95" s="70">
        <f t="shared" si="28"/>
        <v>0</v>
      </c>
      <c r="AH95" s="72">
        <f t="shared" si="29"/>
        <v>0</v>
      </c>
      <c r="AI95" s="75">
        <f t="shared" si="30"/>
        <v>0</v>
      </c>
      <c r="AJ95" s="77"/>
      <c r="AK95" s="78">
        <f t="shared" si="31"/>
        <v>0</v>
      </c>
      <c r="AL95" s="80">
        <f t="shared" si="32"/>
        <v>0</v>
      </c>
      <c r="AM95" s="82">
        <f t="shared" si="33"/>
        <v>0</v>
      </c>
      <c r="AO95" s="74">
        <f t="shared" si="34"/>
        <v>0</v>
      </c>
      <c r="AP95" s="57">
        <f t="shared" si="35"/>
        <v>0</v>
      </c>
      <c r="AQ95" s="57">
        <f t="shared" si="36"/>
        <v>0</v>
      </c>
    </row>
    <row r="96" spans="1:43" ht="21.6" customHeight="1" thickBot="1" x14ac:dyDescent="0.3">
      <c r="AK96" s="78"/>
      <c r="AO96" s="74">
        <f t="shared" si="34"/>
        <v>0</v>
      </c>
      <c r="AP96" s="57">
        <f t="shared" si="35"/>
        <v>0</v>
      </c>
    </row>
    <row r="97" spans="1:43" ht="30" customHeight="1" thickBot="1" x14ac:dyDescent="0.3">
      <c r="G97" s="201" t="s">
        <v>294</v>
      </c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0">
        <f>SUM(AA7:AA95)</f>
        <v>0</v>
      </c>
      <c r="AG97" s="84">
        <f>SUM(AG7:AG95)</f>
        <v>0</v>
      </c>
      <c r="AH97" s="85">
        <f>SUM(AH7:AH95)</f>
        <v>0</v>
      </c>
      <c r="AI97" s="83">
        <f>SUM(AI7:AI95)</f>
        <v>0</v>
      </c>
      <c r="AJ97" s="69"/>
      <c r="AK97" s="86">
        <f>SUM(AK7:AK95)</f>
        <v>0</v>
      </c>
      <c r="AL97" s="87">
        <f>SUM(AL7:AL95)</f>
        <v>0</v>
      </c>
      <c r="AM97" s="88">
        <f>SUM(AM7:AM95)</f>
        <v>0</v>
      </c>
      <c r="AN97" s="69"/>
      <c r="AO97" s="89">
        <f>SUM(AO7:AO95)</f>
        <v>0</v>
      </c>
      <c r="AP97" s="69">
        <f>SUM(AP7:AP95)</f>
        <v>0</v>
      </c>
      <c r="AQ97" s="69">
        <f>SUM(AQ7:AQ95)</f>
        <v>0</v>
      </c>
    </row>
    <row r="98" spans="1:43" ht="18.75" x14ac:dyDescent="0.25">
      <c r="Y98" s="58"/>
      <c r="Z98" s="127"/>
      <c r="AA98" s="126"/>
      <c r="AG98" s="84">
        <f t="shared" ref="AG98:AQ98" si="38">AG97*1.21</f>
        <v>0</v>
      </c>
      <c r="AH98" s="85">
        <f t="shared" si="38"/>
        <v>0</v>
      </c>
      <c r="AI98" s="83">
        <f t="shared" si="38"/>
        <v>0</v>
      </c>
      <c r="AJ98" s="69"/>
      <c r="AK98" s="86">
        <f t="shared" si="38"/>
        <v>0</v>
      </c>
      <c r="AL98" s="87">
        <f t="shared" si="38"/>
        <v>0</v>
      </c>
      <c r="AM98" s="88">
        <f t="shared" si="38"/>
        <v>0</v>
      </c>
      <c r="AN98" s="69"/>
      <c r="AO98" s="89">
        <f t="shared" si="38"/>
        <v>0</v>
      </c>
      <c r="AP98" s="69">
        <f t="shared" si="38"/>
        <v>0</v>
      </c>
      <c r="AQ98" s="69">
        <f t="shared" si="38"/>
        <v>0</v>
      </c>
    </row>
    <row r="99" spans="1:43" x14ac:dyDescent="0.25">
      <c r="A99" s="204" t="s">
        <v>296</v>
      </c>
      <c r="B99" s="204"/>
    </row>
  </sheetData>
  <mergeCells count="3">
    <mergeCell ref="G97:Z97"/>
    <mergeCell ref="B2:G2"/>
    <mergeCell ref="A99:B99"/>
  </mergeCells>
  <hyperlinks>
    <hyperlink ref="F8" r:id="rId1"/>
    <hyperlink ref="F9" r:id="rId2"/>
    <hyperlink ref="F7" r:id="rId3"/>
    <hyperlink ref="F15" r:id="rId4"/>
    <hyperlink ref="F16" r:id="rId5"/>
    <hyperlink ref="F19" r:id="rId6"/>
    <hyperlink ref="F23" r:id="rId7"/>
    <hyperlink ref="F45" r:id="rId8"/>
    <hyperlink ref="F47" r:id="rId9"/>
    <hyperlink ref="F63" r:id="rId10"/>
    <hyperlink ref="F60" r:id="rId11"/>
    <hyperlink ref="F55" r:id="rId12"/>
    <hyperlink ref="F78" r:id="rId13"/>
    <hyperlink ref="F82" r:id="rId14"/>
    <hyperlink ref="F86" r:id="rId15"/>
    <hyperlink ref="F90" r:id="rId16"/>
    <hyperlink ref="F12" r:id="rId17"/>
    <hyperlink ref="F24" r:id="rId18"/>
    <hyperlink ref="F39" r:id="rId19"/>
    <hyperlink ref="F41" r:id="rId20"/>
    <hyperlink ref="F43" r:id="rId21"/>
    <hyperlink ref="F21" r:id="rId22"/>
    <hyperlink ref="F22" r:id="rId23"/>
    <hyperlink ref="F26" r:id="rId24"/>
    <hyperlink ref="F35" r:id="rId25"/>
    <hyperlink ref="F56" r:id="rId26"/>
    <hyperlink ref="F93" r:id="rId27"/>
    <hyperlink ref="F65" r:id="rId28"/>
    <hyperlink ref="F67" r:id="rId29"/>
    <hyperlink ref="F68" r:id="rId30"/>
    <hyperlink ref="F54" r:id="rId31"/>
    <hyperlink ref="F38" r:id="rId32"/>
    <hyperlink ref="F70" r:id="rId33"/>
    <hyperlink ref="F79" r:id="rId34"/>
    <hyperlink ref="F64" r:id="rId35"/>
    <hyperlink ref="F87" r:id="rId36"/>
    <hyperlink ref="F17" r:id="rId37"/>
    <hyperlink ref="F25" r:id="rId38"/>
    <hyperlink ref="F83" r:id="rId39"/>
    <hyperlink ref="F75" r:id="rId40"/>
    <hyperlink ref="F33" r:id="rId41"/>
    <hyperlink ref="F57" r:id="rId42"/>
    <hyperlink ref="F37" r:id="rId43"/>
    <hyperlink ref="F18" r:id="rId44"/>
    <hyperlink ref="F58" r:id="rId45"/>
    <hyperlink ref="F59" r:id="rId46"/>
    <hyperlink ref="F10" r:id="rId47"/>
    <hyperlink ref="F11" r:id="rId48"/>
    <hyperlink ref="F71" r:id="rId49"/>
    <hyperlink ref="F13" r:id="rId50"/>
    <hyperlink ref="F32" r:id="rId51"/>
    <hyperlink ref="F28" r:id="rId52"/>
    <hyperlink ref="F31" r:id="rId53"/>
    <hyperlink ref="F34" r:id="rId54"/>
    <hyperlink ref="F40" r:id="rId55"/>
    <hyperlink ref="F49" r:id="rId56"/>
    <hyperlink ref="F52" r:id="rId57"/>
    <hyperlink ref="F61" r:id="rId58"/>
    <hyperlink ref="F66" r:id="rId59"/>
    <hyperlink ref="F69" r:id="rId60"/>
    <hyperlink ref="F72" r:id="rId61"/>
    <hyperlink ref="F73" r:id="rId62"/>
    <hyperlink ref="F74" r:id="rId63"/>
    <hyperlink ref="F77" r:id="rId64"/>
    <hyperlink ref="F80" r:id="rId65"/>
    <hyperlink ref="F84" r:id="rId66"/>
    <hyperlink ref="F88" r:id="rId67"/>
    <hyperlink ref="F89" r:id="rId68"/>
    <hyperlink ref="F95" r:id="rId69"/>
    <hyperlink ref="F94" r:id="rId70"/>
    <hyperlink ref="F91" r:id="rId71"/>
    <hyperlink ref="F30" r:id="rId72"/>
    <hyperlink ref="F53" r:id="rId73"/>
    <hyperlink ref="F50" r:id="rId74"/>
    <hyperlink ref="F51" r:id="rId75"/>
    <hyperlink ref="F36" r:id="rId76"/>
    <hyperlink ref="F62" r:id="rId77"/>
    <hyperlink ref="F92" r:id="rId78"/>
  </hyperlinks>
  <pageMargins left="0.23622047244094491" right="0.23622047244094491" top="0.74803149606299213" bottom="0.74803149606299213" header="0.31496062992125984" footer="0.31496062992125984"/>
  <pageSetup paperSize="9" scale="35" fitToHeight="0" orientation="portrait" r:id="rId7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Kotyková Gabriela</dc:creator>
  <cp:lastModifiedBy>Kvasničková Hana</cp:lastModifiedBy>
  <cp:lastPrinted>2021-03-15T13:56:52Z</cp:lastPrinted>
  <dcterms:created xsi:type="dcterms:W3CDTF">2017-02-09T08:34:34Z</dcterms:created>
  <dcterms:modified xsi:type="dcterms:W3CDTF">2021-03-25T11:54:41Z</dcterms:modified>
</cp:coreProperties>
</file>