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1\Chemikálie 06-2021\A) výzva\"/>
    </mc:Choice>
  </mc:AlternateContent>
  <bookViews>
    <workbookView xWindow="0" yWindow="0" windowWidth="23040" windowHeight="9192"/>
  </bookViews>
  <sheets>
    <sheet name="Příloha č. 1" sheetId="1" r:id="rId1"/>
  </sheets>
  <definedNames>
    <definedName name="Z_1CF6B05F_10A3_4386_8D6E_81432D891744_.wvu.FilterData" localSheetId="0" hidden="1">'Příloha č. 1'!$C$8:$V$71</definedName>
    <definedName name="Z_2D81563A_4870_4F9E_A20D_91F8D6DED5CF_.wvu.FilterData" localSheetId="0" hidden="1">'Příloha č. 1'!$C$8:$V$71</definedName>
    <definedName name="Z_3E806115_5C0B_4826_8B76_E3777083E918_.wvu.FilterData" localSheetId="0" hidden="1">'Příloha č. 1'!$C$8:$V$72</definedName>
    <definedName name="Z_3EBFDD63_A563_4B47_94E0_F889BFF0DB1A_.wvu.FilterData" localSheetId="0" hidden="1">'Příloha č. 1'!$C$8:$V$71</definedName>
    <definedName name="Z_48234645_D3F1_4A11_9245_5C3C3DDFB053_.wvu.FilterData" localSheetId="0" hidden="1">'Příloha č. 1'!$C$8:$V$71</definedName>
    <definedName name="Z_4DC7D9D5_94BC_4E53_BBF6_6C132E89C05D_.wvu.FilterData" localSheetId="0" hidden="1">'Příloha č. 1'!$C$8:$V$71</definedName>
    <definedName name="Z_67EDF97A_0C73_4191_8139_DF95F8DD46A1_.wvu.FilterData" localSheetId="0" hidden="1">'Příloha č. 1'!$C$8:$V$71</definedName>
    <definedName name="Z_6DBB7E8C_366B_48C6_B4CD_80C3D3319040_.wvu.FilterData" localSheetId="0" hidden="1">'Příloha č. 1'!$C$8:$V$71</definedName>
    <definedName name="Z_6FA6A732_A9F3_4773_AA84_89371307AB34_.wvu.FilterData" localSheetId="0" hidden="1">'Příloha č. 1'!$C$8:$V$71</definedName>
    <definedName name="Z_7271ACC2_E099_4C6B_8277_4379658A7448_.wvu.FilterData" localSheetId="0" hidden="1">'Příloha č. 1'!$C$8:$V$71</definedName>
    <definedName name="Z_8D99552F_207B_4B49_A86B_1537F9D54E34_.wvu.FilterData" localSheetId="0" hidden="1">'Příloha č. 1'!$C$8:$V$72</definedName>
    <definedName name="Z_984A3E51_498D_4DCA_9A8F_AFE14911D98E_.wvu.FilterData" localSheetId="0" hidden="1">'Příloha č. 1'!$C$8:$V$71</definedName>
    <definedName name="Z_9AC53284_F72B_4B23_81C0_171CB7A2CF4A_.wvu.FilterData" localSheetId="0" hidden="1">'Příloha č. 1'!$C$8:$V$71</definedName>
    <definedName name="Z_D0322FAA_9F64_4801_B4AD_EBDE3B0A4682_.wvu.FilterData" localSheetId="0" hidden="1">'Příloha č. 1'!$C$8:$V$17</definedName>
    <definedName name="Z_DD603D95_B45B_4F10_87A3_E9FCF7ABCE24_.wvu.FilterData" localSheetId="0" hidden="1">'Příloha č. 1'!$C$8:$V$71</definedName>
  </definedNames>
  <calcPr calcId="162913"/>
  <customWorkbookViews>
    <customWorkbookView name="FIND Vištejnová" guid="{9AC53284-F72B-4B23-81C0-171CB7A2CF4A}" maximized="1" windowWidth="0" windowHeight="0" activeSheetId="0"/>
    <customWorkbookView name="FIND Racek" guid="{67EDF97A-0C73-4191-8139-DF95F8DD46A1}" maximized="1" windowWidth="0" windowHeight="0" activeSheetId="0"/>
    <customWorkbookView name="FIND Tonar" guid="{4DC7D9D5-94BC-4E53-BBF6-6C132E89C05D}" maximized="1" windowWidth="0" windowHeight="0" activeSheetId="0"/>
    <customWorkbookView name="FIND Mareš" guid="{48234645-D3F1-4A11-9245-5C3C3DDFB053}" maximized="1" windowWidth="0" windowHeight="0" activeSheetId="0"/>
    <customWorkbookView name="Filtr 1" guid="{3E806115-5C0B-4826-8B76-E3777083E918}" maximized="1" windowWidth="0" windowHeight="0" activeSheetId="0"/>
    <customWorkbookView name="Chaperon Hemminki" guid="{984A3E51-498D-4DCA-9A8F-AFE14911D98E}" maximized="1" windowWidth="0" windowHeight="0" activeSheetId="0"/>
    <customWorkbookView name="FIND Štengl" guid="{2D81563A-4870-4F9E-A20D-91F8D6DED5CF}" maximized="1" windowWidth="0" windowHeight="0" activeSheetId="0"/>
    <customWorkbookView name="FIND Matějovič" guid="{1CF6B05F-10A3-4386-8D6E-81432D891744}" maximized="1" windowWidth="0" windowHeight="0" activeSheetId="0"/>
    <customWorkbookView name="FIND Klein" guid="{DD603D95-B45B-4F10-87A3-E9FCF7ABCE24}" maximized="1" windowWidth="0" windowHeight="0" activeSheetId="0"/>
    <customWorkbookView name="FIND Reischig" guid="{7271ACC2-E099-4C6B-8277-4379658A7448}" maximized="1" windowWidth="0" windowHeight="0" activeSheetId="0"/>
    <customWorkbookView name="Škudrnová Eva – osobní zobrazení" guid="{D0322FAA-9F64-4801-B4AD-EBDE3B0A4682}" maximized="1" windowWidth="0" windowHeight="0" activeSheetId="0"/>
    <customWorkbookView name="AMTMI Liška" guid="{8D99552F-207B-4B49-A86B-1537F9D54E34}" maximized="1" windowWidth="0" windowHeight="0" activeSheetId="0"/>
    <customWorkbookView name="FIND Cendelín" guid="{6DBB7E8C-366B-48C6-B4CD-80C3D3319040}" maximized="1" windowWidth="0" windowHeight="0" activeSheetId="0"/>
    <customWorkbookView name="FIND Kuncová" guid="{6FA6A732-A9F3-4773-AA84-89371307AB34}" maximized="1" windowWidth="0" windowHeight="0" activeSheetId="0"/>
    <customWorkbookView name="FIND Hrabák" guid="{3EBFDD63-A563-4B47-94E0-F889BFF0DB1A}" maximized="1" windowWidth="0" windowHeight="0" activeSheetId="0"/>
  </customWorkbookViews>
</workbook>
</file>

<file path=xl/calcChain.xml><?xml version="1.0" encoding="utf-8"?>
<calcChain xmlns="http://schemas.openxmlformats.org/spreadsheetml/2006/main">
  <c r="T9" i="1" l="1"/>
  <c r="V9" i="1" s="1"/>
  <c r="T10" i="1"/>
  <c r="V10" i="1" s="1"/>
  <c r="T11" i="1"/>
  <c r="V11" i="1" s="1"/>
  <c r="V12" i="1" l="1"/>
  <c r="T41" i="1" l="1"/>
  <c r="V41" i="1" s="1"/>
  <c r="T46" i="1"/>
  <c r="V46" i="1" s="1"/>
  <c r="T43" i="1"/>
  <c r="V43" i="1" s="1"/>
  <c r="T45" i="1"/>
  <c r="V45" i="1" s="1"/>
  <c r="T65" i="1"/>
  <c r="V65" i="1" s="1"/>
  <c r="T63" i="1"/>
  <c r="V63" i="1" s="1"/>
  <c r="T62" i="1"/>
  <c r="V62" i="1" s="1"/>
  <c r="T53" i="1"/>
  <c r="V53" i="1" s="1"/>
  <c r="V54" i="1" s="1"/>
  <c r="T56" i="1"/>
  <c r="V56" i="1" s="1"/>
  <c r="T42" i="1"/>
  <c r="V42" i="1" s="1"/>
  <c r="T44" i="1"/>
  <c r="V44" i="1" s="1"/>
  <c r="T38" i="1"/>
  <c r="V38" i="1" s="1"/>
  <c r="T33" i="1"/>
  <c r="V33" i="1" s="1"/>
  <c r="V34" i="1" s="1"/>
  <c r="T21" i="1"/>
  <c r="V21" i="1" s="1"/>
  <c r="T23" i="1"/>
  <c r="V23" i="1" s="1"/>
  <c r="T71" i="1"/>
  <c r="V71" i="1" s="1"/>
  <c r="T70" i="1"/>
  <c r="V70" i="1" s="1"/>
  <c r="T69" i="1"/>
  <c r="V69" i="1" s="1"/>
  <c r="T27" i="1"/>
  <c r="V27" i="1" s="1"/>
  <c r="T26" i="1"/>
  <c r="V26" i="1" s="1"/>
  <c r="T30" i="1"/>
  <c r="V30" i="1" s="1"/>
  <c r="V31" i="1" s="1"/>
  <c r="T49" i="1"/>
  <c r="V49" i="1" s="1"/>
  <c r="T50" i="1"/>
  <c r="V50" i="1" s="1"/>
  <c r="T57" i="1"/>
  <c r="V57" i="1" s="1"/>
  <c r="T37" i="1"/>
  <c r="V37" i="1" s="1"/>
  <c r="T36" i="1"/>
  <c r="V36" i="1" s="1"/>
  <c r="T64" i="1"/>
  <c r="V64" i="1" s="1"/>
  <c r="T61" i="1"/>
  <c r="V61" i="1" s="1"/>
  <c r="T60" i="1"/>
  <c r="V60" i="1" s="1"/>
  <c r="T68" i="1"/>
  <c r="V68" i="1" s="1"/>
  <c r="T25" i="1"/>
  <c r="V25" i="1" s="1"/>
  <c r="T22" i="1"/>
  <c r="V22" i="1" s="1"/>
  <c r="T24" i="1"/>
  <c r="V24" i="1" s="1"/>
  <c r="T19" i="1"/>
  <c r="V19" i="1" s="1"/>
  <c r="T20" i="1"/>
  <c r="V20" i="1" s="1"/>
  <c r="T18" i="1"/>
  <c r="V18" i="1" s="1"/>
  <c r="T14" i="1"/>
  <c r="V14" i="1" s="1"/>
  <c r="T17" i="1"/>
  <c r="V17" i="1" s="1"/>
  <c r="T16" i="1"/>
  <c r="V16" i="1" s="1"/>
  <c r="T15" i="1"/>
  <c r="V15" i="1" s="1"/>
  <c r="V28" i="1" l="1"/>
  <c r="V66" i="1"/>
  <c r="V72" i="1"/>
  <c r="V39" i="1"/>
  <c r="V51" i="1"/>
  <c r="V58" i="1"/>
  <c r="V47" i="1"/>
</calcChain>
</file>

<file path=xl/sharedStrings.xml><?xml version="1.0" encoding="utf-8"?>
<sst xmlns="http://schemas.openxmlformats.org/spreadsheetml/2006/main" count="158" uniqueCount="116">
  <si>
    <t>FIND Matějovič</t>
  </si>
  <si>
    <t>FIND Hrabák</t>
  </si>
  <si>
    <t>FIND Reischig</t>
  </si>
  <si>
    <t>FIND Štengl</t>
  </si>
  <si>
    <t>FIND Ježek</t>
  </si>
  <si>
    <t>FIND Cendelín</t>
  </si>
  <si>
    <t>FIND Kuncová</t>
  </si>
  <si>
    <t>FIND Vištejnová</t>
  </si>
  <si>
    <t>FIND Tonar</t>
  </si>
  <si>
    <t>FIND Klein</t>
  </si>
  <si>
    <t>FIND Mareš</t>
  </si>
  <si>
    <t>FIND Racek</t>
  </si>
  <si>
    <t>AMTMI Liška</t>
  </si>
  <si>
    <t>Chaperon Hemminki</t>
  </si>
  <si>
    <t>Celkem jednotek</t>
  </si>
  <si>
    <t>Jednorázové operační oděvy a pomůcky</t>
  </si>
  <si>
    <t>ks</t>
  </si>
  <si>
    <t>bal 50 ks</t>
  </si>
  <si>
    <t>bal 10 ks</t>
  </si>
  <si>
    <t>bal 1000 ks</t>
  </si>
  <si>
    <t>Láhev reagenční s modrým PP uzávěrem a vylévacím kroužkem, 500 ml, borosilikátové sklo, vhodná pro autoklávovaní</t>
  </si>
  <si>
    <t>Krmiva a steliva</t>
  </si>
  <si>
    <t>Stříkačkové filtry, PTFE 13 mm, 0,2 μm</t>
  </si>
  <si>
    <t>Ústenky chirurgické jednorázové, s pružnými úchyty za uši, třívrstvý materiál, EN 14683:2019+AC:2019</t>
  </si>
  <si>
    <t>Kanystr s UN kódem, stohovatelný, HDPE (potravinářský atest); 10 l + uzávěr</t>
  </si>
  <si>
    <t>Kanystr s UN kódem, lehčený, HDPE (potravinářský atest); 5 l + uzávěr</t>
  </si>
  <si>
    <t>Papírové krabice na preparáty (rozměr 32,7 × 32,2 × 3/2 cm, 4 pole)</t>
  </si>
  <si>
    <t>Otevřené kontejnery 30 ml kompatibilní s přístrojem Leica Bond RX</t>
  </si>
  <si>
    <t>Podložní skla pro IHC kompatibilní s přístrojem Leica Bond RX</t>
  </si>
  <si>
    <t>Krycí skla kompatibilní s přístrojem Leica CV5030</t>
  </si>
  <si>
    <t>Láhev reagenční s modrým uzávěrem, uzávěr GL32, 50 ml</t>
  </si>
  <si>
    <t>Láhev reagenční s modrým uzávěrem, uzávěr GL45, 100 ml</t>
  </si>
  <si>
    <t>Láhev reagenční s modrým uzávěrem, uzávěr GL45, 250 ml</t>
  </si>
  <si>
    <t>Odměrný válec 5 ml, z borosilikátového laboratorního skla , s výlevkou, vysoký, s šestihranou patkou, se stupnicí</t>
  </si>
  <si>
    <t>Odměrný válec 10 ml, z borosilikátového laboratorního skla , s výlevkou, vysoký, s šestihranou patkou, se stupnicí</t>
  </si>
  <si>
    <t>Sekvenační cartridge pro sekvanátor NextSeq 550 (150 cyklů, až 400M readů), varianta chemie v2.5</t>
  </si>
  <si>
    <t>ScreenTape pro kontrolu kvality připravených NGS knihoven – vysoce senzitivní analýza DNA v senzitivitě 35-1000 bp</t>
  </si>
  <si>
    <t>musí být kompatibilní s přístrojem TapeStation</t>
  </si>
  <si>
    <t>Náhradní ultračistící patrona pro Smart2Pure 3, 6 nebo 12</t>
  </si>
  <si>
    <t>musí být kompatibilní s přístrojem Smart2Pure 6 UV/UF</t>
  </si>
  <si>
    <t>Náhradní předčístící patrona pro Smart2Pure 6l/h</t>
  </si>
  <si>
    <t>bal 2 ks</t>
  </si>
  <si>
    <t>paleta 780 Kg</t>
  </si>
  <si>
    <t>bal 10 kg</t>
  </si>
  <si>
    <t>RO membrána pro Smart2Pure 6L/hod modely</t>
  </si>
  <si>
    <t>kompatilní ke Smart2Pure</t>
  </si>
  <si>
    <t>Náhradní sterilní filtr 0.2 µm pro MicroPure</t>
  </si>
  <si>
    <t>Ultračistící cartridge pro Micropure a Smart2Pure</t>
  </si>
  <si>
    <t>Položka</t>
  </si>
  <si>
    <t>část 01</t>
  </si>
  <si>
    <t>část 02</t>
  </si>
  <si>
    <t>část 06</t>
  </si>
  <si>
    <t>část 07</t>
  </si>
  <si>
    <t>část 08</t>
  </si>
  <si>
    <t>část 09</t>
  </si>
  <si>
    <t>část 04</t>
  </si>
  <si>
    <t>část 03</t>
  </si>
  <si>
    <t>část 05</t>
  </si>
  <si>
    <t>část 10</t>
  </si>
  <si>
    <t>část 11</t>
  </si>
  <si>
    <t>Stelivo pro laboratorní hlodavce, materiál: měkké dřevo z listnatých stromů, velikost částic 2-5 mm, odprášené, určené pro bariérové chovy</t>
  </si>
  <si>
    <t>Krmivo dieta pro chov potkanů - nesterilizované, peletkované do válečků o průměru 10 mm a délce 19-28 mm, Protein 21,2 %, tuk 3,8%, vláknina 4,4%, popel 6,7%, calcium 1,0%, fosfor 0,7 %</t>
  </si>
  <si>
    <t>Krmivo udržovací dieta pro potkany a myši, nesterilizované, peletkované do válečků o průměru 10 mm a délce 19-28 mm, Protein 19,0%, tuk 3,3 %, vláknina 4,9 %,  popel 6,4 %, calcium1,0%, fosfor 0,7 %,</t>
  </si>
  <si>
    <t>Část 01 celkem</t>
  </si>
  <si>
    <t>Spotřební materiál I.</t>
  </si>
  <si>
    <t>Spotřební materiál (sklo) II.</t>
  </si>
  <si>
    <t xml:space="preserve">Spotřební materiál (histologie) III. </t>
  </si>
  <si>
    <t>Spotřební materiál (molekulární biologie) IV.</t>
  </si>
  <si>
    <t>Spotřební materiál (ostatní) V.</t>
  </si>
  <si>
    <t>Spotřební materiál (ostatní) VI.</t>
  </si>
  <si>
    <t>Spotřební materiál (plast) VIII.</t>
  </si>
  <si>
    <t>Spotřební materiál (láhve) IX.</t>
  </si>
  <si>
    <t>Část 02 celkem</t>
  </si>
  <si>
    <t>Část 03 celkem</t>
  </si>
  <si>
    <t>Část 04 celkem</t>
  </si>
  <si>
    <t>Část 05 celkem</t>
  </si>
  <si>
    <t>Část 06 celkem</t>
  </si>
  <si>
    <t>Část 07 celkem</t>
  </si>
  <si>
    <t>Spotřební materiál (plast - kanystry) VII.</t>
  </si>
  <si>
    <t>dodržet identické složení krmiva</t>
  </si>
  <si>
    <t xml:space="preserve">dodržet identické složení krmiva </t>
  </si>
  <si>
    <t>Specifikace zboží</t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</si>
  <si>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</si>
  <si>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</si>
  <si>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>V případě, že zboží je dodáváno v jiném balení než požadovaném, provede dodavatel ocenění tak, aby bylo oceněno požadované množství jednotek (ks, kg, l, ml apod.).</t>
  </si>
  <si>
    <t>SPE kolonky RPC18 plněné reverzní fází C18</t>
  </si>
  <si>
    <t>Jednotková cena v Kč bez DPH</t>
  </si>
  <si>
    <t>Celková cena v Kč bez DPH</t>
  </si>
  <si>
    <t>Část</t>
  </si>
  <si>
    <t>Poznámka</t>
  </si>
  <si>
    <t>Jednotka</t>
  </si>
  <si>
    <r>
      <t xml:space="preserve">Popis </t>
    </r>
    <r>
      <rPr>
        <i/>
        <sz val="11"/>
        <color theme="1"/>
        <rFont val="Calibri"/>
        <family val="2"/>
        <charset val="238"/>
        <scheme val="minor"/>
      </rPr>
      <t>(specifikace – druh, materiál, určení, kompatibilta apod.</t>
    </r>
  </si>
  <si>
    <t>Vložka přechodová plášť/jádro, plášť SJ1 14/23 mm, jádro SJ2 24/29 mm, d: 25 mm, l: 38 mm - zábrusná redukce</t>
  </si>
  <si>
    <t>Čistící roztok pro Smart2Pure</t>
  </si>
  <si>
    <t>Část 08 celkem</t>
  </si>
  <si>
    <t>Část 09 celkem</t>
  </si>
  <si>
    <t>Část 10 celkem</t>
  </si>
  <si>
    <t>Část 11 celkem</t>
  </si>
  <si>
    <t>respirátor FFP2 bez výdechového ventilu vhodný pro dospělou osobu, tvarovatelná nosní svorka, uchycení za uši pomocí gumiček, vysoká filtrační účinnost s nízkým dechovým odporem, hypoalergenní, voděodolný, splňuje normu EN 149:2001+A1:2009</t>
  </si>
  <si>
    <r>
      <t xml:space="preserve">Dodavatel vyplní pouze </t>
    </r>
    <r>
      <rPr>
        <u/>
        <sz val="11"/>
        <rFont val="Calibri"/>
        <family val="2"/>
        <charset val="238"/>
        <scheme val="minor"/>
      </rPr>
      <t>všechny</t>
    </r>
    <r>
      <rPr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</si>
  <si>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balení obsahuje cartdridge flow cell a všechny potřebné sekvenační pufry</t>
  </si>
  <si>
    <t>Stříkačkové filtry, nylon 13 mm, 0,2 μm</t>
  </si>
  <si>
    <t>Nálevka se zkoseným stonkem, půměr 55 mm, sklo borosilikát</t>
  </si>
  <si>
    <t>Odměrný válec 250 ml, z borosilikátového laboratorního skla, s výlevkou, vysoký, s šestihranou patkou, se stupnicí</t>
  </si>
  <si>
    <t>Odměrný válec 50 ml, z borosilikátového laboratorního skla, s výlevkou, vysoký, s šestihranou patkou, se stupnicí</t>
  </si>
  <si>
    <t>Odměrný válec 500 ml, z borosilikátového laboratorního skla , s výlevkou, vysoký, s šestihranou patkou, se stupnicí</t>
  </si>
  <si>
    <t>Válec odměrný vysoký A 2000 ml</t>
  </si>
  <si>
    <t>Kádinky z borosilikátového laboratorního skla, 100 ml, nízká, s výlevkou</t>
  </si>
  <si>
    <t>Kádinky z borosilikátového laboratorního skla, 25 ml, nízká, s výlevkou</t>
  </si>
  <si>
    <t>Kádinky z borosilikátového laboratorního skla, 250 ml, nízká, s výlevkou</t>
  </si>
  <si>
    <t>Kádinky z borosilikátového laboratorního skla, 50 ml, nízká, s výlevkou</t>
  </si>
  <si>
    <t>Nálevka se zkoseným stonkem, průměr 100 mm, sklo borosilikát</t>
  </si>
  <si>
    <t>Nálevka se zkoseným stonkem, průměr 30 mm, sklo borosilikát</t>
  </si>
  <si>
    <t>Stelivo pro laboratorní hlodavce, materiál: měkké dřevo z listnatých stromů, velikost částic 2–3 mm s, odprášené, určené pro bariérové chovy, velikost MIDI</t>
  </si>
  <si>
    <t xml:space="preserve">Krmivo dieta myši – chov, 10 kg v balení, pelety 10 mm; hrubý protein 22 %, hrubý tuk 4,5 %, hrubá vláknina 3,9 %, hrubý popel 6,7 %, vápník 1 %, fosfor 0,7 %; Vitamin A - 3a672a [IU] 15,000; Vitamin D3 - 3a671 [IE] 1,100; Vitamin E - 3a700 [mg] 100; Iron, Ferrous sulphate monohydrate - 3b103 [ mg] 100; Zinc, Zinc suplhate monohydrate - 3b605 [mg] 50; Manganese, Manganous-(II)-sulphate monohydrate - 3b503 [mg] 30; Copper, Copper-(II)-sulfate pentahydrate - 3b405 [mg] 5; Selenium, Sodium selenite - 3b801 [mg] 0.1; Iodine, Calcium iodate anhydrous 3b202 [mg] 2.0 </t>
  </si>
  <si>
    <t xml:space="preserve">Krmivo dieta potkani/myši udržovací, 10 kg v balení, pelety 10 mm; hrubý protein 19%, hrubý tuk 3.3 %, hrubá vláknina 4.9 %, hrubý popel 6.4 %, vápník 1 %, fosfor 0.7 %; Vitamin A - 3a672a [IU] 15,000; Vitamin D3 - 3a671 [IE] 1,100; Vitamin E - 3a700 [mg] 100; Iron, Ferrous sulphate monohydrate - 3b103 [mg] 100; Zinc, Zinc suplhate monohydrate - 3b605 [mg] 50; Manganese, Manganous-(II)-sulphate monohydrate - 3b503 [mg] 30; Copper, Copper-(II)-sulfate pentahydrate - 3b405 [mg] 5; Selenium, Sodium selenite - 3b801 [mg] 0.1; Iodine, Calcium iodate anhydrous 3b202 [mg] 2.0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</si>
</sst>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&quot;ExSIM (MAtějovič)&quot;_-* #,##0.00\ [$Kč-405]_-;\-* #,##0.00\ [$Kč-405]_-;_-* &quot;-&quot;??\ [$Kč-405]_-;_-@"/>
    <numFmt numFmtId="165" formatCode="&quot;AbRE (Hrabák)&quot;_-* #,##0.00\ [$Kč-405]_-;\-* #,##0.00\ [$Kč-405]_-;_-* &quot;-&quot;??\ [$Kč-405]_-;_-@"/>
    <numFmt numFmtId="166" formatCode="&quot;VITL (Reischig)&quot;_-* #,##0.00\ [$Kč-405]_-;\-* #,##0.00\ [$Kč-405]_-;_-* &quot;-&quot;??\ [$Kč-405]_-;_-@"/>
    <numFmt numFmtId="167" formatCode="&quot;KvS S/I (Štengl)&quot;_-* #,##0.00\ [$Kč-405]_-;\-* #,##0.00\ [$Kč-405]_-;_-* &quot;-&quot;??\ [$Kč-405]_-;_-@"/>
    <numFmt numFmtId="168" formatCode="&quot;CNS S/I (Ježek)&quot;_-* #,##0.00\ [$Kč-405]_-;\-* #,##0.00\ [$Kč-405]_-;_-* &quot;-&quot;??\ [$Kč-405]_-;_-@"/>
    <numFmt numFmtId="169" formatCode="&quot;CNS S/I (Cendelín)&quot;_-* #,##0.00\ [$Kč-405]_-;\-* #,##0.00\ [$Kč-405]_-;_-* &quot;-&quot;??\ [$Kč-405]_-;_-@"/>
    <numFmt numFmtId="170" formatCode="&quot;M S/I (Kuncová)&quot;_-* #,##0.00\ [$Kč-405]_-;\-* #,##0.00\ [$Kč-405]_-;_-* &quot;-&quot;??\ [$Kč-405]_-;_-@"/>
    <numFmt numFmtId="171" formatCode="&quot;BR S/I (Vištejnová)&quot;_-* #,##0.00\ [$Kč-405]_-;\-* #,##0.00\ [$Kč-405]_-;_-* &quot;-&quot;??\ [$Kč-405]_-;_-@"/>
    <numFmt numFmtId="172" formatCode="&quot;KH (Tonar)&quot;_-* #,##0.00\ [$Kč-405]_-;\-* #,##0.00\ [$Kč-405]_-;_-* &quot;-&quot;??\ [$Kč-405]_-;_-@"/>
    <numFmt numFmtId="173" formatCode="&quot;ChZ (Klein)&quot;_-* #,##0.00\ [$Kč-405]_-;\-* #,##0.00\ [$Kč-405]_-;_-* &quot;-&quot;??\ [$Kč-405]_-;_-@"/>
    <numFmt numFmtId="174" formatCode="&quot;PtL (Mareš)&quot;_-* #,##0.00\ [$Kč-405]_-;\-* #,##0.00\ [$Kč-405]_-;_-* &quot;-&quot;??\ [$Kč-405]_-;_-@"/>
    <numFmt numFmtId="175" formatCode="&quot;BchL (Racek)&quot;_-* #,##0.00\ [$Kč-405]_-;\-* #,##0.00\ [$Kč-405]_-;_-* &quot;-&quot;??\ [$Kč-405]_-;_-@"/>
    <numFmt numFmtId="176" formatCode="&quot;Chaperon&quot;_-* #,##0.00\ [$Kč-405]_-;\-* #,##0.00\ [$Kč-405]_-;_-* &quot;-&quot;??\ [$Kč-405]_-;_-@"/>
    <numFmt numFmtId="177" formatCode="&quot;AMTMI (Liška)&quot;_-* #,##0.00\ [$Kč-405]_-;\-* #,##0.00\ [$Kč-405]_-;_-* &quot;-&quot;??\ [$Kč-405]_-;_-@"/>
    <numFmt numFmtId="178" formatCode="#,##0.00\ [$Kč-405]"/>
    <numFmt numFmtId="179" formatCode="#,##0\ &quot;Kč&quot;"/>
    <numFmt numFmtId="180" formatCode="#,##0.00\ _K_č"/>
  </numFmts>
  <fonts count="15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9" tint="-0.2499465926084170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9CB9C"/>
        <bgColor rgb="FFF9CB9C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6FA8DC"/>
        <bgColor rgb="FF6FA8DC"/>
      </patternFill>
    </fill>
    <fill>
      <patternFill patternType="solid">
        <fgColor rgb="FFD5A6BD"/>
        <bgColor rgb="FFD5A6BD"/>
      </patternFill>
    </fill>
    <fill>
      <patternFill patternType="solid">
        <fgColor rgb="FFB6D7A8"/>
        <bgColor rgb="FFB6D7A8"/>
      </patternFill>
    </fill>
    <fill>
      <patternFill patternType="solid">
        <fgColor rgb="FFEFEFEF"/>
        <bgColor rgb="FFEFEFEF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F9CB9C"/>
      </patternFill>
    </fill>
    <fill>
      <patternFill patternType="solid">
        <fgColor theme="0" tint="-0.249977111117893"/>
        <bgColor rgb="FFD9EAD3"/>
      </patternFill>
    </fill>
    <fill>
      <patternFill patternType="solid">
        <fgColor theme="0" tint="-0.249977111117893"/>
        <bgColor rgb="FFD9D2E9"/>
      </patternFill>
    </fill>
    <fill>
      <patternFill patternType="solid">
        <fgColor theme="0" tint="-0.249977111117893"/>
        <bgColor rgb="FFFFF2CC"/>
      </patternFill>
    </fill>
    <fill>
      <patternFill patternType="solid">
        <fgColor theme="0" tint="-0.249977111117893"/>
        <bgColor rgb="FFF4CCCC"/>
      </patternFill>
    </fill>
    <fill>
      <patternFill patternType="solid">
        <fgColor theme="0" tint="-0.249977111117893"/>
        <bgColor rgb="FFC9DAF8"/>
      </patternFill>
    </fill>
    <fill>
      <patternFill patternType="solid">
        <fgColor theme="0" tint="-0.249977111117893"/>
        <bgColor rgb="FFFCE5CD"/>
      </patternFill>
    </fill>
    <fill>
      <patternFill patternType="solid">
        <fgColor theme="0" tint="-0.249977111117893"/>
        <bgColor rgb="FF6FA8DC"/>
      </patternFill>
    </fill>
    <fill>
      <patternFill patternType="solid">
        <fgColor theme="0" tint="-0.249977111117893"/>
        <bgColor rgb="FFD5A6BD"/>
      </patternFill>
    </fill>
    <fill>
      <patternFill patternType="solid">
        <fgColor theme="0" tint="-0.249977111117893"/>
        <bgColor rgb="FFB6D7A8"/>
      </patternFill>
    </fill>
    <fill>
      <patternFill patternType="solid">
        <fgColor theme="0" tint="-0.249977111117893"/>
        <bgColor rgb="FFEFEFEF"/>
      </patternFill>
    </fill>
    <fill>
      <patternFill patternType="solid">
        <fgColor theme="0" tint="-0.249977111117893"/>
        <bgColor rgb="FFD0E0E3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18" borderId="1" applyNumberFormat="0" applyAlignment="0" applyProtection="0"/>
    <xf numFmtId="0" fontId="3" fillId="18" borderId="1">
      <alignment shrinkToFit="1"/>
    </xf>
  </cellStyleXfs>
  <cellXfs count="100">
    <xf numFmtId="0" fontId="0" fillId="0" borderId="0" xfId="0" applyFont="1" applyAlignment="1"/>
    <xf numFmtId="0" fontId="0" fillId="0" borderId="0" xfId="0" applyAlignment="1" applyProtection="1">
      <alignment wrapText="1" shrinkToFi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top" wrapText="1"/>
    </xf>
    <xf numFmtId="0" fontId="4" fillId="0" borderId="0" xfId="0" applyFont="1" applyAlignment="1" applyProtection="1">
      <alignment horizontal="center" wrapText="1"/>
    </xf>
    <xf numFmtId="0" fontId="5" fillId="20" borderId="2" xfId="2" applyFont="1" applyFill="1" applyBorder="1" applyAlignment="1" applyProtection="1">
      <alignment vertical="center" wrapText="1"/>
    </xf>
    <xf numFmtId="0" fontId="5" fillId="20" borderId="2" xfId="2" applyFont="1" applyFill="1" applyBorder="1" applyAlignment="1" applyProtection="1">
      <alignment horizontal="center" vertical="top" wrapText="1" shrinkToFit="1"/>
    </xf>
    <xf numFmtId="0" fontId="5" fillId="20" borderId="2" xfId="2" applyFont="1" applyFill="1" applyBorder="1" applyAlignment="1" applyProtection="1">
      <alignment wrapText="1" shrinkToFit="1"/>
    </xf>
    <xf numFmtId="0" fontId="8" fillId="0" borderId="0" xfId="0" applyFont="1" applyAlignment="1" applyProtection="1">
      <alignment wrapText="1" shrinkToFit="1"/>
    </xf>
    <xf numFmtId="0" fontId="5" fillId="20" borderId="2" xfId="2" applyFont="1" applyFill="1" applyBorder="1" applyAlignment="1" applyProtection="1">
      <alignment horizontal="center" vertical="center" wrapText="1" shrinkToFit="1"/>
    </xf>
    <xf numFmtId="0" fontId="2" fillId="18" borderId="2" xfId="1" applyFont="1" applyBorder="1" applyAlignment="1" applyProtection="1">
      <alignment horizontal="center" vertical="top" wrapText="1" shrinkToFit="1"/>
    </xf>
    <xf numFmtId="49" fontId="2" fillId="18" borderId="2" xfId="1" applyNumberFormat="1" applyFont="1" applyBorder="1" applyAlignment="1" applyProtection="1">
      <alignment horizontal="right" wrapText="1"/>
    </xf>
    <xf numFmtId="0" fontId="2" fillId="18" borderId="2" xfId="1" applyFont="1" applyBorder="1" applyAlignment="1" applyProtection="1">
      <alignment horizontal="right" wrapText="1" shrinkToFit="1"/>
    </xf>
    <xf numFmtId="0" fontId="2" fillId="18" borderId="3" xfId="1" applyFont="1" applyBorder="1" applyAlignment="1" applyProtection="1">
      <alignment horizontal="center" vertical="center" wrapText="1" shrinkToFit="1"/>
    </xf>
    <xf numFmtId="0" fontId="2" fillId="18" borderId="4" xfId="1" applyFont="1" applyBorder="1" applyAlignment="1" applyProtection="1">
      <alignment horizontal="center" vertical="center" wrapText="1" shrinkToFit="1"/>
    </xf>
    <xf numFmtId="180" fontId="2" fillId="18" borderId="2" xfId="1" applyNumberFormat="1" applyFont="1" applyBorder="1" applyAlignment="1" applyProtection="1">
      <alignment horizontal="right" vertical="center" wrapText="1" shrinkToFit="1"/>
    </xf>
    <xf numFmtId="0" fontId="1" fillId="0" borderId="0" xfId="0" applyFont="1" applyAlignment="1" applyProtection="1">
      <alignment wrapText="1" shrinkToFit="1"/>
    </xf>
    <xf numFmtId="0" fontId="2" fillId="18" borderId="2" xfId="1" applyFont="1" applyBorder="1" applyAlignment="1" applyProtection="1">
      <alignment horizontal="center" vertical="center" wrapText="1" shrinkToFit="1"/>
    </xf>
    <xf numFmtId="0" fontId="7" fillId="20" borderId="2" xfId="2" applyFont="1" applyFill="1" applyBorder="1" applyAlignment="1" applyProtection="1">
      <alignment horizontal="center" vertical="center" wrapText="1" shrinkToFit="1"/>
    </xf>
    <xf numFmtId="0" fontId="7" fillId="20" borderId="2" xfId="2" applyFont="1" applyFill="1" applyBorder="1" applyAlignment="1" applyProtection="1">
      <alignment vertical="center" wrapText="1" shrinkToFit="1"/>
    </xf>
    <xf numFmtId="0" fontId="2" fillId="18" borderId="2" xfId="1" applyFont="1" applyBorder="1" applyAlignment="1" applyProtection="1">
      <alignment horizontal="center" vertical="center" wrapText="1" shrinkToFit="1"/>
    </xf>
    <xf numFmtId="49" fontId="2" fillId="18" borderId="2" xfId="1" applyNumberFormat="1" applyFont="1" applyBorder="1" applyAlignment="1" applyProtection="1">
      <alignment horizontal="right" vertical="center" wrapText="1"/>
    </xf>
    <xf numFmtId="0" fontId="2" fillId="18" borderId="2" xfId="1" applyFont="1" applyBorder="1" applyAlignment="1" applyProtection="1">
      <alignment horizontal="right" vertical="center" wrapText="1" shrinkToFit="1"/>
    </xf>
    <xf numFmtId="0" fontId="1" fillId="0" borderId="0" xfId="0" applyFont="1" applyAlignment="1" applyProtection="1">
      <alignment vertical="center" wrapText="1" shrinkToFit="1"/>
    </xf>
    <xf numFmtId="0" fontId="11" fillId="21" borderId="0" xfId="0" applyFont="1" applyFill="1" applyAlignment="1" applyProtection="1">
      <alignment horizontal="left" vertical="center" wrapText="1" shrinkToFit="1"/>
    </xf>
    <xf numFmtId="0" fontId="11" fillId="22" borderId="0" xfId="0" applyFont="1" applyFill="1" applyAlignment="1" applyProtection="1">
      <alignment horizontal="left" vertical="center" wrapText="1"/>
    </xf>
    <xf numFmtId="0" fontId="11" fillId="19" borderId="0" xfId="0" applyFont="1" applyFill="1" applyAlignment="1" applyProtection="1">
      <alignment horizontal="left" vertical="center" wrapText="1"/>
    </xf>
    <xf numFmtId="0" fontId="11" fillId="17" borderId="0" xfId="0" applyFont="1" applyFill="1" applyBorder="1" applyAlignment="1" applyProtection="1">
      <alignment horizontal="left" vertical="center" wrapText="1"/>
    </xf>
    <xf numFmtId="0" fontId="6" fillId="23" borderId="2" xfId="0" applyFont="1" applyFill="1" applyBorder="1" applyAlignment="1" applyProtection="1">
      <alignment horizontal="center" vertical="center" wrapText="1" shrinkToFit="1"/>
    </xf>
    <xf numFmtId="0" fontId="9" fillId="23" borderId="2" xfId="0" applyFont="1" applyFill="1" applyBorder="1" applyAlignment="1" applyProtection="1">
      <alignment textRotation="255" wrapText="1" shrinkToFit="1"/>
    </xf>
    <xf numFmtId="0" fontId="6" fillId="24" borderId="2" xfId="0" applyFont="1" applyFill="1" applyBorder="1" applyAlignment="1" applyProtection="1">
      <alignment horizontal="center" vertical="center" wrapText="1" shrinkToFit="1"/>
    </xf>
    <xf numFmtId="164" fontId="6" fillId="25" borderId="2" xfId="0" applyNumberFormat="1" applyFont="1" applyFill="1" applyBorder="1" applyAlignment="1" applyProtection="1">
      <alignment horizontal="center" vertical="center" wrapText="1" shrinkToFit="1"/>
    </xf>
    <xf numFmtId="165" fontId="6" fillId="26" borderId="2" xfId="0" applyNumberFormat="1" applyFont="1" applyFill="1" applyBorder="1" applyAlignment="1" applyProtection="1">
      <alignment horizontal="center" vertical="center" wrapText="1" shrinkToFit="1"/>
    </xf>
    <xf numFmtId="166" fontId="6" fillId="27" borderId="2" xfId="0" applyNumberFormat="1" applyFont="1" applyFill="1" applyBorder="1" applyAlignment="1" applyProtection="1">
      <alignment horizontal="center" vertical="center" wrapText="1" shrinkToFit="1"/>
    </xf>
    <xf numFmtId="167" fontId="6" fillId="28" borderId="2" xfId="0" applyNumberFormat="1" applyFont="1" applyFill="1" applyBorder="1" applyAlignment="1" applyProtection="1">
      <alignment horizontal="center" vertical="center" wrapText="1" shrinkToFit="1"/>
    </xf>
    <xf numFmtId="168" fontId="6" fillId="24" borderId="2" xfId="0" applyNumberFormat="1" applyFont="1" applyFill="1" applyBorder="1" applyAlignment="1" applyProtection="1">
      <alignment horizontal="center" vertical="center" wrapText="1" shrinkToFit="1"/>
    </xf>
    <xf numFmtId="169" fontId="6" fillId="29" borderId="2" xfId="0" applyNumberFormat="1" applyFont="1" applyFill="1" applyBorder="1" applyAlignment="1" applyProtection="1">
      <alignment horizontal="center" vertical="center" wrapText="1" shrinkToFit="1"/>
    </xf>
    <xf numFmtId="170" fontId="6" fillId="26" borderId="2" xfId="0" applyNumberFormat="1" applyFont="1" applyFill="1" applyBorder="1" applyAlignment="1" applyProtection="1">
      <alignment horizontal="center" vertical="center" wrapText="1" shrinkToFit="1"/>
    </xf>
    <xf numFmtId="171" fontId="6" fillId="30" borderId="2" xfId="0" applyNumberFormat="1" applyFont="1" applyFill="1" applyBorder="1" applyAlignment="1" applyProtection="1">
      <alignment horizontal="center" vertical="center" wrapText="1" shrinkToFit="1"/>
    </xf>
    <xf numFmtId="172" fontId="6" fillId="31" borderId="2" xfId="0" applyNumberFormat="1" applyFont="1" applyFill="1" applyBorder="1" applyAlignment="1" applyProtection="1">
      <alignment horizontal="center" vertical="center" wrapText="1" shrinkToFit="1"/>
    </xf>
    <xf numFmtId="173" fontId="6" fillId="32" borderId="2" xfId="0" applyNumberFormat="1" applyFont="1" applyFill="1" applyBorder="1" applyAlignment="1" applyProtection="1">
      <alignment horizontal="center" vertical="center" wrapText="1" shrinkToFit="1"/>
    </xf>
    <xf numFmtId="174" fontId="6" fillId="33" borderId="2" xfId="0" applyNumberFormat="1" applyFont="1" applyFill="1" applyBorder="1" applyAlignment="1" applyProtection="1">
      <alignment horizontal="center" vertical="center" wrapText="1" shrinkToFit="1"/>
    </xf>
    <xf numFmtId="175" fontId="6" fillId="34" borderId="2" xfId="0" applyNumberFormat="1" applyFont="1" applyFill="1" applyBorder="1" applyAlignment="1" applyProtection="1">
      <alignment horizontal="center" vertical="center" wrapText="1" shrinkToFit="1"/>
    </xf>
    <xf numFmtId="176" fontId="6" fillId="35" borderId="2" xfId="0" applyNumberFormat="1" applyFont="1" applyFill="1" applyBorder="1" applyAlignment="1" applyProtection="1">
      <alignment horizontal="center" vertical="center" wrapText="1" shrinkToFit="1"/>
    </xf>
    <xf numFmtId="177" fontId="6" fillId="36" borderId="2" xfId="0" applyNumberFormat="1" applyFont="1" applyFill="1" applyBorder="1" applyAlignment="1" applyProtection="1">
      <alignment horizontal="center" vertical="center" wrapText="1" shrinkToFit="1"/>
    </xf>
    <xf numFmtId="178" fontId="6" fillId="24" borderId="2" xfId="0" applyNumberFormat="1" applyFont="1" applyFill="1" applyBorder="1" applyAlignment="1" applyProtection="1">
      <alignment horizontal="center" vertical="center" wrapText="1" shrinkToFit="1"/>
    </xf>
    <xf numFmtId="179" fontId="6" fillId="24" borderId="2" xfId="0" applyNumberFormat="1" applyFont="1" applyFill="1" applyBorder="1" applyAlignment="1" applyProtection="1">
      <alignment horizontal="center" vertical="center" wrapText="1" shrinkToFit="1"/>
    </xf>
    <xf numFmtId="0" fontId="1" fillId="0" borderId="2" xfId="0" applyFont="1" applyBorder="1" applyAlignment="1" applyProtection="1"/>
    <xf numFmtId="0" fontId="1" fillId="0" borderId="2" xfId="0" applyNumberFormat="1" applyFont="1" applyBorder="1" applyAlignment="1" applyProtection="1">
      <alignment horizontal="center" vertical="center"/>
    </xf>
    <xf numFmtId="49" fontId="1" fillId="16" borderId="2" xfId="0" applyNumberFormat="1" applyFont="1" applyFill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10" borderId="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 wrapText="1"/>
    </xf>
    <xf numFmtId="0" fontId="1" fillId="14" borderId="2" xfId="0" applyFont="1" applyFill="1" applyBorder="1" applyAlignment="1" applyProtection="1">
      <alignment horizontal="center" vertical="center" wrapText="1"/>
    </xf>
    <xf numFmtId="0" fontId="1" fillId="15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/>
    <xf numFmtId="0" fontId="1" fillId="0" borderId="2" xfId="0" applyFont="1" applyBorder="1" applyAlignment="1" applyProtection="1">
      <alignment vertical="center"/>
    </xf>
    <xf numFmtId="49" fontId="1" fillId="0" borderId="2" xfId="0" applyNumberFormat="1" applyFont="1" applyBorder="1" applyAlignment="1" applyProtection="1">
      <alignment vertical="center" wrapText="1"/>
    </xf>
    <xf numFmtId="0" fontId="1" fillId="4" borderId="2" xfId="0" applyFont="1" applyFill="1" applyBorder="1" applyAlignment="1" applyProtection="1">
      <alignment vertical="center" wrapText="1"/>
    </xf>
    <xf numFmtId="0" fontId="1" fillId="5" borderId="2" xfId="0" applyFont="1" applyFill="1" applyBorder="1" applyAlignment="1" applyProtection="1">
      <alignment vertical="center" wrapText="1"/>
    </xf>
    <xf numFmtId="0" fontId="1" fillId="6" borderId="2" xfId="0" applyFont="1" applyFill="1" applyBorder="1" applyAlignment="1" applyProtection="1">
      <alignment vertical="center" wrapText="1"/>
    </xf>
    <xf numFmtId="0" fontId="1" fillId="7" borderId="2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" fillId="8" borderId="2" xfId="0" applyFont="1" applyFill="1" applyBorder="1" applyAlignment="1" applyProtection="1">
      <alignment vertical="center" wrapText="1"/>
    </xf>
    <xf numFmtId="0" fontId="1" fillId="9" borderId="2" xfId="0" applyFont="1" applyFill="1" applyBorder="1" applyAlignment="1" applyProtection="1">
      <alignment vertical="center" wrapText="1"/>
    </xf>
    <xf numFmtId="0" fontId="1" fillId="10" borderId="2" xfId="0" applyFont="1" applyFill="1" applyBorder="1" applyAlignment="1" applyProtection="1">
      <alignment vertical="center" wrapText="1"/>
    </xf>
    <xf numFmtId="0" fontId="1" fillId="11" borderId="2" xfId="0" applyFont="1" applyFill="1" applyBorder="1" applyAlignment="1" applyProtection="1">
      <alignment vertical="center" wrapText="1"/>
    </xf>
    <xf numFmtId="0" fontId="1" fillId="12" borderId="2" xfId="0" applyFont="1" applyFill="1" applyBorder="1" applyAlignment="1" applyProtection="1">
      <alignment vertical="center" wrapText="1"/>
    </xf>
    <xf numFmtId="0" fontId="1" fillId="14" borderId="2" xfId="0" applyFont="1" applyFill="1" applyBorder="1" applyAlignment="1" applyProtection="1">
      <alignment horizontal="left" vertical="center" shrinkToFit="1"/>
    </xf>
    <xf numFmtId="0" fontId="1" fillId="15" borderId="2" xfId="0" applyFont="1" applyFill="1" applyBorder="1" applyAlignment="1" applyProtection="1">
      <alignment vertical="center" wrapText="1"/>
    </xf>
    <xf numFmtId="0" fontId="0" fillId="0" borderId="0" xfId="0" applyFont="1" applyAlignment="1" applyProtection="1"/>
    <xf numFmtId="0" fontId="1" fillId="0" borderId="2" xfId="0" applyFont="1" applyBorder="1" applyAlignment="1" applyProtection="1">
      <alignment horizontal="left" vertical="center" wrapText="1"/>
    </xf>
    <xf numFmtId="49" fontId="11" fillId="16" borderId="2" xfId="0" applyNumberFormat="1" applyFont="1" applyFill="1" applyBorder="1" applyAlignment="1" applyProtection="1">
      <alignment vertical="center" wrapText="1"/>
    </xf>
    <xf numFmtId="0" fontId="12" fillId="0" borderId="2" xfId="0" applyFont="1" applyBorder="1" applyAlignment="1" applyProtection="1">
      <alignment horizontal="left" vertical="center" wrapText="1"/>
    </xf>
    <xf numFmtId="49" fontId="1" fillId="0" borderId="2" xfId="0" applyNumberFormat="1" applyFont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49" fontId="13" fillId="0" borderId="2" xfId="0" applyNumberFormat="1" applyFont="1" applyBorder="1" applyAlignment="1" applyProtection="1">
      <alignment vertical="center" wrapText="1"/>
    </xf>
    <xf numFmtId="0" fontId="1" fillId="14" borderId="2" xfId="0" applyFont="1" applyFill="1" applyBorder="1" applyAlignment="1" applyProtection="1">
      <alignment horizontal="center" vertical="center" shrinkToFit="1"/>
    </xf>
    <xf numFmtId="0" fontId="12" fillId="16" borderId="2" xfId="0" applyFont="1" applyFill="1" applyBorder="1" applyAlignment="1" applyProtection="1">
      <alignment vertical="center" wrapText="1"/>
    </xf>
    <xf numFmtId="49" fontId="0" fillId="0" borderId="0" xfId="0" applyNumberFormat="1" applyFont="1" applyAlignment="1" applyProtection="1"/>
    <xf numFmtId="49" fontId="0" fillId="0" borderId="0" xfId="0" applyNumberFormat="1" applyFont="1" applyAlignment="1" applyProtection="1">
      <alignment wrapText="1"/>
    </xf>
    <xf numFmtId="0" fontId="0" fillId="0" borderId="0" xfId="0" applyFont="1" applyAlignment="1" applyProtection="1">
      <alignment wrapText="1"/>
    </xf>
    <xf numFmtId="180" fontId="1" fillId="17" borderId="2" xfId="0" applyNumberFormat="1" applyFont="1" applyFill="1" applyBorder="1" applyAlignment="1" applyProtection="1">
      <alignment vertical="center" wrapText="1"/>
      <protection locked="0"/>
    </xf>
    <xf numFmtId="180" fontId="1" fillId="3" borderId="2" xfId="0" applyNumberFormat="1" applyFont="1" applyFill="1" applyBorder="1" applyAlignment="1" applyProtection="1">
      <alignment vertical="center" wrapText="1"/>
      <protection locked="0"/>
    </xf>
  </cellXfs>
  <cellStyles count="3">
    <cellStyle name="nadpis kategorie" xfId="2"/>
    <cellStyle name="Normální" xfId="0" builtinId="0"/>
    <cellStyle name="Výpočet" xfId="1" builtinId="22"/>
  </cellStyles>
  <dxfs count="5"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3F3F3"/>
          <bgColor rgb="FFF3F3F3"/>
        </patternFill>
      </fill>
    </dxf>
  </dxfs>
  <tableStyles count="2">
    <tableStyle name="týmy-style" pivot="0" count="2">
      <tableStyleElement type="firstRowStripe" dxfId="4"/>
      <tableStyleElement type="secondRowStripe" dxfId="3"/>
    </tableStyle>
    <tableStyle name="vzor. položky lab.mat. ostatní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tabSelected="1" zoomScaleNormal="100" workbookViewId="0">
      <pane xSplit="3" ySplit="7" topLeftCell="D8" activePane="bottomRight" state="frozen"/>
      <selection pane="topRight" activeCell="C1" sqref="C1"/>
      <selection pane="bottomLeft" activeCell="A3" sqref="A3"/>
      <selection pane="bottomRight" activeCell="T72" sqref="T72:U72"/>
    </sheetView>
  </sheetViews>
  <sheetFormatPr defaultColWidth="12.59765625" defaultRowHeight="13.8" x14ac:dyDescent="0.25"/>
  <cols>
    <col min="1" max="1" width="8.796875" style="83" customWidth="1"/>
    <col min="2" max="2" width="6.19921875" style="95" customWidth="1"/>
    <col min="3" max="3" width="56.8984375" style="96" customWidth="1"/>
    <col min="4" max="4" width="36.5" style="97" customWidth="1"/>
    <col min="5" max="5" width="13" style="83" customWidth="1"/>
    <col min="6" max="19" width="10.59765625" style="83" hidden="1" customWidth="1"/>
    <col min="20" max="20" width="9.3984375" style="83" customWidth="1"/>
    <col min="21" max="21" width="11.59765625" style="83" customWidth="1"/>
    <col min="22" max="22" width="14.69921875" style="83" customWidth="1"/>
    <col min="23" max="16384" width="12.59765625" style="83"/>
  </cols>
  <sheetData>
    <row r="1" spans="1:22" s="2" customFormat="1" ht="25.8" x14ac:dyDescent="0.5">
      <c r="A1" s="5" t="s">
        <v>81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22" s="2" customFormat="1" x14ac:dyDescent="0.25">
      <c r="A2" s="3"/>
      <c r="B2" s="4"/>
      <c r="C2" s="3"/>
    </row>
    <row r="3" spans="1:22" s="2" customFormat="1" ht="30" customHeight="1" x14ac:dyDescent="0.25">
      <c r="A3" s="25" t="s">
        <v>82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s="2" customFormat="1" ht="30" customHeight="1" x14ac:dyDescent="0.25">
      <c r="A4" s="26" t="s">
        <v>83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2" s="2" customFormat="1" ht="15" customHeight="1" x14ac:dyDescent="0.25">
      <c r="A5" s="27" t="s">
        <v>84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s="2" customFormat="1" ht="15" customHeight="1" x14ac:dyDescent="0.25">
      <c r="A6" s="28" t="s">
        <v>99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 s="17" customFormat="1" ht="88.8" customHeight="1" x14ac:dyDescent="0.3">
      <c r="A7" s="29" t="s">
        <v>88</v>
      </c>
      <c r="B7" s="30" t="s">
        <v>48</v>
      </c>
      <c r="C7" s="31" t="s">
        <v>91</v>
      </c>
      <c r="D7" s="31" t="s">
        <v>89</v>
      </c>
      <c r="E7" s="31" t="s">
        <v>90</v>
      </c>
      <c r="F7" s="32" t="s">
        <v>0</v>
      </c>
      <c r="G7" s="33" t="s">
        <v>1</v>
      </c>
      <c r="H7" s="34" t="s">
        <v>2</v>
      </c>
      <c r="I7" s="35" t="s">
        <v>3</v>
      </c>
      <c r="J7" s="36" t="s">
        <v>4</v>
      </c>
      <c r="K7" s="37" t="s">
        <v>5</v>
      </c>
      <c r="L7" s="38" t="s">
        <v>6</v>
      </c>
      <c r="M7" s="39" t="s">
        <v>7</v>
      </c>
      <c r="N7" s="40" t="s">
        <v>8</v>
      </c>
      <c r="O7" s="41" t="s">
        <v>9</v>
      </c>
      <c r="P7" s="42" t="s">
        <v>10</v>
      </c>
      <c r="Q7" s="43" t="s">
        <v>11</v>
      </c>
      <c r="R7" s="44" t="s">
        <v>12</v>
      </c>
      <c r="S7" s="45" t="s">
        <v>13</v>
      </c>
      <c r="T7" s="31" t="s">
        <v>14</v>
      </c>
      <c r="U7" s="46" t="s">
        <v>86</v>
      </c>
      <c r="V7" s="47" t="s">
        <v>87</v>
      </c>
    </row>
    <row r="8" spans="1:22" s="9" customFormat="1" ht="19.95" customHeight="1" x14ac:dyDescent="0.3">
      <c r="A8" s="10" t="s">
        <v>49</v>
      </c>
      <c r="B8" s="7"/>
      <c r="C8" s="6" t="s">
        <v>64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s="68" customFormat="1" ht="19.95" customHeight="1" x14ac:dyDescent="0.3">
      <c r="A9" s="48"/>
      <c r="B9" s="49">
        <v>1</v>
      </c>
      <c r="C9" s="50" t="s">
        <v>27</v>
      </c>
      <c r="D9" s="51"/>
      <c r="E9" s="52" t="s">
        <v>16</v>
      </c>
      <c r="F9" s="53"/>
      <c r="G9" s="54"/>
      <c r="H9" s="55"/>
      <c r="I9" s="56"/>
      <c r="J9" s="57"/>
      <c r="K9" s="58"/>
      <c r="L9" s="54"/>
      <c r="M9" s="59"/>
      <c r="N9" s="60">
        <v>2</v>
      </c>
      <c r="O9" s="61"/>
      <c r="P9" s="62"/>
      <c r="Q9" s="63"/>
      <c r="R9" s="64"/>
      <c r="S9" s="65"/>
      <c r="T9" s="66">
        <f>SUM(F9:S9)</f>
        <v>2</v>
      </c>
      <c r="U9" s="98"/>
      <c r="V9" s="67">
        <f>T9*U9</f>
        <v>0</v>
      </c>
    </row>
    <row r="10" spans="1:22" s="68" customFormat="1" ht="19.95" customHeight="1" x14ac:dyDescent="0.3">
      <c r="A10" s="48"/>
      <c r="B10" s="49">
        <v>2</v>
      </c>
      <c r="C10" s="50" t="s">
        <v>29</v>
      </c>
      <c r="D10" s="51"/>
      <c r="E10" s="52" t="s">
        <v>16</v>
      </c>
      <c r="F10" s="53"/>
      <c r="G10" s="54"/>
      <c r="H10" s="55"/>
      <c r="I10" s="56"/>
      <c r="J10" s="57"/>
      <c r="K10" s="58"/>
      <c r="L10" s="54"/>
      <c r="M10" s="59"/>
      <c r="N10" s="60">
        <v>4</v>
      </c>
      <c r="O10" s="61"/>
      <c r="P10" s="62"/>
      <c r="Q10" s="63"/>
      <c r="R10" s="64"/>
      <c r="S10" s="65"/>
      <c r="T10" s="66">
        <f>SUM(F10:S10)</f>
        <v>4</v>
      </c>
      <c r="U10" s="98"/>
      <c r="V10" s="67">
        <f>T10*U10</f>
        <v>0</v>
      </c>
    </row>
    <row r="11" spans="1:22" s="68" customFormat="1" ht="18.600000000000001" customHeight="1" x14ac:dyDescent="0.3">
      <c r="A11" s="48"/>
      <c r="B11" s="49">
        <v>3</v>
      </c>
      <c r="C11" s="50" t="s">
        <v>28</v>
      </c>
      <c r="D11" s="51"/>
      <c r="E11" s="52" t="s">
        <v>16</v>
      </c>
      <c r="F11" s="53"/>
      <c r="G11" s="54"/>
      <c r="H11" s="55"/>
      <c r="I11" s="56"/>
      <c r="J11" s="57"/>
      <c r="K11" s="58"/>
      <c r="L11" s="54"/>
      <c r="M11" s="59"/>
      <c r="N11" s="60">
        <v>2</v>
      </c>
      <c r="O11" s="61"/>
      <c r="P11" s="62"/>
      <c r="Q11" s="63"/>
      <c r="R11" s="64"/>
      <c r="S11" s="65"/>
      <c r="T11" s="66">
        <f>SUM(F11:S11)</f>
        <v>2</v>
      </c>
      <c r="U11" s="98"/>
      <c r="V11" s="67">
        <f>T11*U11</f>
        <v>0</v>
      </c>
    </row>
    <row r="12" spans="1:22" s="17" customFormat="1" ht="15" customHeight="1" x14ac:dyDescent="0.3">
      <c r="A12" s="11"/>
      <c r="B12" s="11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4" t="s">
        <v>63</v>
      </c>
      <c r="U12" s="15"/>
      <c r="V12" s="16">
        <f>SUM(V9:V11)</f>
        <v>0</v>
      </c>
    </row>
    <row r="13" spans="1:22" s="1" customFormat="1" ht="19.95" customHeight="1" x14ac:dyDescent="0.25">
      <c r="A13" s="10" t="s">
        <v>50</v>
      </c>
      <c r="B13" s="19"/>
      <c r="C13" s="6" t="s">
        <v>65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ht="19.95" customHeight="1" x14ac:dyDescent="0.25">
      <c r="A14" s="69"/>
      <c r="B14" s="49">
        <v>1</v>
      </c>
      <c r="C14" s="70" t="s">
        <v>107</v>
      </c>
      <c r="D14" s="51"/>
      <c r="E14" s="52" t="s">
        <v>16</v>
      </c>
      <c r="F14" s="71"/>
      <c r="G14" s="72"/>
      <c r="H14" s="73"/>
      <c r="I14" s="74"/>
      <c r="J14" s="75"/>
      <c r="K14" s="76"/>
      <c r="L14" s="72"/>
      <c r="M14" s="77"/>
      <c r="N14" s="78"/>
      <c r="O14" s="79"/>
      <c r="P14" s="80"/>
      <c r="Q14" s="63">
        <v>1</v>
      </c>
      <c r="R14" s="81"/>
      <c r="S14" s="82"/>
      <c r="T14" s="66">
        <f t="shared" ref="T14:T27" si="0">SUM(F14:S14)</f>
        <v>1</v>
      </c>
      <c r="U14" s="98"/>
      <c r="V14" s="67">
        <f t="shared" ref="V14:V27" si="1">T14*U14</f>
        <v>0</v>
      </c>
    </row>
    <row r="15" spans="1:22" ht="19.95" customHeight="1" x14ac:dyDescent="0.25">
      <c r="A15" s="69"/>
      <c r="B15" s="49">
        <v>2</v>
      </c>
      <c r="C15" s="70" t="s">
        <v>108</v>
      </c>
      <c r="D15" s="51"/>
      <c r="E15" s="52" t="s">
        <v>16</v>
      </c>
      <c r="F15" s="71"/>
      <c r="G15" s="72"/>
      <c r="H15" s="73"/>
      <c r="I15" s="74"/>
      <c r="J15" s="75"/>
      <c r="K15" s="76"/>
      <c r="L15" s="72"/>
      <c r="M15" s="77"/>
      <c r="N15" s="78"/>
      <c r="O15" s="79"/>
      <c r="P15" s="80"/>
      <c r="Q15" s="63">
        <v>1</v>
      </c>
      <c r="R15" s="81"/>
      <c r="S15" s="82"/>
      <c r="T15" s="66">
        <f t="shared" si="0"/>
        <v>1</v>
      </c>
      <c r="U15" s="98"/>
      <c r="V15" s="67">
        <f t="shared" si="1"/>
        <v>0</v>
      </c>
    </row>
    <row r="16" spans="1:22" ht="19.95" customHeight="1" x14ac:dyDescent="0.25">
      <c r="A16" s="69"/>
      <c r="B16" s="49">
        <v>3</v>
      </c>
      <c r="C16" s="70" t="s">
        <v>109</v>
      </c>
      <c r="D16" s="51"/>
      <c r="E16" s="52" t="s">
        <v>16</v>
      </c>
      <c r="F16" s="71"/>
      <c r="G16" s="72"/>
      <c r="H16" s="73"/>
      <c r="I16" s="74"/>
      <c r="J16" s="75"/>
      <c r="K16" s="76"/>
      <c r="L16" s="72"/>
      <c r="M16" s="77"/>
      <c r="N16" s="78"/>
      <c r="O16" s="79"/>
      <c r="P16" s="80"/>
      <c r="Q16" s="63">
        <v>1</v>
      </c>
      <c r="R16" s="81"/>
      <c r="S16" s="82"/>
      <c r="T16" s="66">
        <f t="shared" si="0"/>
        <v>1</v>
      </c>
      <c r="U16" s="98"/>
      <c r="V16" s="67">
        <f t="shared" si="1"/>
        <v>0</v>
      </c>
    </row>
    <row r="17" spans="1:22" ht="19.95" customHeight="1" x14ac:dyDescent="0.25">
      <c r="A17" s="69"/>
      <c r="B17" s="49">
        <v>4</v>
      </c>
      <c r="C17" s="70" t="s">
        <v>110</v>
      </c>
      <c r="D17" s="51"/>
      <c r="E17" s="52" t="s">
        <v>16</v>
      </c>
      <c r="F17" s="71"/>
      <c r="G17" s="72"/>
      <c r="H17" s="73"/>
      <c r="I17" s="74"/>
      <c r="J17" s="75"/>
      <c r="K17" s="76"/>
      <c r="L17" s="72"/>
      <c r="M17" s="77"/>
      <c r="N17" s="78"/>
      <c r="O17" s="79"/>
      <c r="P17" s="80"/>
      <c r="Q17" s="63">
        <v>1</v>
      </c>
      <c r="R17" s="81"/>
      <c r="S17" s="82"/>
      <c r="T17" s="66">
        <f t="shared" si="0"/>
        <v>1</v>
      </c>
      <c r="U17" s="98"/>
      <c r="V17" s="67">
        <f t="shared" si="1"/>
        <v>0</v>
      </c>
    </row>
    <row r="18" spans="1:22" ht="19.95" customHeight="1" x14ac:dyDescent="0.25">
      <c r="A18" s="69"/>
      <c r="B18" s="49">
        <v>5</v>
      </c>
      <c r="C18" s="70" t="s">
        <v>111</v>
      </c>
      <c r="D18" s="51"/>
      <c r="E18" s="52" t="s">
        <v>16</v>
      </c>
      <c r="F18" s="71"/>
      <c r="G18" s="72"/>
      <c r="H18" s="73"/>
      <c r="I18" s="74"/>
      <c r="J18" s="75"/>
      <c r="K18" s="76"/>
      <c r="L18" s="72"/>
      <c r="M18" s="77"/>
      <c r="N18" s="78"/>
      <c r="O18" s="79"/>
      <c r="P18" s="80"/>
      <c r="Q18" s="63">
        <v>10</v>
      </c>
      <c r="R18" s="81"/>
      <c r="S18" s="82"/>
      <c r="T18" s="66">
        <f t="shared" si="0"/>
        <v>10</v>
      </c>
      <c r="U18" s="98"/>
      <c r="V18" s="67">
        <f t="shared" si="1"/>
        <v>0</v>
      </c>
    </row>
    <row r="19" spans="1:22" ht="19.95" customHeight="1" x14ac:dyDescent="0.25">
      <c r="A19" s="69"/>
      <c r="B19" s="49">
        <v>6</v>
      </c>
      <c r="C19" s="70" t="s">
        <v>112</v>
      </c>
      <c r="D19" s="51"/>
      <c r="E19" s="52" t="s">
        <v>16</v>
      </c>
      <c r="F19" s="71"/>
      <c r="G19" s="72"/>
      <c r="H19" s="73"/>
      <c r="I19" s="74"/>
      <c r="J19" s="75"/>
      <c r="K19" s="76"/>
      <c r="L19" s="72"/>
      <c r="M19" s="77"/>
      <c r="N19" s="78"/>
      <c r="O19" s="79"/>
      <c r="P19" s="80"/>
      <c r="Q19" s="63">
        <v>10</v>
      </c>
      <c r="R19" s="81"/>
      <c r="S19" s="82"/>
      <c r="T19" s="66">
        <f t="shared" si="0"/>
        <v>10</v>
      </c>
      <c r="U19" s="98"/>
      <c r="V19" s="67">
        <f t="shared" si="1"/>
        <v>0</v>
      </c>
    </row>
    <row r="20" spans="1:22" ht="19.95" customHeight="1" x14ac:dyDescent="0.25">
      <c r="A20" s="69"/>
      <c r="B20" s="49">
        <v>7</v>
      </c>
      <c r="C20" s="70" t="s">
        <v>102</v>
      </c>
      <c r="D20" s="51"/>
      <c r="E20" s="52" t="s">
        <v>16</v>
      </c>
      <c r="F20" s="71"/>
      <c r="G20" s="72"/>
      <c r="H20" s="73"/>
      <c r="I20" s="74"/>
      <c r="J20" s="75"/>
      <c r="K20" s="76"/>
      <c r="L20" s="72"/>
      <c r="M20" s="77"/>
      <c r="N20" s="78"/>
      <c r="O20" s="79"/>
      <c r="P20" s="80"/>
      <c r="Q20" s="63">
        <v>10</v>
      </c>
      <c r="R20" s="81"/>
      <c r="S20" s="82"/>
      <c r="T20" s="66">
        <f t="shared" si="0"/>
        <v>10</v>
      </c>
      <c r="U20" s="98"/>
      <c r="V20" s="67">
        <f t="shared" si="1"/>
        <v>0</v>
      </c>
    </row>
    <row r="21" spans="1:22" ht="28.8" x14ac:dyDescent="0.25">
      <c r="A21" s="69"/>
      <c r="B21" s="49">
        <v>8</v>
      </c>
      <c r="C21" s="50" t="s">
        <v>34</v>
      </c>
      <c r="D21" s="84"/>
      <c r="E21" s="52" t="s">
        <v>18</v>
      </c>
      <c r="F21" s="53"/>
      <c r="G21" s="54"/>
      <c r="H21" s="55"/>
      <c r="I21" s="56"/>
      <c r="J21" s="57"/>
      <c r="K21" s="58"/>
      <c r="L21" s="54"/>
      <c r="M21" s="59"/>
      <c r="N21" s="60"/>
      <c r="O21" s="61"/>
      <c r="P21" s="62"/>
      <c r="Q21" s="63">
        <v>1</v>
      </c>
      <c r="R21" s="64"/>
      <c r="S21" s="65"/>
      <c r="T21" s="66">
        <f t="shared" si="0"/>
        <v>1</v>
      </c>
      <c r="U21" s="98"/>
      <c r="V21" s="67">
        <f t="shared" si="1"/>
        <v>0</v>
      </c>
    </row>
    <row r="22" spans="1:22" ht="28.8" x14ac:dyDescent="0.25">
      <c r="A22" s="69"/>
      <c r="B22" s="49">
        <v>9</v>
      </c>
      <c r="C22" s="70" t="s">
        <v>103</v>
      </c>
      <c r="D22" s="51"/>
      <c r="E22" s="52" t="s">
        <v>16</v>
      </c>
      <c r="F22" s="71"/>
      <c r="G22" s="72"/>
      <c r="H22" s="73"/>
      <c r="I22" s="74"/>
      <c r="J22" s="75"/>
      <c r="K22" s="76"/>
      <c r="L22" s="72"/>
      <c r="M22" s="77"/>
      <c r="N22" s="78"/>
      <c r="O22" s="79"/>
      <c r="P22" s="80"/>
      <c r="Q22" s="63">
        <v>2</v>
      </c>
      <c r="R22" s="81"/>
      <c r="S22" s="82"/>
      <c r="T22" s="66">
        <f t="shared" si="0"/>
        <v>2</v>
      </c>
      <c r="U22" s="98"/>
      <c r="V22" s="67">
        <f t="shared" si="1"/>
        <v>0</v>
      </c>
    </row>
    <row r="23" spans="1:22" ht="28.8" x14ac:dyDescent="0.25">
      <c r="A23" s="69"/>
      <c r="B23" s="49">
        <v>10</v>
      </c>
      <c r="C23" s="50" t="s">
        <v>33</v>
      </c>
      <c r="D23" s="84"/>
      <c r="E23" s="52" t="s">
        <v>18</v>
      </c>
      <c r="F23" s="53"/>
      <c r="G23" s="54"/>
      <c r="H23" s="55"/>
      <c r="I23" s="56"/>
      <c r="J23" s="57"/>
      <c r="K23" s="58"/>
      <c r="L23" s="54"/>
      <c r="M23" s="59"/>
      <c r="N23" s="60"/>
      <c r="O23" s="61"/>
      <c r="P23" s="62"/>
      <c r="Q23" s="63">
        <v>1</v>
      </c>
      <c r="R23" s="64"/>
      <c r="S23" s="65"/>
      <c r="T23" s="66">
        <f t="shared" si="0"/>
        <v>1</v>
      </c>
      <c r="U23" s="98"/>
      <c r="V23" s="67">
        <f t="shared" si="1"/>
        <v>0</v>
      </c>
    </row>
    <row r="24" spans="1:22" ht="28.8" x14ac:dyDescent="0.25">
      <c r="A24" s="69"/>
      <c r="B24" s="49">
        <v>11</v>
      </c>
      <c r="C24" s="70" t="s">
        <v>104</v>
      </c>
      <c r="D24" s="51"/>
      <c r="E24" s="52" t="s">
        <v>16</v>
      </c>
      <c r="F24" s="71"/>
      <c r="G24" s="72"/>
      <c r="H24" s="73"/>
      <c r="I24" s="56">
        <v>1</v>
      </c>
      <c r="J24" s="75"/>
      <c r="K24" s="76"/>
      <c r="L24" s="72"/>
      <c r="M24" s="77"/>
      <c r="N24" s="78"/>
      <c r="O24" s="79"/>
      <c r="P24" s="80"/>
      <c r="Q24" s="63"/>
      <c r="R24" s="81"/>
      <c r="S24" s="82"/>
      <c r="T24" s="66">
        <f t="shared" si="0"/>
        <v>1</v>
      </c>
      <c r="U24" s="98"/>
      <c r="V24" s="67">
        <f t="shared" si="1"/>
        <v>0</v>
      </c>
    </row>
    <row r="25" spans="1:22" ht="28.8" x14ac:dyDescent="0.25">
      <c r="A25" s="69"/>
      <c r="B25" s="49">
        <v>12</v>
      </c>
      <c r="C25" s="70" t="s">
        <v>105</v>
      </c>
      <c r="D25" s="51"/>
      <c r="E25" s="52" t="s">
        <v>16</v>
      </c>
      <c r="F25" s="71"/>
      <c r="G25" s="72"/>
      <c r="H25" s="73"/>
      <c r="I25" s="74"/>
      <c r="J25" s="75"/>
      <c r="K25" s="76"/>
      <c r="L25" s="72"/>
      <c r="M25" s="77"/>
      <c r="N25" s="78"/>
      <c r="O25" s="79"/>
      <c r="P25" s="80"/>
      <c r="Q25" s="63">
        <v>2</v>
      </c>
      <c r="R25" s="81"/>
      <c r="S25" s="82"/>
      <c r="T25" s="66">
        <f t="shared" si="0"/>
        <v>2</v>
      </c>
      <c r="U25" s="98"/>
      <c r="V25" s="67">
        <f t="shared" si="1"/>
        <v>0</v>
      </c>
    </row>
    <row r="26" spans="1:22" ht="19.95" customHeight="1" x14ac:dyDescent="0.25">
      <c r="A26" s="69"/>
      <c r="B26" s="49">
        <v>13</v>
      </c>
      <c r="C26" s="85" t="s">
        <v>106</v>
      </c>
      <c r="D26" s="51"/>
      <c r="E26" s="52" t="s">
        <v>16</v>
      </c>
      <c r="F26" s="53"/>
      <c r="G26" s="54"/>
      <c r="H26" s="55"/>
      <c r="I26" s="56"/>
      <c r="J26" s="57"/>
      <c r="K26" s="58"/>
      <c r="L26" s="54"/>
      <c r="M26" s="59"/>
      <c r="N26" s="60"/>
      <c r="O26" s="61"/>
      <c r="P26" s="62">
        <v>3</v>
      </c>
      <c r="Q26" s="63"/>
      <c r="R26" s="64"/>
      <c r="S26" s="65"/>
      <c r="T26" s="66">
        <f t="shared" si="0"/>
        <v>3</v>
      </c>
      <c r="U26" s="98"/>
      <c r="V26" s="67">
        <f t="shared" si="1"/>
        <v>0</v>
      </c>
    </row>
    <row r="27" spans="1:22" ht="28.8" x14ac:dyDescent="0.25">
      <c r="A27" s="69"/>
      <c r="B27" s="49">
        <v>14</v>
      </c>
      <c r="C27" s="50" t="s">
        <v>92</v>
      </c>
      <c r="D27" s="51"/>
      <c r="E27" s="52" t="s">
        <v>16</v>
      </c>
      <c r="F27" s="53"/>
      <c r="G27" s="54"/>
      <c r="H27" s="55"/>
      <c r="I27" s="56"/>
      <c r="J27" s="57"/>
      <c r="K27" s="58"/>
      <c r="L27" s="54"/>
      <c r="M27" s="59"/>
      <c r="N27" s="60"/>
      <c r="O27" s="61"/>
      <c r="P27" s="62">
        <v>3</v>
      </c>
      <c r="Q27" s="63"/>
      <c r="R27" s="64"/>
      <c r="S27" s="65"/>
      <c r="T27" s="66">
        <f t="shared" si="0"/>
        <v>3</v>
      </c>
      <c r="U27" s="98"/>
      <c r="V27" s="67">
        <f t="shared" si="1"/>
        <v>0</v>
      </c>
    </row>
    <row r="28" spans="1:22" s="1" customFormat="1" ht="14.4" x14ac:dyDescent="0.25">
      <c r="A28" s="21"/>
      <c r="B28" s="21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18" t="s">
        <v>72</v>
      </c>
      <c r="U28" s="18"/>
      <c r="V28" s="16">
        <f>SUM(V14:V27)</f>
        <v>0</v>
      </c>
    </row>
    <row r="29" spans="1:22" s="1" customFormat="1" ht="19.95" customHeight="1" x14ac:dyDescent="0.25">
      <c r="A29" s="10" t="s">
        <v>56</v>
      </c>
      <c r="B29" s="19"/>
      <c r="C29" s="6" t="s">
        <v>66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1:22" ht="19.95" customHeight="1" x14ac:dyDescent="0.25">
      <c r="A30" s="69"/>
      <c r="B30" s="49">
        <v>1</v>
      </c>
      <c r="C30" s="50" t="s">
        <v>26</v>
      </c>
      <c r="D30" s="51"/>
      <c r="E30" s="52" t="s">
        <v>16</v>
      </c>
      <c r="F30" s="53"/>
      <c r="G30" s="54"/>
      <c r="H30" s="55"/>
      <c r="I30" s="56"/>
      <c r="J30" s="57"/>
      <c r="K30" s="58"/>
      <c r="L30" s="54"/>
      <c r="M30" s="59"/>
      <c r="N30" s="60">
        <v>200</v>
      </c>
      <c r="O30" s="61"/>
      <c r="P30" s="62"/>
      <c r="Q30" s="63"/>
      <c r="R30" s="64"/>
      <c r="S30" s="65"/>
      <c r="T30" s="66">
        <f>SUM(F30:S30)</f>
        <v>200</v>
      </c>
      <c r="U30" s="98"/>
      <c r="V30" s="67">
        <f>T30*U30</f>
        <v>0</v>
      </c>
    </row>
    <row r="31" spans="1:22" s="1" customFormat="1" ht="14.4" x14ac:dyDescent="0.25">
      <c r="A31" s="21"/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18" t="s">
        <v>73</v>
      </c>
      <c r="U31" s="18"/>
      <c r="V31" s="16">
        <f>SUM(V30)</f>
        <v>0</v>
      </c>
    </row>
    <row r="32" spans="1:22" s="1" customFormat="1" ht="19.95" customHeight="1" x14ac:dyDescent="0.25">
      <c r="A32" s="10" t="s">
        <v>55</v>
      </c>
      <c r="B32" s="19"/>
      <c r="C32" s="6" t="s">
        <v>67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 spans="1:22" ht="34.200000000000003" customHeight="1" x14ac:dyDescent="0.25">
      <c r="A33" s="69"/>
      <c r="B33" s="49">
        <v>1</v>
      </c>
      <c r="C33" s="50" t="s">
        <v>35</v>
      </c>
      <c r="D33" s="86" t="s">
        <v>100</v>
      </c>
      <c r="E33" s="52" t="s">
        <v>16</v>
      </c>
      <c r="F33" s="53"/>
      <c r="G33" s="54"/>
      <c r="H33" s="55"/>
      <c r="I33" s="56"/>
      <c r="J33" s="57"/>
      <c r="K33" s="58"/>
      <c r="L33" s="54"/>
      <c r="M33" s="59">
        <v>2</v>
      </c>
      <c r="N33" s="60"/>
      <c r="O33" s="61"/>
      <c r="P33" s="62"/>
      <c r="Q33" s="63"/>
      <c r="R33" s="64"/>
      <c r="S33" s="65"/>
      <c r="T33" s="66">
        <f>SUM(F33:S33)</f>
        <v>2</v>
      </c>
      <c r="U33" s="98"/>
      <c r="V33" s="67">
        <f>T33*U33</f>
        <v>0</v>
      </c>
    </row>
    <row r="34" spans="1:22" s="1" customFormat="1" ht="14.4" x14ac:dyDescent="0.25">
      <c r="A34" s="21"/>
      <c r="B34" s="21"/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18" t="s">
        <v>74</v>
      </c>
      <c r="U34" s="18"/>
      <c r="V34" s="16">
        <f>SUM(V33)</f>
        <v>0</v>
      </c>
    </row>
    <row r="35" spans="1:22" s="1" customFormat="1" ht="19.95" customHeight="1" x14ac:dyDescent="0.25">
      <c r="A35" s="10" t="s">
        <v>57</v>
      </c>
      <c r="B35" s="19"/>
      <c r="C35" s="6" t="s">
        <v>68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1:22" ht="19.95" customHeight="1" x14ac:dyDescent="0.25">
      <c r="A36" s="69"/>
      <c r="B36" s="49">
        <v>1</v>
      </c>
      <c r="C36" s="87" t="s">
        <v>101</v>
      </c>
      <c r="D36" s="51"/>
      <c r="E36" s="52" t="s">
        <v>19</v>
      </c>
      <c r="F36" s="71"/>
      <c r="G36" s="72"/>
      <c r="H36" s="73"/>
      <c r="I36" s="74"/>
      <c r="J36" s="75"/>
      <c r="K36" s="76"/>
      <c r="L36" s="72"/>
      <c r="M36" s="77"/>
      <c r="N36" s="78"/>
      <c r="O36" s="79"/>
      <c r="P36" s="80"/>
      <c r="Q36" s="63">
        <v>1</v>
      </c>
      <c r="R36" s="81"/>
      <c r="S36" s="82"/>
      <c r="T36" s="66">
        <f>SUM(F36:S36)</f>
        <v>1</v>
      </c>
      <c r="U36" s="99"/>
      <c r="V36" s="67">
        <f>T36*U36</f>
        <v>0</v>
      </c>
    </row>
    <row r="37" spans="1:22" ht="19.95" customHeight="1" x14ac:dyDescent="0.25">
      <c r="A37" s="69"/>
      <c r="B37" s="49">
        <v>2</v>
      </c>
      <c r="C37" s="87" t="s">
        <v>22</v>
      </c>
      <c r="D37" s="51"/>
      <c r="E37" s="52" t="s">
        <v>19</v>
      </c>
      <c r="F37" s="71"/>
      <c r="G37" s="72"/>
      <c r="H37" s="73"/>
      <c r="I37" s="74"/>
      <c r="J37" s="75"/>
      <c r="K37" s="76"/>
      <c r="L37" s="72"/>
      <c r="M37" s="77"/>
      <c r="N37" s="78"/>
      <c r="O37" s="79"/>
      <c r="P37" s="80"/>
      <c r="Q37" s="63">
        <v>1</v>
      </c>
      <c r="R37" s="81"/>
      <c r="S37" s="82"/>
      <c r="T37" s="66">
        <f>SUM(F37:S37)</f>
        <v>1</v>
      </c>
      <c r="U37" s="99"/>
      <c r="V37" s="67">
        <f>T37*U37</f>
        <v>0</v>
      </c>
    </row>
    <row r="38" spans="1:22" ht="28.8" x14ac:dyDescent="0.25">
      <c r="A38" s="69"/>
      <c r="B38" s="49">
        <v>3</v>
      </c>
      <c r="C38" s="50" t="s">
        <v>36</v>
      </c>
      <c r="D38" s="86" t="s">
        <v>37</v>
      </c>
      <c r="E38" s="52" t="s">
        <v>16</v>
      </c>
      <c r="F38" s="53"/>
      <c r="G38" s="54"/>
      <c r="H38" s="55"/>
      <c r="I38" s="56"/>
      <c r="J38" s="57"/>
      <c r="K38" s="58"/>
      <c r="L38" s="54"/>
      <c r="M38" s="59">
        <v>3</v>
      </c>
      <c r="N38" s="60"/>
      <c r="O38" s="61"/>
      <c r="P38" s="62"/>
      <c r="Q38" s="63"/>
      <c r="R38" s="64"/>
      <c r="S38" s="65"/>
      <c r="T38" s="66">
        <f>SUM(F38:S38)</f>
        <v>3</v>
      </c>
      <c r="U38" s="98"/>
      <c r="V38" s="67">
        <f>T38*U38</f>
        <v>0</v>
      </c>
    </row>
    <row r="39" spans="1:22" s="1" customFormat="1" ht="14.4" x14ac:dyDescent="0.25">
      <c r="A39" s="21"/>
      <c r="B39" s="21"/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18" t="s">
        <v>75</v>
      </c>
      <c r="U39" s="18"/>
      <c r="V39" s="16">
        <f>SUM(V36:V38)</f>
        <v>0</v>
      </c>
    </row>
    <row r="40" spans="1:22" s="1" customFormat="1" ht="19.95" customHeight="1" x14ac:dyDescent="0.25">
      <c r="A40" s="10" t="s">
        <v>51</v>
      </c>
      <c r="B40" s="19"/>
      <c r="C40" s="6" t="s">
        <v>69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2" ht="19.95" customHeight="1" x14ac:dyDescent="0.25">
      <c r="A41" s="88"/>
      <c r="B41" s="89">
        <v>1</v>
      </c>
      <c r="C41" s="90" t="s">
        <v>93</v>
      </c>
      <c r="D41" s="84" t="s">
        <v>45</v>
      </c>
      <c r="E41" s="52" t="s">
        <v>16</v>
      </c>
      <c r="F41" s="53"/>
      <c r="G41" s="54"/>
      <c r="H41" s="55"/>
      <c r="I41" s="56"/>
      <c r="J41" s="57"/>
      <c r="K41" s="58"/>
      <c r="L41" s="54"/>
      <c r="M41" s="59">
        <v>1</v>
      </c>
      <c r="N41" s="60"/>
      <c r="O41" s="61"/>
      <c r="P41" s="62"/>
      <c r="Q41" s="63">
        <v>1</v>
      </c>
      <c r="R41" s="64"/>
      <c r="S41" s="65"/>
      <c r="T41" s="66">
        <f t="shared" ref="T41:T46" si="2">SUM(F41:S41)</f>
        <v>2</v>
      </c>
      <c r="U41" s="98"/>
      <c r="V41" s="67">
        <f t="shared" ref="V41:V46" si="3">T41*U41</f>
        <v>0</v>
      </c>
    </row>
    <row r="42" spans="1:22" ht="28.8" x14ac:dyDescent="0.25">
      <c r="A42" s="69"/>
      <c r="B42" s="49">
        <v>2</v>
      </c>
      <c r="C42" s="50" t="s">
        <v>40</v>
      </c>
      <c r="D42" s="84" t="s">
        <v>39</v>
      </c>
      <c r="E42" s="52" t="s">
        <v>16</v>
      </c>
      <c r="F42" s="53"/>
      <c r="G42" s="54"/>
      <c r="H42" s="55"/>
      <c r="I42" s="56"/>
      <c r="J42" s="57"/>
      <c r="K42" s="58"/>
      <c r="L42" s="54"/>
      <c r="M42" s="59">
        <v>1</v>
      </c>
      <c r="N42" s="60"/>
      <c r="O42" s="61"/>
      <c r="P42" s="62"/>
      <c r="Q42" s="63">
        <v>1</v>
      </c>
      <c r="R42" s="64"/>
      <c r="S42" s="65"/>
      <c r="T42" s="66">
        <f t="shared" si="2"/>
        <v>2</v>
      </c>
      <c r="U42" s="98"/>
      <c r="V42" s="67">
        <f t="shared" si="3"/>
        <v>0</v>
      </c>
    </row>
    <row r="43" spans="1:22" ht="19.95" customHeight="1" x14ac:dyDescent="0.25">
      <c r="A43" s="69"/>
      <c r="B43" s="49">
        <v>3</v>
      </c>
      <c r="C43" s="50" t="s">
        <v>46</v>
      </c>
      <c r="D43" s="84" t="s">
        <v>44</v>
      </c>
      <c r="E43" s="52" t="s">
        <v>16</v>
      </c>
      <c r="F43" s="53"/>
      <c r="G43" s="54"/>
      <c r="H43" s="55"/>
      <c r="I43" s="56"/>
      <c r="J43" s="57"/>
      <c r="K43" s="58"/>
      <c r="L43" s="54"/>
      <c r="M43" s="59">
        <v>1</v>
      </c>
      <c r="N43" s="60"/>
      <c r="O43" s="61"/>
      <c r="P43" s="62"/>
      <c r="Q43" s="63">
        <v>1</v>
      </c>
      <c r="R43" s="64"/>
      <c r="S43" s="65"/>
      <c r="T43" s="66">
        <f t="shared" si="2"/>
        <v>2</v>
      </c>
      <c r="U43" s="98"/>
      <c r="V43" s="67">
        <f t="shared" si="3"/>
        <v>0</v>
      </c>
    </row>
    <row r="44" spans="1:22" ht="28.8" x14ac:dyDescent="0.25">
      <c r="A44" s="69"/>
      <c r="B44" s="49">
        <v>4</v>
      </c>
      <c r="C44" s="50" t="s">
        <v>38</v>
      </c>
      <c r="D44" s="84" t="s">
        <v>39</v>
      </c>
      <c r="E44" s="52" t="s">
        <v>16</v>
      </c>
      <c r="F44" s="53"/>
      <c r="G44" s="54"/>
      <c r="H44" s="55"/>
      <c r="I44" s="56"/>
      <c r="J44" s="57"/>
      <c r="K44" s="58"/>
      <c r="L44" s="54"/>
      <c r="M44" s="59">
        <v>1</v>
      </c>
      <c r="N44" s="60"/>
      <c r="O44" s="61"/>
      <c r="P44" s="62"/>
      <c r="Q44" s="63">
        <v>1</v>
      </c>
      <c r="R44" s="64"/>
      <c r="S44" s="65"/>
      <c r="T44" s="66">
        <f t="shared" si="2"/>
        <v>2</v>
      </c>
      <c r="U44" s="98"/>
      <c r="V44" s="67">
        <f t="shared" si="3"/>
        <v>0</v>
      </c>
    </row>
    <row r="45" spans="1:22" ht="19.95" customHeight="1" x14ac:dyDescent="0.25">
      <c r="A45" s="69"/>
      <c r="B45" s="49">
        <v>5</v>
      </c>
      <c r="C45" s="50" t="s">
        <v>44</v>
      </c>
      <c r="D45" s="84" t="s">
        <v>45</v>
      </c>
      <c r="E45" s="52" t="s">
        <v>16</v>
      </c>
      <c r="F45" s="53"/>
      <c r="G45" s="54"/>
      <c r="H45" s="55"/>
      <c r="I45" s="56"/>
      <c r="J45" s="57"/>
      <c r="K45" s="58"/>
      <c r="L45" s="54"/>
      <c r="M45" s="59">
        <v>1</v>
      </c>
      <c r="N45" s="60"/>
      <c r="O45" s="61"/>
      <c r="P45" s="62"/>
      <c r="Q45" s="63">
        <v>1</v>
      </c>
      <c r="R45" s="64"/>
      <c r="S45" s="65"/>
      <c r="T45" s="66">
        <f t="shared" si="2"/>
        <v>2</v>
      </c>
      <c r="U45" s="98"/>
      <c r="V45" s="67">
        <f t="shared" si="3"/>
        <v>0</v>
      </c>
    </row>
    <row r="46" spans="1:22" ht="19.95" customHeight="1" x14ac:dyDescent="0.25">
      <c r="A46" s="69"/>
      <c r="B46" s="49">
        <v>6</v>
      </c>
      <c r="C46" s="50" t="s">
        <v>47</v>
      </c>
      <c r="D46" s="84" t="s">
        <v>45</v>
      </c>
      <c r="E46" s="52" t="s">
        <v>16</v>
      </c>
      <c r="F46" s="53"/>
      <c r="G46" s="54"/>
      <c r="H46" s="55"/>
      <c r="I46" s="56"/>
      <c r="J46" s="57"/>
      <c r="K46" s="58"/>
      <c r="L46" s="54"/>
      <c r="M46" s="59">
        <v>1</v>
      </c>
      <c r="N46" s="60"/>
      <c r="O46" s="61"/>
      <c r="P46" s="62"/>
      <c r="Q46" s="63">
        <v>1</v>
      </c>
      <c r="R46" s="64"/>
      <c r="S46" s="65"/>
      <c r="T46" s="66">
        <f t="shared" si="2"/>
        <v>2</v>
      </c>
      <c r="U46" s="98"/>
      <c r="V46" s="67">
        <f t="shared" si="3"/>
        <v>0</v>
      </c>
    </row>
    <row r="47" spans="1:22" s="1" customFormat="1" ht="14.4" x14ac:dyDescent="0.25">
      <c r="A47" s="21"/>
      <c r="B47" s="21"/>
      <c r="C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18" t="s">
        <v>76</v>
      </c>
      <c r="U47" s="18"/>
      <c r="V47" s="16">
        <f>SUM(V41:V46)</f>
        <v>0</v>
      </c>
    </row>
    <row r="48" spans="1:22" s="24" customFormat="1" ht="19.95" customHeight="1" x14ac:dyDescent="0.25">
      <c r="A48" s="10" t="s">
        <v>52</v>
      </c>
      <c r="B48" s="19"/>
      <c r="C48" s="6" t="s">
        <v>78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1:22" s="91" customFormat="1" ht="19.95" customHeight="1" x14ac:dyDescent="0.25">
      <c r="A49" s="69"/>
      <c r="B49" s="49">
        <v>1</v>
      </c>
      <c r="C49" s="50" t="s">
        <v>25</v>
      </c>
      <c r="D49" s="51"/>
      <c r="E49" s="52" t="s">
        <v>16</v>
      </c>
      <c r="F49" s="53"/>
      <c r="G49" s="54"/>
      <c r="H49" s="55"/>
      <c r="I49" s="56"/>
      <c r="J49" s="57"/>
      <c r="K49" s="58"/>
      <c r="L49" s="54"/>
      <c r="M49" s="59"/>
      <c r="N49" s="60">
        <v>40</v>
      </c>
      <c r="O49" s="61"/>
      <c r="P49" s="62"/>
      <c r="Q49" s="63"/>
      <c r="R49" s="64"/>
      <c r="S49" s="65"/>
      <c r="T49" s="66">
        <f>SUM(F49:S49)</f>
        <v>40</v>
      </c>
      <c r="U49" s="98"/>
      <c r="V49" s="67">
        <f>T49*U49</f>
        <v>0</v>
      </c>
    </row>
    <row r="50" spans="1:22" s="91" customFormat="1" ht="19.95" customHeight="1" x14ac:dyDescent="0.25">
      <c r="A50" s="69"/>
      <c r="B50" s="49">
        <v>2</v>
      </c>
      <c r="C50" s="50" t="s">
        <v>24</v>
      </c>
      <c r="D50" s="51"/>
      <c r="E50" s="52" t="s">
        <v>16</v>
      </c>
      <c r="F50" s="53"/>
      <c r="G50" s="54"/>
      <c r="H50" s="55"/>
      <c r="I50" s="56"/>
      <c r="J50" s="57"/>
      <c r="K50" s="58"/>
      <c r="L50" s="54"/>
      <c r="M50" s="59"/>
      <c r="N50" s="60">
        <v>60</v>
      </c>
      <c r="O50" s="61"/>
      <c r="P50" s="62"/>
      <c r="Q50" s="63"/>
      <c r="R50" s="64"/>
      <c r="S50" s="65"/>
      <c r="T50" s="66">
        <f>SUM(F50:S50)</f>
        <v>60</v>
      </c>
      <c r="U50" s="98"/>
      <c r="V50" s="67">
        <f>T50*U50</f>
        <v>0</v>
      </c>
    </row>
    <row r="51" spans="1:22" s="24" customFormat="1" ht="14.4" x14ac:dyDescent="0.25">
      <c r="A51" s="21"/>
      <c r="B51" s="21"/>
      <c r="C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18" t="s">
        <v>77</v>
      </c>
      <c r="U51" s="18"/>
      <c r="V51" s="16">
        <f>SUM(V49:V50)</f>
        <v>0</v>
      </c>
    </row>
    <row r="52" spans="1:22" s="24" customFormat="1" ht="19.95" customHeight="1" x14ac:dyDescent="0.25">
      <c r="A52" s="10" t="s">
        <v>53</v>
      </c>
      <c r="B52" s="19"/>
      <c r="C52" s="6" t="s">
        <v>70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2" s="91" customFormat="1" ht="19.95" customHeight="1" x14ac:dyDescent="0.25">
      <c r="A53" s="69"/>
      <c r="B53" s="49">
        <v>1</v>
      </c>
      <c r="C53" s="50" t="s">
        <v>85</v>
      </c>
      <c r="D53" s="84"/>
      <c r="E53" s="52" t="s">
        <v>17</v>
      </c>
      <c r="F53" s="53"/>
      <c r="G53" s="54"/>
      <c r="H53" s="55"/>
      <c r="I53" s="56"/>
      <c r="J53" s="57"/>
      <c r="K53" s="58"/>
      <c r="L53" s="54"/>
      <c r="M53" s="59"/>
      <c r="N53" s="60"/>
      <c r="O53" s="61"/>
      <c r="P53" s="62">
        <v>2</v>
      </c>
      <c r="Q53" s="63"/>
      <c r="R53" s="64"/>
      <c r="S53" s="65"/>
      <c r="T53" s="66">
        <f>SUM(F53:S53)</f>
        <v>2</v>
      </c>
      <c r="U53" s="98"/>
      <c r="V53" s="67">
        <f>T53*U53</f>
        <v>0</v>
      </c>
    </row>
    <row r="54" spans="1:22" s="24" customFormat="1" ht="14.4" x14ac:dyDescent="0.25">
      <c r="A54" s="21"/>
      <c r="B54" s="21"/>
      <c r="C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18" t="s">
        <v>94</v>
      </c>
      <c r="U54" s="18"/>
      <c r="V54" s="16">
        <f>SUM(V53)</f>
        <v>0</v>
      </c>
    </row>
    <row r="55" spans="1:22" s="24" customFormat="1" ht="19.95" customHeight="1" x14ac:dyDescent="0.25">
      <c r="A55" s="10" t="s">
        <v>54</v>
      </c>
      <c r="B55" s="19"/>
      <c r="C55" s="6" t="s">
        <v>15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 s="91" customFormat="1" ht="60" customHeight="1" x14ac:dyDescent="0.25">
      <c r="A56" s="88"/>
      <c r="B56" s="49">
        <v>1</v>
      </c>
      <c r="C56" s="90" t="s">
        <v>98</v>
      </c>
      <c r="D56" s="84"/>
      <c r="E56" s="52" t="s">
        <v>41</v>
      </c>
      <c r="F56" s="53"/>
      <c r="G56" s="54"/>
      <c r="H56" s="55"/>
      <c r="I56" s="56"/>
      <c r="J56" s="57">
        <v>20</v>
      </c>
      <c r="K56" s="58"/>
      <c r="L56" s="54">
        <v>20</v>
      </c>
      <c r="M56" s="59">
        <v>20</v>
      </c>
      <c r="N56" s="60"/>
      <c r="O56" s="61"/>
      <c r="P56" s="62">
        <v>20</v>
      </c>
      <c r="Q56" s="63">
        <v>20</v>
      </c>
      <c r="R56" s="64"/>
      <c r="S56" s="65"/>
      <c r="T56" s="66">
        <f>SUM(F56:S56)</f>
        <v>100</v>
      </c>
      <c r="U56" s="98"/>
      <c r="V56" s="67">
        <f>T56*U56</f>
        <v>0</v>
      </c>
    </row>
    <row r="57" spans="1:22" s="91" customFormat="1" ht="30" customHeight="1" x14ac:dyDescent="0.25">
      <c r="A57" s="88"/>
      <c r="B57" s="49">
        <v>2</v>
      </c>
      <c r="C57" s="92" t="s">
        <v>23</v>
      </c>
      <c r="D57" s="51"/>
      <c r="E57" s="52" t="s">
        <v>17</v>
      </c>
      <c r="F57" s="53"/>
      <c r="G57" s="54"/>
      <c r="H57" s="55"/>
      <c r="I57" s="56"/>
      <c r="J57" s="57">
        <v>4</v>
      </c>
      <c r="K57" s="58"/>
      <c r="L57" s="54"/>
      <c r="M57" s="59"/>
      <c r="N57" s="60"/>
      <c r="O57" s="61"/>
      <c r="P57" s="62"/>
      <c r="Q57" s="63">
        <v>5</v>
      </c>
      <c r="R57" s="93"/>
      <c r="S57" s="65"/>
      <c r="T57" s="66">
        <f>SUM(F57:S57)</f>
        <v>9</v>
      </c>
      <c r="U57" s="99"/>
      <c r="V57" s="67">
        <f>T57*U57</f>
        <v>0</v>
      </c>
    </row>
    <row r="58" spans="1:22" s="17" customFormat="1" ht="14.4" x14ac:dyDescent="0.3">
      <c r="A58" s="11"/>
      <c r="B58" s="11"/>
      <c r="C58" s="12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8" t="s">
        <v>95</v>
      </c>
      <c r="U58" s="18"/>
      <c r="V58" s="16">
        <f>SUM(V56:V57)</f>
        <v>0</v>
      </c>
    </row>
    <row r="59" spans="1:22" s="24" customFormat="1" ht="19.95" customHeight="1" x14ac:dyDescent="0.25">
      <c r="A59" s="10" t="s">
        <v>58</v>
      </c>
      <c r="B59" s="19"/>
      <c r="C59" s="6" t="s">
        <v>21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 s="91" customFormat="1" ht="121.8" customHeight="1" x14ac:dyDescent="0.25">
      <c r="A60" s="88"/>
      <c r="B60" s="49">
        <v>1</v>
      </c>
      <c r="C60" s="92" t="s">
        <v>114</v>
      </c>
      <c r="D60" s="51" t="s">
        <v>79</v>
      </c>
      <c r="E60" s="52" t="s">
        <v>43</v>
      </c>
      <c r="F60" s="71"/>
      <c r="G60" s="72"/>
      <c r="H60" s="73"/>
      <c r="I60" s="74"/>
      <c r="J60" s="75"/>
      <c r="K60" s="76">
        <v>10</v>
      </c>
      <c r="L60" s="72"/>
      <c r="M60" s="77"/>
      <c r="N60" s="78"/>
      <c r="O60" s="79"/>
      <c r="P60" s="80"/>
      <c r="Q60" s="63"/>
      <c r="R60" s="81"/>
      <c r="S60" s="82"/>
      <c r="T60" s="66">
        <f t="shared" ref="T60:T65" si="4">SUM(F60:S60)</f>
        <v>10</v>
      </c>
      <c r="U60" s="98"/>
      <c r="V60" s="67">
        <f t="shared" ref="V60:V65" si="5">T60*U60</f>
        <v>0</v>
      </c>
    </row>
    <row r="61" spans="1:22" s="91" customFormat="1" ht="129.6" x14ac:dyDescent="0.25">
      <c r="A61" s="88"/>
      <c r="B61" s="49">
        <v>2</v>
      </c>
      <c r="C61" s="92" t="s">
        <v>115</v>
      </c>
      <c r="D61" s="51" t="s">
        <v>80</v>
      </c>
      <c r="E61" s="52" t="s">
        <v>43</v>
      </c>
      <c r="F61" s="71"/>
      <c r="G61" s="72"/>
      <c r="H61" s="73"/>
      <c r="I61" s="74"/>
      <c r="J61" s="75"/>
      <c r="K61" s="76">
        <v>15</v>
      </c>
      <c r="L61" s="72"/>
      <c r="M61" s="77"/>
      <c r="N61" s="78"/>
      <c r="O61" s="79"/>
      <c r="P61" s="80"/>
      <c r="Q61" s="63"/>
      <c r="R61" s="81"/>
      <c r="S61" s="82"/>
      <c r="T61" s="66">
        <f t="shared" si="4"/>
        <v>15</v>
      </c>
      <c r="U61" s="98"/>
      <c r="V61" s="67">
        <f t="shared" si="5"/>
        <v>0</v>
      </c>
    </row>
    <row r="62" spans="1:22" s="91" customFormat="1" ht="49.95" customHeight="1" x14ac:dyDescent="0.25">
      <c r="A62" s="88"/>
      <c r="B62" s="49">
        <v>3</v>
      </c>
      <c r="C62" s="50" t="s">
        <v>61</v>
      </c>
      <c r="D62" s="84" t="s">
        <v>80</v>
      </c>
      <c r="E62" s="52" t="s">
        <v>42</v>
      </c>
      <c r="F62" s="53"/>
      <c r="G62" s="54"/>
      <c r="H62" s="55"/>
      <c r="I62" s="56"/>
      <c r="J62" s="57">
        <v>1</v>
      </c>
      <c r="K62" s="58"/>
      <c r="L62" s="54"/>
      <c r="M62" s="59"/>
      <c r="N62" s="60"/>
      <c r="O62" s="61"/>
      <c r="P62" s="62"/>
      <c r="Q62" s="63"/>
      <c r="R62" s="64"/>
      <c r="S62" s="65"/>
      <c r="T62" s="66">
        <f t="shared" si="4"/>
        <v>1</v>
      </c>
      <c r="U62" s="98"/>
      <c r="V62" s="67">
        <f t="shared" si="5"/>
        <v>0</v>
      </c>
    </row>
    <row r="63" spans="1:22" s="91" customFormat="1" ht="49.95" customHeight="1" x14ac:dyDescent="0.25">
      <c r="A63" s="88"/>
      <c r="B63" s="49">
        <v>4</v>
      </c>
      <c r="C63" s="50" t="s">
        <v>62</v>
      </c>
      <c r="D63" s="84" t="s">
        <v>80</v>
      </c>
      <c r="E63" s="52" t="s">
        <v>42</v>
      </c>
      <c r="F63" s="53"/>
      <c r="G63" s="54"/>
      <c r="H63" s="55"/>
      <c r="I63" s="56"/>
      <c r="J63" s="57">
        <v>1</v>
      </c>
      <c r="K63" s="58"/>
      <c r="L63" s="54"/>
      <c r="M63" s="59"/>
      <c r="N63" s="60"/>
      <c r="O63" s="61"/>
      <c r="P63" s="62"/>
      <c r="Q63" s="63"/>
      <c r="R63" s="64"/>
      <c r="S63" s="65"/>
      <c r="T63" s="66">
        <f t="shared" si="4"/>
        <v>1</v>
      </c>
      <c r="U63" s="98"/>
      <c r="V63" s="67">
        <f t="shared" si="5"/>
        <v>0</v>
      </c>
    </row>
    <row r="64" spans="1:22" s="91" customFormat="1" ht="49.95" customHeight="1" x14ac:dyDescent="0.25">
      <c r="A64" s="88"/>
      <c r="B64" s="49">
        <v>5</v>
      </c>
      <c r="C64" s="92" t="s">
        <v>113</v>
      </c>
      <c r="D64" s="51"/>
      <c r="E64" s="52" t="s">
        <v>43</v>
      </c>
      <c r="F64" s="71"/>
      <c r="G64" s="72"/>
      <c r="H64" s="73"/>
      <c r="I64" s="74"/>
      <c r="J64" s="75"/>
      <c r="K64" s="76">
        <v>10</v>
      </c>
      <c r="L64" s="72"/>
      <c r="M64" s="77"/>
      <c r="N64" s="78"/>
      <c r="O64" s="79"/>
      <c r="P64" s="80"/>
      <c r="Q64" s="63"/>
      <c r="R64" s="81"/>
      <c r="S64" s="82"/>
      <c r="T64" s="66">
        <f t="shared" si="4"/>
        <v>10</v>
      </c>
      <c r="U64" s="98"/>
      <c r="V64" s="67">
        <f t="shared" si="5"/>
        <v>0</v>
      </c>
    </row>
    <row r="65" spans="1:22" s="91" customFormat="1" ht="30" customHeight="1" x14ac:dyDescent="0.25">
      <c r="A65" s="88"/>
      <c r="B65" s="49">
        <v>6</v>
      </c>
      <c r="C65" s="50" t="s">
        <v>60</v>
      </c>
      <c r="D65" s="84"/>
      <c r="E65" s="52" t="s">
        <v>43</v>
      </c>
      <c r="F65" s="53"/>
      <c r="G65" s="54"/>
      <c r="H65" s="55"/>
      <c r="I65" s="56"/>
      <c r="J65" s="57">
        <v>66</v>
      </c>
      <c r="K65" s="58"/>
      <c r="L65" s="54"/>
      <c r="M65" s="59"/>
      <c r="N65" s="60"/>
      <c r="O65" s="61"/>
      <c r="P65" s="62"/>
      <c r="Q65" s="63"/>
      <c r="R65" s="64"/>
      <c r="S65" s="65"/>
      <c r="T65" s="66">
        <f t="shared" si="4"/>
        <v>66</v>
      </c>
      <c r="U65" s="98"/>
      <c r="V65" s="67">
        <f t="shared" si="5"/>
        <v>0</v>
      </c>
    </row>
    <row r="66" spans="1:22" s="24" customFormat="1" ht="14.4" x14ac:dyDescent="0.25">
      <c r="A66" s="21"/>
      <c r="B66" s="21"/>
      <c r="C66" s="22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18" t="s">
        <v>96</v>
      </c>
      <c r="U66" s="18"/>
      <c r="V66" s="16">
        <f>SUM(V60:V65)</f>
        <v>0</v>
      </c>
    </row>
    <row r="67" spans="1:22" s="24" customFormat="1" ht="19.95" customHeight="1" x14ac:dyDescent="0.25">
      <c r="A67" s="10" t="s">
        <v>59</v>
      </c>
      <c r="B67" s="19"/>
      <c r="C67" s="6" t="s">
        <v>71</v>
      </c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s="91" customFormat="1" ht="30" customHeight="1" x14ac:dyDescent="0.25">
      <c r="A68" s="69"/>
      <c r="B68" s="49">
        <v>1</v>
      </c>
      <c r="C68" s="92" t="s">
        <v>20</v>
      </c>
      <c r="D68" s="51"/>
      <c r="E68" s="52" t="s">
        <v>16</v>
      </c>
      <c r="F68" s="53"/>
      <c r="G68" s="54"/>
      <c r="H68" s="55"/>
      <c r="I68" s="56"/>
      <c r="J68" s="57"/>
      <c r="K68" s="58"/>
      <c r="L68" s="54"/>
      <c r="M68" s="59"/>
      <c r="N68" s="60"/>
      <c r="O68" s="61"/>
      <c r="P68" s="62"/>
      <c r="Q68" s="63">
        <v>10</v>
      </c>
      <c r="R68" s="93"/>
      <c r="S68" s="65"/>
      <c r="T68" s="66">
        <f>SUM(F68:S68)</f>
        <v>10</v>
      </c>
      <c r="U68" s="98"/>
      <c r="V68" s="67">
        <f>T68*U68</f>
        <v>0</v>
      </c>
    </row>
    <row r="69" spans="1:22" s="91" customFormat="1" ht="18" customHeight="1" x14ac:dyDescent="0.25">
      <c r="A69" s="69"/>
      <c r="B69" s="49">
        <v>2</v>
      </c>
      <c r="C69" s="50" t="s">
        <v>30</v>
      </c>
      <c r="D69" s="94"/>
      <c r="E69" s="52" t="s">
        <v>16</v>
      </c>
      <c r="F69" s="53"/>
      <c r="G69" s="54"/>
      <c r="H69" s="55"/>
      <c r="I69" s="56"/>
      <c r="J69" s="57"/>
      <c r="K69" s="58"/>
      <c r="L69" s="54"/>
      <c r="M69" s="59"/>
      <c r="N69" s="60"/>
      <c r="O69" s="61"/>
      <c r="P69" s="62"/>
      <c r="Q69" s="63">
        <v>10</v>
      </c>
      <c r="R69" s="64"/>
      <c r="S69" s="65"/>
      <c r="T69" s="66">
        <f>SUM(F69:S69)</f>
        <v>10</v>
      </c>
      <c r="U69" s="98"/>
      <c r="V69" s="67">
        <f>T69*U69</f>
        <v>0</v>
      </c>
    </row>
    <row r="70" spans="1:22" s="91" customFormat="1" ht="18" customHeight="1" x14ac:dyDescent="0.25">
      <c r="A70" s="69"/>
      <c r="B70" s="49">
        <v>3</v>
      </c>
      <c r="C70" s="50" t="s">
        <v>31</v>
      </c>
      <c r="D70" s="94"/>
      <c r="E70" s="52" t="s">
        <v>16</v>
      </c>
      <c r="F70" s="53"/>
      <c r="G70" s="54"/>
      <c r="H70" s="55"/>
      <c r="I70" s="56"/>
      <c r="J70" s="57"/>
      <c r="K70" s="58"/>
      <c r="L70" s="54"/>
      <c r="M70" s="59"/>
      <c r="N70" s="60"/>
      <c r="O70" s="61"/>
      <c r="P70" s="62"/>
      <c r="Q70" s="63">
        <v>5</v>
      </c>
      <c r="R70" s="64"/>
      <c r="S70" s="65"/>
      <c r="T70" s="66">
        <f>SUM(F70:S70)</f>
        <v>5</v>
      </c>
      <c r="U70" s="98"/>
      <c r="V70" s="67">
        <f>T70*U70</f>
        <v>0</v>
      </c>
    </row>
    <row r="71" spans="1:22" s="91" customFormat="1" ht="18" customHeight="1" x14ac:dyDescent="0.25">
      <c r="A71" s="69"/>
      <c r="B71" s="49">
        <v>4</v>
      </c>
      <c r="C71" s="50" t="s">
        <v>32</v>
      </c>
      <c r="D71" s="94"/>
      <c r="E71" s="52" t="s">
        <v>16</v>
      </c>
      <c r="F71" s="53"/>
      <c r="G71" s="54"/>
      <c r="H71" s="55"/>
      <c r="I71" s="56"/>
      <c r="J71" s="57"/>
      <c r="K71" s="58"/>
      <c r="L71" s="54"/>
      <c r="M71" s="59"/>
      <c r="N71" s="60"/>
      <c r="O71" s="61"/>
      <c r="P71" s="62"/>
      <c r="Q71" s="63">
        <v>5</v>
      </c>
      <c r="R71" s="64"/>
      <c r="S71" s="65"/>
      <c r="T71" s="66">
        <f>SUM(F71:S71)</f>
        <v>5</v>
      </c>
      <c r="U71" s="98"/>
      <c r="V71" s="67">
        <f>T71*U71</f>
        <v>0</v>
      </c>
    </row>
    <row r="72" spans="1:22" s="24" customFormat="1" ht="14.4" x14ac:dyDescent="0.25">
      <c r="A72" s="21"/>
      <c r="B72" s="21"/>
      <c r="C72" s="2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18" t="s">
        <v>97</v>
      </c>
      <c r="U72" s="18"/>
      <c r="V72" s="16">
        <f>SUM(V68:V71)</f>
        <v>0</v>
      </c>
    </row>
  </sheetData>
  <sheetProtection algorithmName="SHA-512" hashValue="IZ6cPRCuU7pv3p2plnD0jYs81oJGUjQnueMfLuosZFetMxYWJHDw/Rpla1pWqCQ1J51P4XEFpxaAvugnEhQZKg==" saltValue="6sEkniBbHaGxrb0CkChFXA==" spinCount="100000" sheet="1" objects="1" scenarios="1"/>
  <protectedRanges>
    <protectedRange algorithmName="SHA-512" hashValue="ccv2hrHO+xEy1wHL0QNW0++C4zCw6xcV6qi7+AFBAviAZPq+ULVkbOxv+RMZAIDePODWaJu64Mw9arrgRly7WQ==" saltValue="dM9EmkG0inn5TKRkY0SmzA==" spinCount="100000" sqref="E67:V67 E59:V59 E55:V55 E52:V52 E48:V48 E40:V40 E35:V35 E32:V32 E29:V29 E13:V13 E8:V8" name="Vištejnová"/>
    <protectedRange algorithmName="SHA-512" hashValue="lVoTc5nZyzEYcSaTeGjMa8GIfjHxczVnKiYJwARaEhdFL0NmfEC5oG1AwWFuMriQD/8i4AximtIZJnHVzg1khw==" saltValue="0u1redgYF7o60krPn2ByoA==" spinCount="100000" sqref="A8:XFD8 A13:XFD13 A29:XFD29 A32:XFD32 A35:XFD35 A40:XFD40 A48:XFD48 A52:XFD52 A55:XFD55 A59:XFD59 A67:XFD67" name="Administrátor"/>
    <protectedRange algorithmName="SHA-512" hashValue="lta5o1JJk7EyMWHcVhU+93Z5n0Hdxkns9cslkYhsBDN+UZnXD+2GZ4pYbpOGd6wNBYHnc79MtoId+cbo3SCL6g==" saltValue="+h+IP9lwSorAqv5vJq4taQ==" spinCount="100000" sqref="D8 D13 D29 D32 D35 D40 D48 D52 D55 D59 D67" name="Kuncová"/>
    <protectedRange algorithmName="SHA-512" hashValue="Br+YIbFGht9lSB98WcH2TAl+KMMjZNgB+6eqJKZ8BwoSKCCcaGVJZmA9CO8xdrQWjCtU0VR7wlpNbRiPdQEchQ==" saltValue="2sy7ehG1r+0JwNv8ExDfSg==" spinCount="100000" sqref="T12 T28 T31 T34 T39 T47 T51 T54 T58 T66 T72 A72:R72 A66:R66 A58:R58 A54:R54 A51:R51 A47:R47 A39:R39 A34:R34 A31:R31 A28:R28 A12:R12 V72:XFD72 V66:XFD66 V58:XFD58 V54:XFD54 V51:XFD51 V47:XFD47 V39:XFD39 V34:XFD34 V31:XFD31 V28:XFD28 V12:XFD12" name="administrátor_4"/>
    <protectedRange algorithmName="SHA-512" hashValue="D/n7/qoMoa+WvRU5+TdxxfwPpY0QZkPfko0Zhfau/73A++S1cLHt/eIEkh/TjrUzwypGjxah2L9w8juH7J0kyA==" saltValue="8r5xDasFhCrRn/cA2UUpwg==" spinCount="100000" sqref="C12:R12 C28:R28 C31:R31 C34:R34 C39:R39 C47:R47 C51:R51 C54:R54 C58:R58 C66:R66 C72:R72" name="Matějovič_4"/>
    <protectedRange algorithmName="SHA-512" hashValue="lVoTc5nZyzEYcSaTeGjMa8GIfjHxczVnKiYJwARaEhdFL0NmfEC5oG1AwWFuMriQD/8i4AximtIZJnHVzg1khw==" saltValue="0u1redgYF7o60krPn2ByoA==" spinCount="100000" sqref="A1:XFD6" name="Administrátor_2_1"/>
  </protectedRanges>
  <sortState ref="A309:AK474">
    <sortCondition ref="A2:A627"/>
    <sortCondition ref="C2:C627"/>
  </sortState>
  <customSheetViews>
    <customSheetView guid="{D0322FAA-9F64-4801-B4AD-EBDE3B0A4682}" filter="1" showAutoFilter="1">
      <pageMargins left="0.7" right="0.7" top="0.78740157499999996" bottom="0.78740157499999996" header="0.3" footer="0.3"/>
      <autoFilter ref="A1:AH410"/>
    </customSheetView>
    <customSheetView guid="{3E806115-5C0B-4826-8B76-E3777083E918}" filter="1" showAutoFilter="1">
      <pageMargins left="0.7" right="0.7" top="0.78740157499999996" bottom="0.78740157499999996" header="0.3" footer="0.3"/>
      <autoFilter ref="A1:AH628">
        <filterColumn colId="27">
          <filters>
            <filter val="."/>
            <filter val="1"/>
            <filter val="10"/>
            <filter val="100"/>
            <filter val="1000"/>
            <filter val="12"/>
            <filter val="13"/>
            <filter val="14"/>
            <filter val="15"/>
            <filter val="2"/>
            <filter val="20"/>
            <filter val="200"/>
            <filter val="24"/>
            <filter val="3"/>
            <filter val="38"/>
            <filter val="4"/>
            <filter val="40"/>
            <filter val="45"/>
            <filter val="5"/>
            <filter val="500"/>
            <filter val="6"/>
            <filter val="60"/>
            <filter val="66"/>
            <filter val="8"/>
          </filters>
        </filterColumn>
      </autoFilter>
    </customSheetView>
    <customSheetView guid="{8D99552F-207B-4B49-A86B-1537F9D54E34}" filter="1" showAutoFilter="1">
      <pageMargins left="0.7" right="0.7" top="0.78740157499999996" bottom="0.78740157499999996" header="0.3" footer="0.3"/>
      <autoFilter ref="A1:AH628">
        <filterColumn colId="5">
          <filters>
            <filter val="AMTMI Liška"/>
            <filter val="."/>
          </filters>
        </filterColumn>
      </autoFilter>
    </customSheetView>
    <customSheetView guid="{67EDF97A-0C73-4191-8139-DF95F8DD46A1}" filter="1" showAutoFilter="1">
      <pageMargins left="0.7" right="0.7" top="0.78740157499999996" bottom="0.78740157499999996" header="0.3" footer="0.3"/>
      <autoFilter ref="A1:AH479">
        <filterColumn colId="5">
          <filters>
            <filter val="."/>
            <filter val="FIND Racek"/>
          </filters>
        </filterColumn>
      </autoFilter>
    </customSheetView>
    <customSheetView guid="{DD603D95-B45B-4F10-87A3-E9FCF7ABCE24}" filter="1" showAutoFilter="1">
      <pageMargins left="0.7" right="0.7" top="0.78740157499999996" bottom="0.78740157499999996" header="0.3" footer="0.3"/>
      <autoFilter ref="A1:AH479">
        <filterColumn colId="5">
          <filters>
            <filter val="FIND Klein"/>
            <filter val="."/>
          </filters>
        </filterColumn>
      </autoFilter>
    </customSheetView>
    <customSheetView guid="{9AC53284-F72B-4B23-81C0-171CB7A2CF4A}" filter="1" showAutoFilter="1">
      <pageMargins left="0.7" right="0.7" top="0.78740157499999996" bottom="0.78740157499999996" header="0.3" footer="0.3"/>
      <autoFilter ref="A1:AH479">
        <filterColumn colId="5">
          <filters>
            <filter val="."/>
            <filter val="FIND Vištejnová"/>
          </filters>
        </filterColumn>
      </autoFilter>
    </customSheetView>
    <customSheetView guid="{1CF6B05F-10A3-4386-8D6E-81432D891744}" filter="1" showAutoFilter="1">
      <pageMargins left="0.7" right="0.7" top="0.78740157499999996" bottom="0.78740157499999996" header="0.3" footer="0.3"/>
      <autoFilter ref="A1:AH479">
        <filterColumn colId="5">
          <filters>
            <filter val="FIND Matějovič"/>
            <filter val="."/>
          </filters>
        </filterColumn>
      </autoFilter>
    </customSheetView>
    <customSheetView guid="{4DC7D9D5-94BC-4E53-BBF6-6C132E89C05D}" filter="1" showAutoFilter="1">
      <pageMargins left="0.7" right="0.7" top="0.78740157499999996" bottom="0.78740157499999996" header="0.3" footer="0.3"/>
      <autoFilter ref="A1:AH479">
        <filterColumn colId="5">
          <filters>
            <filter val="."/>
            <filter val="FIND Tonar"/>
          </filters>
        </filterColumn>
      </autoFilter>
    </customSheetView>
    <customSheetView guid="{48234645-D3F1-4A11-9245-5C3C3DDFB053}" filter="1" showAutoFilter="1">
      <pageMargins left="0.7" right="0.7" top="0.78740157499999996" bottom="0.78740157499999996" header="0.3" footer="0.3"/>
      <autoFilter ref="A1:AH479">
        <filterColumn colId="5">
          <filters>
            <filter val="."/>
            <filter val="FIND Mareš"/>
          </filters>
        </filterColumn>
      </autoFilter>
    </customSheetView>
    <customSheetView guid="{2D81563A-4870-4F9E-A20D-91F8D6DED5CF}" filter="1" showAutoFilter="1">
      <pageMargins left="0.7" right="0.7" top="0.78740157499999996" bottom="0.78740157499999996" header="0.3" footer="0.3"/>
      <autoFilter ref="A1:AH479">
        <filterColumn colId="5">
          <filters>
            <filter val="."/>
            <filter val="FIND Štengl"/>
          </filters>
        </filterColumn>
      </autoFilter>
    </customSheetView>
    <customSheetView guid="{7271ACC2-E099-4C6B-8277-4379658A7448}" filter="1" showAutoFilter="1">
      <pageMargins left="0.7" right="0.7" top="0.78740157499999996" bottom="0.78740157499999996" header="0.3" footer="0.3"/>
      <autoFilter ref="A1:AH479">
        <filterColumn colId="5">
          <filters>
            <filter val="FIND Reischig"/>
            <filter val="."/>
          </filters>
        </filterColumn>
      </autoFilter>
    </customSheetView>
    <customSheetView guid="{6DBB7E8C-366B-48C6-B4CD-80C3D3319040}" filter="1" showAutoFilter="1">
      <pageMargins left="0.7" right="0.7" top="0.78740157499999996" bottom="0.78740157499999996" header="0.3" footer="0.3"/>
      <autoFilter ref="A1:AH479">
        <filterColumn colId="5">
          <filters>
            <filter val="."/>
          </filters>
        </filterColumn>
      </autoFilter>
    </customSheetView>
    <customSheetView guid="{984A3E51-498D-4DCA-9A8F-AFE14911D98E}" filter="1" showAutoFilter="1">
      <pageMargins left="0.7" right="0.7" top="0.78740157499999996" bottom="0.78740157499999996" header="0.3" footer="0.3"/>
      <autoFilter ref="A1:AH479">
        <filterColumn colId="5">
          <filters>
            <filter val="."/>
            <filter val="Chaperon Hemminki"/>
          </filters>
        </filterColumn>
      </autoFilter>
    </customSheetView>
    <customSheetView guid="{6FA6A732-A9F3-4773-AA84-89371307AB34}" filter="1" showAutoFilter="1">
      <pageMargins left="0.7" right="0.7" top="0.78740157499999996" bottom="0.78740157499999996" header="0.3" footer="0.3"/>
      <autoFilter ref="A1:AH479">
        <filterColumn colId="5">
          <filters>
            <filter val="FIND Kuncová"/>
            <filter val="."/>
          </filters>
        </filterColumn>
      </autoFilter>
    </customSheetView>
    <customSheetView guid="{3EBFDD63-A563-4B47-94E0-F889BFF0DB1A}" filter="1" showAutoFilter="1">
      <pageMargins left="0.7" right="0.7" top="0.78740157499999996" bottom="0.78740157499999996" header="0.3" footer="0.3"/>
      <autoFilter ref="A1:AH479">
        <filterColumn colId="5">
          <filters>
            <filter val="FIND Hrabák"/>
            <filter val="."/>
          </filters>
        </filterColumn>
      </autoFilter>
    </customSheetView>
  </customSheetViews>
  <mergeCells count="16">
    <mergeCell ref="A1:O1"/>
    <mergeCell ref="A3:V3"/>
    <mergeCell ref="A4:V4"/>
    <mergeCell ref="A5:V5"/>
    <mergeCell ref="A6:V6"/>
    <mergeCell ref="T72:U72"/>
    <mergeCell ref="T12:U12"/>
    <mergeCell ref="T28:U28"/>
    <mergeCell ref="T31:U31"/>
    <mergeCell ref="T34:U34"/>
    <mergeCell ref="T39:U39"/>
    <mergeCell ref="T47:U47"/>
    <mergeCell ref="T51:U51"/>
    <mergeCell ref="T54:U54"/>
    <mergeCell ref="T58:U58"/>
    <mergeCell ref="T66:U66"/>
  </mergeCells>
  <pageMargins left="0.7" right="0.7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2021-03-02T07:42:51Z</dcterms:created>
  <dcterms:modified xsi:type="dcterms:W3CDTF">2021-03-29T17:11:55Z</dcterms:modified>
</cp:coreProperties>
</file>