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0"/>
  <workbookPr codeName="ThisWorkbook"/>
  <bookViews>
    <workbookView xWindow="17940" yWindow="3732" windowWidth="14328" windowHeight="10920" activeTab="0"/>
  </bookViews>
  <sheets>
    <sheet name="01_NAS" sheetId="7" r:id="rId1"/>
    <sheet name="02_Datový server" sheetId="5" r:id="rId2"/>
    <sheet name="Podrobná cenová kalkulace" sheetId="3" r:id="rId3"/>
  </sheets>
  <definedNames>
    <definedName name="_ftnref1" localSheetId="0">'01_NAS'!$A$12</definedName>
    <definedName name="_ftnref1" localSheetId="1">'02_Datový server'!$A$12</definedName>
    <definedName name="_xlnm.Print_Area" localSheetId="0">'01_NAS'!$A$1:$H$23</definedName>
    <definedName name="_xlnm.Print_Area" localSheetId="1">'02_Datový server'!$A$1:$H$20</definedName>
    <definedName name="_xlnm.Print_Area" localSheetId="2">'Podrobná cenová kalkulace'!$A$1:$I$9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<sst xmlns="http://schemas.openxmlformats.org/spreadsheetml/2006/main" count="112" uniqueCount="67">
  <si>
    <t>Příloha č. 1: Podrobná specifikace a cenová kalkulace</t>
  </si>
  <si>
    <t>01_NAS</t>
  </si>
  <si>
    <t>Kategorie</t>
  </si>
  <si>
    <t>Podkategorie</t>
  </si>
  <si>
    <t>Min/Max/Mezi/Hodnota</t>
  </si>
  <si>
    <t xml:space="preserve">Základní požadovaná specifikace </t>
  </si>
  <si>
    <t>Konkrétní parametry nabízeného zařízení</t>
  </si>
  <si>
    <t>Nabízené zařízení (výrobce a přesný typ)</t>
  </si>
  <si>
    <t>Nabídková cena (bez DPH)</t>
  </si>
  <si>
    <t>Předpokládaná hodnota bez DPH/kus</t>
  </si>
  <si>
    <t>Max</t>
  </si>
  <si>
    <t>Cena za 1 ks bez DPH:</t>
  </si>
  <si>
    <t xml:space="preserve">Poptávaný počet zařízení </t>
  </si>
  <si>
    <t>Předpokládaná hodnota bez DPH - celkem</t>
  </si>
  <si>
    <t>Formát</t>
  </si>
  <si>
    <t>Hodnota</t>
  </si>
  <si>
    <t>rack</t>
  </si>
  <si>
    <t>Cena bez DPH za požadovaný počet kusů:</t>
  </si>
  <si>
    <t>Počet slotů pro HDD</t>
  </si>
  <si>
    <t>Min</t>
  </si>
  <si>
    <t>4 (možno použít disky 2.5" a 3.5", SATA III)</t>
  </si>
  <si>
    <t>Počet ethernet portů</t>
  </si>
  <si>
    <t>Rychlost ethernet portů</t>
  </si>
  <si>
    <t>1 GB</t>
  </si>
  <si>
    <t>Vlastnosti ethernet</t>
  </si>
  <si>
    <t>failover, link aggregation</t>
  </si>
  <si>
    <t>Počet USB 3.0</t>
  </si>
  <si>
    <t>Podporované úrovně RAID</t>
  </si>
  <si>
    <t>RAID 0, RAID 1, RAID 5, RAID 6, RAID 10, JBOD</t>
  </si>
  <si>
    <t>Řízení přístupu</t>
  </si>
  <si>
    <t>Možnost nastavování práv pomoci Windows Active Directory a LDAP.</t>
  </si>
  <si>
    <t>Souborové systémy</t>
  </si>
  <si>
    <t>Btrfs, EXT4</t>
  </si>
  <si>
    <t>Disky</t>
  </si>
  <si>
    <t>- 4ks, každý:
    • 3,5“
    • 6 TB, otáčky min. 5 400 ot./min
    • rozhraní SATA 6 Gb/s
- vyrovnávací paměť min. 256 MB</t>
  </si>
  <si>
    <t>Záruka</t>
  </si>
  <si>
    <t>vztahuje se na NAS i disky</t>
  </si>
  <si>
    <t>Energetická účinnost</t>
  </si>
  <si>
    <t>Norma ENERGY STAR 2.0 k dispozici na internetové adrese www.euenergystar.org.</t>
  </si>
  <si>
    <t>Energetická účinnost je o 20 % vyšší než odpovídá Energy Star verze 2.0. Prokázání: Certifikát Energy Star nebo jiný dokument (prohlášení o shodě, zkušební protokol aj.) prokazující dosažení požadovaných hodnot Energy Star (v českém jazyce), produktový list s uvedením dosažených hodnot nebo čestné prohlášení o splnění požadovaných hodnot.</t>
  </si>
  <si>
    <t>Účastník vyplní pouze žlutě podbarvená pole.</t>
  </si>
  <si>
    <t>02_Datový server</t>
  </si>
  <si>
    <t>rack, 1U</t>
  </si>
  <si>
    <t>Procesor</t>
  </si>
  <si>
    <t>min. 4 jader, min. 8 vláken, min. CPU Passmark 9200</t>
  </si>
  <si>
    <t>RAM</t>
  </si>
  <si>
    <t>min. 16 GB, DDR4</t>
  </si>
  <si>
    <t>- kapacita min. 8 disků
- osazeny 2ks disků, 480 GB SSD Hot-plug v poli RAID 1</t>
  </si>
  <si>
    <t>USB</t>
  </si>
  <si>
    <t>LAN</t>
  </si>
  <si>
    <t>min. 1x RJ 45 ethernet, min. 1 GB</t>
  </si>
  <si>
    <t>Napájení</t>
  </si>
  <si>
    <t xml:space="preserve">min. 1x 300W </t>
  </si>
  <si>
    <t>Ostatní</t>
  </si>
  <si>
    <t>Jediné kontaktní místo pro nahlášení poruch v celé ČR, servisní střediska pokrývající celé území ČR, možnost sledování servisních reportů prostřednictvím Internetu. Podpora poskytovaná prostřednictvím telefonní linky musí být dostupná v pracovní dny minimálně v době od 9:00 do 16:00 hod. Podpora prostřednictvím Internetu musí umožňovat stahování ovladačů a manuálů z internetu adresně pro konkrétní zadané sériové číslo zařízení.</t>
  </si>
  <si>
    <t>Podrobná kalkulace ceny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</si>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</sst>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vertical="center"/>
      <protection/>
    </xf>
    <xf numFmtId="8" fontId="2" fillId="3" borderId="3" xfId="0" applyNumberFormat="1" applyFont="1" applyFill="1" applyBorder="1" applyAlignment="1" applyProtection="1">
      <alignment horizontal="right" vertical="center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38" fontId="2" fillId="3" borderId="6" xfId="0" applyNumberFormat="1" applyFont="1" applyFill="1" applyBorder="1" applyAlignment="1" applyProtection="1">
      <alignment horizontal="right" vertical="center"/>
      <protection/>
    </xf>
    <xf numFmtId="8" fontId="2" fillId="3" borderId="6" xfId="0" applyNumberFormat="1" applyFont="1" applyFill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top"/>
      <protection/>
    </xf>
    <xf numFmtId="0" fontId="0" fillId="4" borderId="8" xfId="0" applyFill="1" applyBorder="1" applyAlignment="1" applyProtection="1">
      <alignment vertical="top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vertical="top" wrapText="1"/>
      <protection/>
    </xf>
    <xf numFmtId="49" fontId="0" fillId="4" borderId="9" xfId="0" applyNumberFormat="1" applyFill="1" applyBorder="1" applyAlignment="1" applyProtection="1">
      <alignment vertical="top" wrapText="1"/>
      <protection/>
    </xf>
    <xf numFmtId="49" fontId="0" fillId="4" borderId="10" xfId="0" applyNumberFormat="1" applyFill="1" applyBorder="1" applyAlignment="1" applyProtection="1">
      <alignment vertical="top" wrapText="1"/>
      <protection/>
    </xf>
    <xf numFmtId="49" fontId="0" fillId="4" borderId="11" xfId="0" applyNumberFormat="1" applyFill="1" applyBorder="1" applyAlignment="1" applyProtection="1">
      <alignment vertical="top" wrapText="1"/>
      <protection/>
    </xf>
    <xf numFmtId="49" fontId="0" fillId="4" borderId="12" xfId="0" applyNumberFormat="1" applyFill="1" applyBorder="1" applyAlignment="1" applyProtection="1">
      <alignment vertical="top" wrapText="1"/>
      <protection/>
    </xf>
    <xf numFmtId="0" fontId="3" fillId="5" borderId="0" xfId="0" applyFont="1" applyFill="1" applyAlignment="1" applyProtection="1">
      <alignment vertical="center"/>
      <protection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horizontal="left" vertical="top" wrapText="1"/>
      <protection/>
    </xf>
    <xf numFmtId="49" fontId="0" fillId="4" borderId="9" xfId="0" applyNumberFormat="1" applyFill="1" applyBorder="1" applyAlignment="1" applyProtection="1">
      <alignment horizontal="left" vertical="top" wrapText="1"/>
      <protection/>
    </xf>
    <xf numFmtId="0" fontId="2" fillId="6" borderId="8" xfId="0" applyFont="1" applyFill="1" applyBorder="1" applyAlignment="1" applyProtection="1">
      <alignment horizontal="center" vertical="center"/>
      <protection/>
    </xf>
    <xf numFmtId="0" fontId="2" fillId="6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vertical="center"/>
      <protection/>
    </xf>
    <xf numFmtId="8" fontId="0" fillId="4" borderId="8" xfId="0" applyNumberFormat="1" applyFill="1" applyBorder="1" applyAlignment="1" applyProtection="1">
      <alignment vertical="center"/>
      <protection/>
    </xf>
    <xf numFmtId="1" fontId="0" fillId="4" borderId="8" xfId="0" applyNumberFormat="1" applyFill="1" applyBorder="1" applyAlignment="1" applyProtection="1">
      <alignment horizontal="center" vertical="center"/>
      <protection/>
    </xf>
    <xf numFmtId="165" fontId="2" fillId="7" borderId="8" xfId="0" applyNumberFormat="1" applyFont="1" applyFill="1" applyBorder="1" applyAlignment="1" applyProtection="1">
      <alignment vertical="center"/>
      <protection/>
    </xf>
    <xf numFmtId="165" fontId="2" fillId="6" borderId="8" xfId="0" applyNumberFormat="1" applyFont="1" applyFill="1" applyBorder="1" applyAlignment="1" applyProtection="1" quotePrefix="1">
      <alignment horizontal="center" vertical="center"/>
      <protection/>
    </xf>
    <xf numFmtId="10" fontId="0" fillId="5" borderId="8" xfId="0" applyNumberFormat="1" applyFill="1" applyBorder="1" applyAlignment="1" applyProtection="1">
      <alignment horizontal="right" vertical="center"/>
      <protection locked="0"/>
    </xf>
    <xf numFmtId="8" fontId="0" fillId="5" borderId="8" xfId="0" applyNumberFormat="1" applyFill="1" applyBorder="1" applyAlignment="1" applyProtection="1">
      <alignment vertical="center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6" fontId="2" fillId="6" borderId="19" xfId="0" applyNumberFormat="1" applyFont="1" applyFill="1" applyBorder="1" applyAlignment="1" applyProtection="1">
      <alignment horizontal="center" vertical="center"/>
      <protection/>
    </xf>
    <xf numFmtId="6" fontId="2" fillId="6" borderId="20" xfId="0" applyNumberFormat="1" applyFont="1" applyFill="1" applyBorder="1" applyAlignment="1" applyProtection="1">
      <alignment horizontal="center" vertical="center"/>
      <protection/>
    </xf>
    <xf numFmtId="6" fontId="2" fillId="6" borderId="21" xfId="0" applyNumberFormat="1" applyFont="1" applyFill="1" applyBorder="1" applyAlignment="1" applyProtection="1">
      <alignment horizontal="center" vertical="center"/>
      <protection/>
    </xf>
    <xf numFmtId="6" fontId="2" fillId="5" borderId="19" xfId="0" applyNumberFormat="1" applyFont="1" applyFill="1" applyBorder="1" applyAlignment="1" applyProtection="1">
      <alignment horizontal="left" vertical="top" wrapText="1"/>
      <protection locked="0"/>
    </xf>
    <xf numFmtId="6" fontId="2" fillId="5" borderId="20" xfId="0" applyNumberFormat="1" applyFont="1" applyFill="1" applyBorder="1" applyAlignment="1" applyProtection="1">
      <alignment horizontal="left" vertical="top" wrapText="1"/>
      <protection locked="0"/>
    </xf>
    <xf numFmtId="6" fontId="2" fillId="5" borderId="22" xfId="0" applyNumberFormat="1" applyFont="1" applyFill="1" applyBorder="1" applyAlignment="1" applyProtection="1">
      <alignment horizontal="left" vertical="top" wrapText="1"/>
      <protection locked="0"/>
    </xf>
    <xf numFmtId="6" fontId="2" fillId="3" borderId="1" xfId="0" applyNumberFormat="1" applyFont="1" applyFill="1" applyBorder="1" applyAlignment="1" applyProtection="1">
      <alignment horizontal="left" vertical="center" wrapText="1"/>
      <protection/>
    </xf>
    <xf numFmtId="6" fontId="2" fillId="3" borderId="23" xfId="0" applyNumberFormat="1" applyFont="1" applyFill="1" applyBorder="1" applyAlignment="1" applyProtection="1">
      <alignment horizontal="left" vertical="center" wrapText="1"/>
      <protection/>
    </xf>
    <xf numFmtId="6" fontId="2" fillId="3" borderId="24" xfId="0" applyNumberFormat="1" applyFont="1" applyFill="1" applyBorder="1" applyAlignment="1" applyProtection="1">
      <alignment horizontal="left" vertical="center" wrapText="1"/>
      <protection/>
    </xf>
    <xf numFmtId="8" fontId="2" fillId="5" borderId="18" xfId="0" applyNumberFormat="1" applyFont="1" applyFill="1" applyBorder="1" applyAlignment="1" applyProtection="1">
      <alignment horizontal="right" vertical="center"/>
      <protection locked="0"/>
    </xf>
    <xf numFmtId="8" fontId="2" fillId="5" borderId="9" xfId="0" applyNumberFormat="1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2" fillId="3" borderId="25" xfId="0" applyFont="1" applyFill="1" applyBorder="1" applyAlignment="1" applyProtection="1">
      <alignment horizontal="left" vertical="center" wrapText="1"/>
      <protection/>
    </xf>
    <xf numFmtId="164" fontId="2" fillId="3" borderId="26" xfId="20" applyNumberFormat="1" applyFont="1" applyFill="1" applyBorder="1" applyAlignment="1" applyProtection="1">
      <alignment horizontal="center" vertical="center" wrapText="1"/>
      <protection/>
    </xf>
    <xf numFmtId="164" fontId="2" fillId="3" borderId="27" xfId="20" applyNumberFormat="1" applyFont="1" applyFill="1" applyBorder="1" applyAlignment="1" applyProtection="1">
      <alignment horizontal="center" vertical="center" wrapText="1"/>
      <protection/>
    </xf>
    <xf numFmtId="164" fontId="2" fillId="3" borderId="28" xfId="20" applyNumberFormat="1" applyFont="1" applyFill="1" applyBorder="1" applyAlignment="1" applyProtection="1">
      <alignment horizontal="center" vertical="center" wrapText="1"/>
      <protection/>
    </xf>
    <xf numFmtId="0" fontId="2" fillId="6" borderId="19" xfId="0" applyFont="1" applyFill="1" applyBorder="1" applyAlignment="1" applyProtection="1">
      <alignment horizontal="center" vertical="center" wrapText="1"/>
      <protection/>
    </xf>
    <xf numFmtId="0" fontId="2" fillId="6" borderId="22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29" xfId="0" applyFont="1" applyFill="1" applyBorder="1" applyAlignment="1" applyProtection="1">
      <alignment horizontal="center" vertical="center"/>
      <protection/>
    </xf>
    <xf numFmtId="0" fontId="2" fillId="6" borderId="2" xfId="0" applyFont="1" applyFill="1" applyBorder="1" applyAlignment="1" applyProtection="1">
      <alignment horizontal="center" vertical="center" wrapText="1"/>
      <protection/>
    </xf>
    <xf numFmtId="0" fontId="2" fillId="6" borderId="29" xfId="0" applyFont="1" applyFill="1" applyBorder="1" applyAlignment="1" applyProtection="1">
      <alignment horizontal="center" vertical="center" wrapText="1"/>
      <protection/>
    </xf>
    <xf numFmtId="0" fontId="2" fillId="6" borderId="30" xfId="0" applyFont="1" applyFill="1" applyBorder="1" applyAlignment="1" applyProtection="1">
      <alignment horizontal="center" vertical="center"/>
      <protection/>
    </xf>
    <xf numFmtId="0" fontId="2" fillId="6" borderId="28" xfId="0" applyFont="1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"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80" zoomScaleNormal="80" workbookViewId="0" topLeftCell="A1">
      <selection activeCell="H17" sqref="H17"/>
    </sheetView>
  </sheetViews>
  <sheetFormatPr defaultColWidth="8.8515625" defaultRowHeight="15"/>
  <cols>
    <col min="1" max="1" width="21.57421875" style="3" bestFit="1" customWidth="1"/>
    <col min="2" max="2" width="20.00390625" style="3" bestFit="1" customWidth="1"/>
    <col min="3" max="3" width="14.57421875" style="3" customWidth="1"/>
    <col min="4" max="4" width="52.8515625" style="3" customWidth="1"/>
    <col min="5" max="6" width="24.8515625" style="3" customWidth="1"/>
    <col min="7" max="7" width="16.140625" style="3" customWidth="1"/>
    <col min="8" max="8" width="19.57421875" style="3" customWidth="1"/>
    <col min="9" max="16384" width="8.8515625" style="3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8.6" thickBot="1">
      <c r="A2" s="4" t="s">
        <v>1</v>
      </c>
      <c r="B2" s="2"/>
      <c r="C2" s="2"/>
      <c r="D2" s="2"/>
      <c r="E2" s="2"/>
      <c r="F2" s="2"/>
      <c r="G2" s="2"/>
      <c r="H2" s="2"/>
    </row>
    <row r="3" spans="1:8" ht="15" customHeight="1">
      <c r="A3" s="60" t="s">
        <v>2</v>
      </c>
      <c r="B3" s="62" t="s">
        <v>3</v>
      </c>
      <c r="C3" s="64" t="s">
        <v>4</v>
      </c>
      <c r="D3" s="66" t="s">
        <v>5</v>
      </c>
      <c r="E3" s="58" t="s">
        <v>6</v>
      </c>
      <c r="F3" s="58" t="s">
        <v>7</v>
      </c>
      <c r="G3" s="37" t="s">
        <v>8</v>
      </c>
      <c r="H3" s="38"/>
    </row>
    <row r="4" spans="1:8" ht="15" thickBot="1">
      <c r="A4" s="61"/>
      <c r="B4" s="63"/>
      <c r="C4" s="65"/>
      <c r="D4" s="67"/>
      <c r="E4" s="59"/>
      <c r="F4" s="59"/>
      <c r="G4" s="39"/>
      <c r="H4" s="40"/>
    </row>
    <row r="5" spans="1:8" ht="15">
      <c r="A5" s="5" t="s">
        <v>9</v>
      </c>
      <c r="B5" s="6"/>
      <c r="C5" s="6" t="s">
        <v>10</v>
      </c>
      <c r="D5" s="7">
        <v>34120</v>
      </c>
      <c r="E5" s="41"/>
      <c r="F5" s="44"/>
      <c r="G5" s="47" t="s">
        <v>11</v>
      </c>
      <c r="H5" s="50"/>
    </row>
    <row r="6" spans="1:8" ht="15">
      <c r="A6" s="8" t="s">
        <v>12</v>
      </c>
      <c r="B6" s="9"/>
      <c r="C6" s="9"/>
      <c r="D6" s="10">
        <v>6</v>
      </c>
      <c r="E6" s="42"/>
      <c r="F6" s="45"/>
      <c r="G6" s="48"/>
      <c r="H6" s="51"/>
    </row>
    <row r="7" spans="1:8" ht="15">
      <c r="A7" s="8" t="s">
        <v>13</v>
      </c>
      <c r="B7" s="9"/>
      <c r="C7" s="9" t="s">
        <v>10</v>
      </c>
      <c r="D7" s="11">
        <f>D5*D6</f>
        <v>204720</v>
      </c>
      <c r="E7" s="43"/>
      <c r="F7" s="45"/>
      <c r="G7" s="49"/>
      <c r="H7" s="51"/>
    </row>
    <row r="8" spans="1:8" ht="15" customHeight="1">
      <c r="A8" s="12" t="s">
        <v>14</v>
      </c>
      <c r="B8" s="13"/>
      <c r="C8" s="13" t="s">
        <v>15</v>
      </c>
      <c r="D8" s="14" t="s">
        <v>16</v>
      </c>
      <c r="E8" s="22"/>
      <c r="F8" s="45"/>
      <c r="G8" s="52" t="s">
        <v>17</v>
      </c>
      <c r="H8" s="55">
        <f>H5*D6</f>
        <v>0</v>
      </c>
    </row>
    <row r="9" spans="1:8" ht="15" customHeight="1">
      <c r="A9" s="12" t="s">
        <v>18</v>
      </c>
      <c r="B9" s="13"/>
      <c r="C9" s="13" t="s">
        <v>19</v>
      </c>
      <c r="D9" s="15" t="s">
        <v>20</v>
      </c>
      <c r="E9" s="22"/>
      <c r="F9" s="45"/>
      <c r="G9" s="53"/>
      <c r="H9" s="56"/>
    </row>
    <row r="10" spans="1:8" ht="15" customHeight="1" thickBot="1">
      <c r="A10" s="12" t="s">
        <v>21</v>
      </c>
      <c r="B10" s="13"/>
      <c r="C10" s="13" t="s">
        <v>19</v>
      </c>
      <c r="D10" s="15">
        <v>2</v>
      </c>
      <c r="E10" s="22"/>
      <c r="F10" s="45"/>
      <c r="G10" s="54"/>
      <c r="H10" s="57"/>
    </row>
    <row r="11" spans="1:6" ht="15" customHeight="1">
      <c r="A11" s="12" t="s">
        <v>22</v>
      </c>
      <c r="B11" s="13"/>
      <c r="C11" s="13" t="s">
        <v>19</v>
      </c>
      <c r="D11" s="15" t="s">
        <v>23</v>
      </c>
      <c r="E11" s="22"/>
      <c r="F11" s="45"/>
    </row>
    <row r="12" spans="1:6" ht="15" customHeight="1">
      <c r="A12" s="12" t="s">
        <v>24</v>
      </c>
      <c r="B12" s="13"/>
      <c r="C12" s="13" t="s">
        <v>15</v>
      </c>
      <c r="D12" s="15" t="s">
        <v>25</v>
      </c>
      <c r="E12" s="22"/>
      <c r="F12" s="45"/>
    </row>
    <row r="13" spans="1:6" ht="15" customHeight="1">
      <c r="A13" s="12" t="s">
        <v>26</v>
      </c>
      <c r="B13" s="13"/>
      <c r="C13" s="13" t="s">
        <v>19</v>
      </c>
      <c r="D13" s="15">
        <v>1</v>
      </c>
      <c r="E13" s="22"/>
      <c r="F13" s="45"/>
    </row>
    <row r="14" spans="1:6" ht="15" customHeight="1">
      <c r="A14" s="12" t="s">
        <v>27</v>
      </c>
      <c r="B14" s="13"/>
      <c r="C14" s="13" t="s">
        <v>15</v>
      </c>
      <c r="D14" s="14" t="s">
        <v>28</v>
      </c>
      <c r="E14" s="22"/>
      <c r="F14" s="45"/>
    </row>
    <row r="15" spans="1:6" ht="32.25" customHeight="1">
      <c r="A15" s="12" t="s">
        <v>29</v>
      </c>
      <c r="B15" s="13"/>
      <c r="C15" s="13" t="s">
        <v>15</v>
      </c>
      <c r="D15" s="16" t="s">
        <v>30</v>
      </c>
      <c r="E15" s="22"/>
      <c r="F15" s="45"/>
    </row>
    <row r="16" spans="1:6" ht="15" customHeight="1">
      <c r="A16" s="12" t="s">
        <v>31</v>
      </c>
      <c r="B16" s="13"/>
      <c r="C16" s="13" t="s">
        <v>15</v>
      </c>
      <c r="D16" s="14" t="s">
        <v>32</v>
      </c>
      <c r="E16" s="22"/>
      <c r="F16" s="45"/>
    </row>
    <row r="17" spans="1:6" ht="77.25" customHeight="1">
      <c r="A17" s="12" t="s">
        <v>33</v>
      </c>
      <c r="B17" s="13"/>
      <c r="C17" s="13" t="s">
        <v>19</v>
      </c>
      <c r="D17" s="17" t="s">
        <v>34</v>
      </c>
      <c r="E17" s="22"/>
      <c r="F17" s="45"/>
    </row>
    <row r="18" spans="1:6" ht="29.45" customHeight="1">
      <c r="A18" s="12" t="s">
        <v>35</v>
      </c>
      <c r="B18" s="13"/>
      <c r="C18" s="13" t="s">
        <v>15</v>
      </c>
      <c r="D18" s="17" t="s">
        <v>36</v>
      </c>
      <c r="E18" s="23"/>
      <c r="F18" s="45"/>
    </row>
    <row r="19" spans="1:6" ht="102" customHeight="1" thickBot="1">
      <c r="A19" s="18" t="s">
        <v>37</v>
      </c>
      <c r="B19" s="19" t="s">
        <v>38</v>
      </c>
      <c r="C19" s="19" t="s">
        <v>15</v>
      </c>
      <c r="D19" s="20" t="s">
        <v>39</v>
      </c>
      <c r="E19" s="24"/>
      <c r="F19" s="46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1" t="s">
        <v>40</v>
      </c>
      <c r="B22" s="21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</sheetData>
  <sheetProtection algorithmName="SHA-512" hashValue="vyW04hLFgtIXT0VusvVozBUL/CiKNqSChbhDWHEJDHc8Q5jBrGtBAqPKlifzzLO1ovfLGteFUu2iESsIFER5+g==" saltValue="NzHYJQ+Vlv3bPb+XA+j3Hg==" spinCount="100000" sheet="1" objects="1" scenarios="1"/>
  <mergeCells count="13">
    <mergeCell ref="A3:A4"/>
    <mergeCell ref="B3:B4"/>
    <mergeCell ref="C3:C4"/>
    <mergeCell ref="D3:D4"/>
    <mergeCell ref="E3:E4"/>
    <mergeCell ref="G3:H4"/>
    <mergeCell ref="E5:E7"/>
    <mergeCell ref="F5:F19"/>
    <mergeCell ref="G5:G7"/>
    <mergeCell ref="H5:H7"/>
    <mergeCell ref="G8:G10"/>
    <mergeCell ref="H8:H10"/>
    <mergeCell ref="F3:F4"/>
  </mergeCells>
  <conditionalFormatting sqref="H5:H7">
    <cfRule type="cellIs" priority="1" dxfId="0" operator="greaterThan">
      <formula>$D$5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zoomScale="80" zoomScaleNormal="80" workbookViewId="0" topLeftCell="A1">
      <selection activeCell="H5" sqref="H5:H7"/>
    </sheetView>
  </sheetViews>
  <sheetFormatPr defaultColWidth="8.8515625" defaultRowHeight="15"/>
  <cols>
    <col min="1" max="1" width="21.57421875" style="3" bestFit="1" customWidth="1"/>
    <col min="2" max="2" width="20.00390625" style="3" bestFit="1" customWidth="1"/>
    <col min="3" max="3" width="14.57421875" style="3" customWidth="1"/>
    <col min="4" max="4" width="52.8515625" style="3" customWidth="1"/>
    <col min="5" max="6" width="24.8515625" style="3" customWidth="1"/>
    <col min="7" max="7" width="16.140625" style="3" customWidth="1"/>
    <col min="8" max="8" width="19.57421875" style="3" customWidth="1"/>
    <col min="9" max="16384" width="8.8515625" style="3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8.6" thickBot="1">
      <c r="A2" s="4" t="s">
        <v>41</v>
      </c>
      <c r="B2" s="2"/>
      <c r="C2" s="2"/>
      <c r="D2" s="2"/>
      <c r="E2" s="2"/>
      <c r="F2" s="2"/>
      <c r="G2" s="2"/>
      <c r="H2" s="2"/>
    </row>
    <row r="3" spans="1:8" ht="15" customHeight="1">
      <c r="A3" s="60" t="s">
        <v>2</v>
      </c>
      <c r="B3" s="62" t="s">
        <v>3</v>
      </c>
      <c r="C3" s="64" t="s">
        <v>4</v>
      </c>
      <c r="D3" s="66" t="s">
        <v>5</v>
      </c>
      <c r="E3" s="58" t="s">
        <v>6</v>
      </c>
      <c r="F3" s="58" t="s">
        <v>7</v>
      </c>
      <c r="G3" s="37" t="s">
        <v>8</v>
      </c>
      <c r="H3" s="38"/>
    </row>
    <row r="4" spans="1:8" ht="15" thickBot="1">
      <c r="A4" s="61"/>
      <c r="B4" s="63"/>
      <c r="C4" s="65"/>
      <c r="D4" s="67"/>
      <c r="E4" s="59"/>
      <c r="F4" s="59"/>
      <c r="G4" s="39"/>
      <c r="H4" s="40"/>
    </row>
    <row r="5" spans="1:8" ht="15">
      <c r="A5" s="5" t="s">
        <v>9</v>
      </c>
      <c r="B5" s="6"/>
      <c r="C5" s="6" t="s">
        <v>10</v>
      </c>
      <c r="D5" s="7">
        <v>56600</v>
      </c>
      <c r="E5" s="41"/>
      <c r="F5" s="44"/>
      <c r="G5" s="47" t="s">
        <v>11</v>
      </c>
      <c r="H5" s="50"/>
    </row>
    <row r="6" spans="1:8" ht="15">
      <c r="A6" s="8" t="s">
        <v>12</v>
      </c>
      <c r="B6" s="9"/>
      <c r="C6" s="9"/>
      <c r="D6" s="10">
        <v>1</v>
      </c>
      <c r="E6" s="42"/>
      <c r="F6" s="45"/>
      <c r="G6" s="48"/>
      <c r="H6" s="51"/>
    </row>
    <row r="7" spans="1:8" ht="15">
      <c r="A7" s="8" t="s">
        <v>13</v>
      </c>
      <c r="B7" s="9"/>
      <c r="C7" s="9" t="s">
        <v>10</v>
      </c>
      <c r="D7" s="11">
        <f>D5*D6</f>
        <v>56600</v>
      </c>
      <c r="E7" s="43"/>
      <c r="F7" s="45"/>
      <c r="G7" s="49"/>
      <c r="H7" s="51"/>
    </row>
    <row r="8" spans="1:8" ht="15">
      <c r="A8" s="12" t="s">
        <v>14</v>
      </c>
      <c r="B8" s="13"/>
      <c r="C8" s="13" t="s">
        <v>15</v>
      </c>
      <c r="D8" s="25" t="s">
        <v>42</v>
      </c>
      <c r="E8" s="22"/>
      <c r="F8" s="45"/>
      <c r="G8" s="52" t="s">
        <v>17</v>
      </c>
      <c r="H8" s="55">
        <f>H5*D6</f>
        <v>0</v>
      </c>
    </row>
    <row r="9" spans="1:8" ht="15">
      <c r="A9" s="12" t="s">
        <v>43</v>
      </c>
      <c r="B9" s="13"/>
      <c r="C9" s="13" t="s">
        <v>19</v>
      </c>
      <c r="D9" s="25" t="s">
        <v>44</v>
      </c>
      <c r="E9" s="22"/>
      <c r="F9" s="45"/>
      <c r="G9" s="53"/>
      <c r="H9" s="56"/>
    </row>
    <row r="10" spans="1:8" ht="15" thickBot="1">
      <c r="A10" s="12" t="s">
        <v>45</v>
      </c>
      <c r="B10" s="13"/>
      <c r="C10" s="13" t="s">
        <v>19</v>
      </c>
      <c r="D10" s="25" t="s">
        <v>46</v>
      </c>
      <c r="E10" s="22"/>
      <c r="F10" s="45"/>
      <c r="G10" s="54"/>
      <c r="H10" s="57"/>
    </row>
    <row r="11" spans="1:6" ht="35.25" customHeight="1">
      <c r="A11" s="12" t="s">
        <v>33</v>
      </c>
      <c r="B11" s="13"/>
      <c r="C11" s="13" t="s">
        <v>15</v>
      </c>
      <c r="D11" s="26" t="s">
        <v>47</v>
      </c>
      <c r="E11" s="22"/>
      <c r="F11" s="45"/>
    </row>
    <row r="12" spans="1:6" ht="15">
      <c r="A12" s="12" t="s">
        <v>48</v>
      </c>
      <c r="B12" s="13"/>
      <c r="C12" s="13" t="s">
        <v>19</v>
      </c>
      <c r="D12" s="25">
        <v>3</v>
      </c>
      <c r="E12" s="22"/>
      <c r="F12" s="45"/>
    </row>
    <row r="13" spans="1:6" ht="15">
      <c r="A13" s="12" t="s">
        <v>49</v>
      </c>
      <c r="B13" s="13"/>
      <c r="C13" s="13" t="s">
        <v>19</v>
      </c>
      <c r="D13" s="25" t="s">
        <v>50</v>
      </c>
      <c r="E13" s="22"/>
      <c r="F13" s="45"/>
    </row>
    <row r="14" spans="1:6" ht="15">
      <c r="A14" s="12" t="s">
        <v>51</v>
      </c>
      <c r="B14" s="13"/>
      <c r="C14" s="13" t="s">
        <v>19</v>
      </c>
      <c r="D14" s="25" t="s">
        <v>52</v>
      </c>
      <c r="E14" s="22"/>
      <c r="F14" s="45"/>
    </row>
    <row r="15" spans="1:6" ht="115.15">
      <c r="A15" s="12" t="s">
        <v>53</v>
      </c>
      <c r="B15" s="13"/>
      <c r="C15" s="13" t="s">
        <v>15</v>
      </c>
      <c r="D15" s="25" t="s">
        <v>54</v>
      </c>
      <c r="E15" s="23"/>
      <c r="F15" s="45"/>
    </row>
    <row r="16" spans="1:6" ht="105" customHeight="1" thickBot="1">
      <c r="A16" s="18" t="s">
        <v>37</v>
      </c>
      <c r="B16" s="19" t="s">
        <v>38</v>
      </c>
      <c r="C16" s="19" t="s">
        <v>15</v>
      </c>
      <c r="D16" s="20" t="s">
        <v>39</v>
      </c>
      <c r="E16" s="24"/>
      <c r="F16" s="46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1" t="s">
        <v>40</v>
      </c>
      <c r="B19" s="21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</sheetData>
  <sheetProtection algorithmName="SHA-512" hashValue="HkkhD3K2Of6HZ3YEfNNBwxOMSTsDw4oYfsGxCcYXHxecGhRYqgL+56PJ4tZkYKem82w6AEkhx81dMozm3QcC0A==" saltValue="ItvfEeLx7Jl3eri5YyPaGg==" spinCount="100000" sheet="1" objects="1" scenarios="1"/>
  <mergeCells count="13">
    <mergeCell ref="A3:A4"/>
    <mergeCell ref="B3:B4"/>
    <mergeCell ref="C3:C4"/>
    <mergeCell ref="D3:D4"/>
    <mergeCell ref="E3:E4"/>
    <mergeCell ref="G3:H4"/>
    <mergeCell ref="E5:E7"/>
    <mergeCell ref="F5:F16"/>
    <mergeCell ref="G5:G7"/>
    <mergeCell ref="H5:H7"/>
    <mergeCell ref="G8:G10"/>
    <mergeCell ref="H8:H10"/>
    <mergeCell ref="F3:F4"/>
  </mergeCells>
  <conditionalFormatting sqref="H5:H7">
    <cfRule type="cellIs" priority="1" dxfId="0" operator="greaterThan">
      <formula>$D$5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zoomScale="80" zoomScaleNormal="80" workbookViewId="0" topLeftCell="A1">
      <selection activeCell="E5" sqref="E5"/>
    </sheetView>
  </sheetViews>
  <sheetFormatPr defaultColWidth="8.7109375" defaultRowHeight="15"/>
  <cols>
    <col min="1" max="1" width="42.8515625" style="2" customWidth="1"/>
    <col min="2" max="2" width="19.421875" style="2" customWidth="1"/>
    <col min="3" max="3" width="17.421875" style="2" customWidth="1"/>
    <col min="4" max="4" width="22.140625" style="2" customWidth="1"/>
    <col min="5" max="5" width="13.57421875" style="2" customWidth="1"/>
    <col min="6" max="6" width="14.57421875" style="2" customWidth="1"/>
    <col min="7" max="7" width="20.421875" style="2" customWidth="1"/>
    <col min="8" max="9" width="23.57421875" style="2" customWidth="1"/>
    <col min="10" max="12" width="20.421875" style="2" customWidth="1"/>
    <col min="13" max="16384" width="8.7109375" style="2" customWidth="1"/>
  </cols>
  <sheetData>
    <row r="1" ht="15">
      <c r="A1" s="1" t="s">
        <v>0</v>
      </c>
    </row>
    <row r="2" ht="23.25" customHeight="1">
      <c r="A2" s="4" t="s">
        <v>55</v>
      </c>
    </row>
    <row r="3" spans="1:9" s="29" customFormat="1" ht="28.9">
      <c r="A3" s="27" t="s">
        <v>56</v>
      </c>
      <c r="B3" s="28" t="s">
        <v>57</v>
      </c>
      <c r="C3" s="28" t="s">
        <v>58</v>
      </c>
      <c r="D3" s="28" t="s">
        <v>59</v>
      </c>
      <c r="E3" s="28" t="s">
        <v>60</v>
      </c>
      <c r="F3" s="28" t="s">
        <v>61</v>
      </c>
      <c r="G3" s="28" t="s">
        <v>62</v>
      </c>
      <c r="H3" s="28" t="s">
        <v>63</v>
      </c>
      <c r="I3" s="28" t="s">
        <v>64</v>
      </c>
    </row>
    <row r="4" spans="1:9" ht="15">
      <c r="A4" s="30" t="str">
        <f>'01_NAS'!$A$2</f>
        <v>01_NAS</v>
      </c>
      <c r="B4" s="31">
        <f>'01_NAS'!$H$5</f>
        <v>0</v>
      </c>
      <c r="C4" s="32">
        <f>'01_NAS'!$D$6</f>
        <v>6</v>
      </c>
      <c r="D4" s="31">
        <f>'01_NAS'!$H$8</f>
        <v>0</v>
      </c>
      <c r="E4" s="35"/>
      <c r="F4" s="36">
        <f aca="true" t="shared" si="0" ref="F4:F5">ROUND(B4*E4,2)</f>
        <v>0</v>
      </c>
      <c r="G4" s="36">
        <f aca="true" t="shared" si="1" ref="G4:G5">B4+F4</f>
        <v>0</v>
      </c>
      <c r="H4" s="31">
        <f aca="true" t="shared" si="2" ref="H4:H5">F4*C4</f>
        <v>0</v>
      </c>
      <c r="I4" s="31">
        <f aca="true" t="shared" si="3" ref="I4:I5">C4*G4</f>
        <v>0</v>
      </c>
    </row>
    <row r="5" spans="1:9" ht="15">
      <c r="A5" s="30" t="str">
        <f>'02_Datový server'!$A$2</f>
        <v>02_Datový server</v>
      </c>
      <c r="B5" s="31">
        <f>'02_Datový server'!$H$5</f>
        <v>0</v>
      </c>
      <c r="C5" s="32">
        <f>'02_Datový server'!$D$6</f>
        <v>1</v>
      </c>
      <c r="D5" s="31">
        <f>'02_Datový server'!$H$8</f>
        <v>0</v>
      </c>
      <c r="E5" s="35"/>
      <c r="F5" s="36">
        <f t="shared" si="0"/>
        <v>0</v>
      </c>
      <c r="G5" s="36">
        <f t="shared" si="1"/>
        <v>0</v>
      </c>
      <c r="H5" s="31">
        <f t="shared" si="2"/>
        <v>0</v>
      </c>
      <c r="I5" s="31">
        <f t="shared" si="3"/>
        <v>0</v>
      </c>
    </row>
    <row r="6" spans="1:9" ht="26.25" customHeight="1">
      <c r="A6" s="68" t="s">
        <v>65</v>
      </c>
      <c r="B6" s="69"/>
      <c r="C6" s="70"/>
      <c r="D6" s="33">
        <f>SUM(D4:D5)</f>
        <v>0</v>
      </c>
      <c r="E6" s="34" t="s">
        <v>66</v>
      </c>
      <c r="F6" s="34" t="s">
        <v>66</v>
      </c>
      <c r="G6" s="34" t="s">
        <v>66</v>
      </c>
      <c r="H6" s="33">
        <f>SUM(H4:H5)</f>
        <v>0</v>
      </c>
      <c r="I6" s="33">
        <f>SUM(I4:I5)</f>
        <v>0</v>
      </c>
    </row>
    <row r="9" ht="15">
      <c r="A9" s="21" t="s">
        <v>40</v>
      </c>
    </row>
  </sheetData>
  <sheetProtection algorithmName="SHA-512" hashValue="MQ4Y6OuQJoHQh/bpDnpRana0ktZ0PUo/HGtnO5VUPwkBY6jz5bpBcztzAvjByKNC3PVR3m34pkJQxUxRP/JEIQ==" saltValue="1xW5NPLszD4hOXn2SKV3qw==" spinCount="100000" sheet="1" objects="1" scenarios="1"/>
  <mergeCells count="1">
    <mergeCell ref="A6:C6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ABE3D-2B45-4888-BB3F-591EAB9AD24C}"/>
</file>

<file path=customXml/itemProps2.xml><?xml version="1.0" encoding="utf-8"?>
<ds:datastoreItem xmlns:ds="http://schemas.openxmlformats.org/officeDocument/2006/customXml" ds:itemID="{F3DB8D18-8AA6-4020-B5BF-841DDB17A0A8}"/>
</file>

<file path=customXml/itemProps3.xml><?xml version="1.0" encoding="utf-8"?>
<ds:datastoreItem xmlns:ds="http://schemas.openxmlformats.org/officeDocument/2006/customXml" ds:itemID="{3FE99BA3-4666-4EBF-9D31-F41BA1A43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FFUK</dc:creator>
  <cp:keywords/>
  <dc:description/>
  <cp:lastModifiedBy>Líbalová, Miroslava</cp:lastModifiedBy>
  <dcterms:created xsi:type="dcterms:W3CDTF">2020-11-05T08:31:44Z</dcterms:created>
  <dcterms:modified xsi:type="dcterms:W3CDTF">2021-04-22T13:11:07Z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