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026"/>
  <workbookPr/>
  <bookViews>
    <workbookView xWindow="28680" yWindow="65416" windowWidth="29040" windowHeight="158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<sst xmlns="http://schemas.openxmlformats.org/spreadsheetml/2006/main" count="57" uniqueCount="48">
  <si>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</si>
  <si>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</si>
  <si>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</si>
  <si>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</si>
  <si>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</si>
  <si>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</si>
  <si>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</si>
  <si>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</si>
  <si>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</si>
  <si>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</si>
  <si>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</si>
  <si>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30213100-6 - Přenosné počítače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</si>
  <si>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</si>
  <si>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</si>
  <si>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</si>
  <si>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</si>
  <si>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</si>
  <si>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</si>
  <si>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</si>
  <si>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</si>
  <si>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</si>
  <si>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Notebook IT May</t>
  </si>
  <si>
    <t>Brašna IT May</t>
  </si>
  <si>
    <t>Myš IT May</t>
  </si>
  <si>
    <t>Cartrige Navrátilová IMS</t>
  </si>
  <si>
    <t>Myš (například Logitech Wireless Mouse M330 Silent Plus černá) 
Bezdrátové připojení a optický senzor
Vhodná pro praváky, velikost M
alepsoň 1000DPI, 3 tlačítka
Výbava: min unifying ready, kolečko, tiché tlačítka
Záruka min. 2 roky (cena nesmí překročit 760,- Kč bez DPH/ ks)</t>
  </si>
  <si>
    <t>Brašna pro netobook (například: Lenovo ThinkPad Essential Topload Case 15.6")
Záruka min. 2 roky (cena nesmí překročit 784 Kč bez DPH/ks)
Brašna pro notebook o velikosti 15,6"
Min. velká kapsa pro notebook, malá kapsa pro příslušenství a malá kapsa pro napájecí adapter
Brašna s uchem pro přenos, ramenním popruhem i možností přidělání na rukojeť kufru.
Záruka min. 2 roky (cena nesmí překročit 784,- Kč bez DPH/ ks)</t>
  </si>
  <si>
    <t>Výzva č. 45 v DNS „UK FSV – „DNS dodávky standardní techniky ICT 2019 až 2022“ - Fakulta sociálních věd Univerzity Karlovy  
Příloha č. 1 – Technická specifikace_cenová nabídka</t>
  </si>
  <si>
    <t>30237200-1 - Počítačová příslušenství</t>
  </si>
  <si>
    <t>30192113-6-Inkoustové náplně</t>
  </si>
  <si>
    <t>FSV UK
Smetanovo nábřeží 6, 11001
Praha 1</t>
  </si>
  <si>
    <t>PC Kryšpínová</t>
  </si>
  <si>
    <t>iPad Dostálková</t>
  </si>
  <si>
    <t>Klavesnice Dostálková</t>
  </si>
  <si>
    <t>FSV UK
Opletalova 26, 
Praha 1</t>
  </si>
  <si>
    <t>FSV UK
Smetanovo nábřeží 6,
Praha 1</t>
  </si>
  <si>
    <t>Gauk IES Elminejad</t>
  </si>
  <si>
    <t>Notebook Kuklíková IMS</t>
  </si>
  <si>
    <t>30200000-1 - Počítače</t>
  </si>
  <si>
    <t>30213200-7 – Tablety (PC)</t>
  </si>
  <si>
    <t>FSV UK
Pekařská 16, Praha 5</t>
  </si>
  <si>
    <t>Notebook s úhlopříčkou min. 14" palců a rozlišením min.FullHD (například: HP 14s-dq1004nc Natural Silver)
Procesor: Počet jader min. 4 s CPU bench min. 8844 (například: Intel Core i7 1065G7)
Grafická karta min. Intel Iris Plus Graphics
Operační paměť min. 8 GB
Disk min. SSD 512GB
Výbava min. podsvícená klávesnice, webkamera,2x USB 3.2 Gen 1,1x USB-C, WiFi 6, 41 Wh baterie, Windows 10 Home
Váha max. 1,49 Kg
Záruka min. 2 roky ( cena nesmí překročit 16 528,- Kč bez DPH/ks)- případně uplatnit slevu na vybraný notebook, pokud je k dispozici</t>
  </si>
  <si>
    <t>Tablet (například: Samsung Galaxy Tab S6 Lite WiFi šedý) 
Velikost displaye min.: 10,4" PLS 
Rozlišení min.: 2000x1200 
Procesor min:8 jader s benchmark 2014 (např. Exynos 9611 2,3 GHz)
Interní paměť min: 64 GB + možnost paměťové karty
Výbava min: Wi-Fi, Bluetooth, GPS, webkamera 8 Mpx + 5 Mpx, výdrž baterie až 12 h, USB-C, S-pen v balení
hmotnost max. 465g
Požadujeme systém Android 10.0 a podporu s-pen
Záruka: min. 2 roky (cena nesmí překročit 8 499,- Kč bez DPH/ ks)</t>
  </si>
  <si>
    <t>Klávesnice pro iPad (např. Apple Smart Keyboard iPad 10.2)
Kompaktibilní s iPad 8. generace 
Lokace klávesnice české
Funkce stojánku, pouzdra a klávesnice
Záruka: min. 2 roky (cena nesmí překročit 3 959,- Kč bez DPH/ ks)</t>
  </si>
  <si>
    <t>Tablet - iPad (například: iPad 2020 128GB stříbrný) 
Velikost displaye min.: 10,2" 
Rozlišení min.: 2160 × 1620 Retina
Procesor min: Apple A12 Bionic
Interní paměť min: 128 GB 
Výbava min: Wi-Fi, Bluetooth, webkamera 8 Mpx + 1,2 Mpx, výdrž baterie až 10 h, Lightning
hmotnost max. 490g, 
Požadujeme systém iPadOS
Záruka: min. 2 roky (cena nesmí překročit 10 322,- Kč bez DPH/ ks)</t>
  </si>
  <si>
    <t>Firemní stolní PC  (například: Dell Vostro 3888 MT)
Procesor: Počet jader min. 6x, CPU Mark min. 12 416 (například: procesor Intel Core i5 10400 Comet Lake)
Grafická karta: min UHD graphics 630
Operační paměť: min 8GB DDR4
Disk: Minimálně SSD 512GB 
Rozhraní alespoň: 4x USB 3, 4x USB 2, RJ45, 2x Displayport, HDMI, VGA
Výbava alepsooň: Skříň Mini Tower, Klavesnice, Myš
Operační systém: Min. Windows 10 PRO (nikdy nepoužívaná a nikdy dříve neaktivovaná licence)
Záruka: min. 2 roky (cena nesmí překročit 15 364,- Kč bez DPH/ ks)</t>
  </si>
  <si>
    <t>Sada originálních cartrigí (multipack HP 6ZC70AE č. 963)
Cartrige pro HP OfficeJet Pro 9010
Obsahuje plnohodnotné originální cartrige černé, azurové, purpurové a žluté barvy.
Záruka min. 2 roky (cena nesmí překočit 2 066,- Kč bez DPH/ sada)</t>
  </si>
  <si>
    <t>Notebook s úhlopříčkou min. 15,6 palců a rozlišením min.FullHD (například: Lenovo ThinkPad E15-IML)
Procesor: Počet jader min. 4 s CPU bench min. 6496 (například: Intel Core i5 10210U Comet Lake)
Grafická karta min.  integrovaná nebo dedikovaná
Operační paměť min. 8 GB
Disk min. SSD 256GB s HDD 1TB
Výbava min. min. numerická klávesnice, podsvícená klávesnice, webkamera,min. 1x HDMI, min. 1x USB-C, min. 2x USB 3.0, RJ45, čtečka otisků prstů, WiFi 6, 45 Wh baterie, Windows 10 Pro (nikdy nepoužívaná a nikdy dříve neaktivovaná licence)
Váha max. do 1,9 Kg
Záruka min. 2 roky ( cena nesmí překročit 17 347,- Kč bez DPH/ks)- případně uplatnit slevu na vybraný notebook, pokud je k dispozici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</si>
</sst>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>
        <color rgb="FF000000"/>
      </left>
      <right style="medium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165" fontId="4" fillId="0" borderId="2" xfId="0" applyNumberFormat="1" applyFont="1" applyBorder="1" applyAlignment="1">
      <alignment vertical="top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166" fontId="4" fillId="0" borderId="2" xfId="0" applyNumberFormat="1" applyFont="1" applyBorder="1" applyAlignment="1">
      <alignment vertical="top"/>
    </xf>
    <xf numFmtId="0" fontId="4" fillId="0" borderId="2" xfId="0" applyFont="1" applyFill="1" applyBorder="1" applyAlignment="1">
      <alignment vertical="top" wrapText="1"/>
    </xf>
    <xf numFmtId="0" fontId="0" fillId="0" borderId="0" xfId="0" applyFont="1" applyAlignment="1">
      <alignment/>
    </xf>
    <xf numFmtId="164" fontId="1" fillId="0" borderId="2" xfId="0" applyNumberFormat="1" applyFont="1" applyBorder="1" applyAlignment="1">
      <alignment vertical="top" wrapText="1"/>
    </xf>
    <xf numFmtId="0" fontId="3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164" fontId="1" fillId="0" borderId="2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right" wrapText="1"/>
    </xf>
    <xf numFmtId="0" fontId="1" fillId="0" borderId="12" xfId="0" applyFont="1" applyBorder="1"/>
    <xf numFmtId="0" fontId="1" fillId="0" borderId="13" xfId="0" applyFont="1" applyBorder="1"/>
    <xf numFmtId="166" fontId="6" fillId="0" borderId="14" xfId="0" applyNumberFormat="1" applyFont="1" applyBorder="1" applyAlignment="1">
      <alignment horizontal="left"/>
    </xf>
    <xf numFmtId="166" fontId="1" fillId="0" borderId="12" xfId="0" applyNumberFormat="1" applyFont="1" applyBorder="1"/>
    <xf numFmtId="166" fontId="1" fillId="0" borderId="13" xfId="0" applyNumberFormat="1" applyFont="1" applyBorder="1"/>
    <xf numFmtId="0" fontId="6" fillId="0" borderId="15" xfId="0" applyFont="1" applyBorder="1" applyAlignment="1">
      <alignment horizontal="right"/>
    </xf>
    <xf numFmtId="0" fontId="1" fillId="0" borderId="16" xfId="0" applyFont="1" applyBorder="1"/>
    <xf numFmtId="0" fontId="1" fillId="0" borderId="17" xfId="0" applyFont="1" applyBorder="1"/>
    <xf numFmtId="166" fontId="6" fillId="0" borderId="18" xfId="0" applyNumberFormat="1" applyFont="1" applyBorder="1" applyAlignment="1">
      <alignment horizontal="left"/>
    </xf>
    <xf numFmtId="166" fontId="1" fillId="0" borderId="16" xfId="0" applyNumberFormat="1" applyFont="1" applyBorder="1"/>
    <xf numFmtId="166" fontId="1" fillId="0" borderId="17" xfId="0" applyNumberFormat="1" applyFont="1" applyBorder="1"/>
    <xf numFmtId="166" fontId="4" fillId="0" borderId="2" xfId="0" applyNumberFormat="1" applyFont="1" applyBorder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customschemas.google.com/relationships/workbookmetadata" Target="metadata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23"/>
  <sheetViews>
    <sheetView tabSelected="1" zoomScale="70" zoomScaleNormal="70" workbookViewId="0" topLeftCell="A1">
      <selection activeCell="G11" sqref="G11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27" t="s">
        <v>27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29" ht="46.5" customHeight="1">
      <c r="A2" s="20"/>
      <c r="B2" s="17" t="s">
        <v>0</v>
      </c>
      <c r="C2" s="17" t="s">
        <v>1</v>
      </c>
      <c r="D2" s="18" t="s">
        <v>2</v>
      </c>
      <c r="E2" s="18" t="s">
        <v>3</v>
      </c>
      <c r="F2" s="18" t="s">
        <v>4</v>
      </c>
      <c r="G2" s="18" t="s">
        <v>5</v>
      </c>
      <c r="H2" s="18" t="s">
        <v>6</v>
      </c>
      <c r="I2" s="18" t="s">
        <v>7</v>
      </c>
      <c r="J2" s="18" t="s">
        <v>8</v>
      </c>
      <c r="K2" s="18" t="s">
        <v>9</v>
      </c>
      <c r="L2" s="19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2" ht="147.75" customHeight="1">
      <c r="A3" s="8">
        <v>1</v>
      </c>
      <c r="B3" s="7" t="s">
        <v>21</v>
      </c>
      <c r="C3" s="14" t="s">
        <v>47</v>
      </c>
      <c r="D3" s="11"/>
      <c r="E3" s="11"/>
      <c r="F3" s="12">
        <v>2</v>
      </c>
      <c r="G3" s="13"/>
      <c r="H3" s="10">
        <f aca="true" t="shared" si="0" ref="H3:H11">G3*1.21</f>
        <v>0</v>
      </c>
      <c r="I3" s="10">
        <f aca="true" t="shared" si="1" ref="I3:I8">H3*F3</f>
        <v>0</v>
      </c>
      <c r="J3" s="24" t="s">
        <v>30</v>
      </c>
      <c r="K3" s="24" t="s">
        <v>11</v>
      </c>
      <c r="L3" s="9">
        <v>210235</v>
      </c>
    </row>
    <row r="4" spans="1:12" s="15" customFormat="1" ht="84.75" customHeight="1">
      <c r="A4" s="8">
        <v>2</v>
      </c>
      <c r="B4" s="7" t="s">
        <v>22</v>
      </c>
      <c r="C4" s="14" t="s">
        <v>26</v>
      </c>
      <c r="D4" s="11"/>
      <c r="E4" s="11"/>
      <c r="F4" s="12">
        <v>2</v>
      </c>
      <c r="G4" s="13"/>
      <c r="H4" s="10">
        <f t="shared" si="0"/>
        <v>0</v>
      </c>
      <c r="I4" s="10">
        <f t="shared" si="1"/>
        <v>0</v>
      </c>
      <c r="J4" s="24" t="s">
        <v>30</v>
      </c>
      <c r="K4" s="16" t="s">
        <v>28</v>
      </c>
      <c r="L4" s="9">
        <v>210235</v>
      </c>
    </row>
    <row r="5" spans="1:12" s="15" customFormat="1" ht="81.75" customHeight="1">
      <c r="A5" s="8">
        <v>3</v>
      </c>
      <c r="B5" s="7" t="s">
        <v>23</v>
      </c>
      <c r="C5" s="14" t="s">
        <v>25</v>
      </c>
      <c r="D5" s="11"/>
      <c r="E5" s="11"/>
      <c r="F5" s="12">
        <v>2</v>
      </c>
      <c r="G5" s="13"/>
      <c r="H5" s="10">
        <f t="shared" si="0"/>
        <v>0</v>
      </c>
      <c r="I5" s="10">
        <f t="shared" si="1"/>
        <v>0</v>
      </c>
      <c r="J5" s="24" t="s">
        <v>30</v>
      </c>
      <c r="K5" s="24" t="s">
        <v>28</v>
      </c>
      <c r="L5" s="9">
        <v>210235</v>
      </c>
    </row>
    <row r="6" spans="1:12" s="15" customFormat="1" ht="58.5" customHeight="1">
      <c r="A6" s="8">
        <v>4</v>
      </c>
      <c r="B6" s="7" t="s">
        <v>24</v>
      </c>
      <c r="C6" s="14" t="s">
        <v>46</v>
      </c>
      <c r="D6" s="11"/>
      <c r="E6" s="11"/>
      <c r="F6" s="12">
        <v>1</v>
      </c>
      <c r="G6" s="13"/>
      <c r="H6" s="10">
        <f t="shared" si="0"/>
        <v>0</v>
      </c>
      <c r="I6" s="10">
        <f t="shared" si="1"/>
        <v>0</v>
      </c>
      <c r="J6" s="24" t="s">
        <v>40</v>
      </c>
      <c r="K6" s="24" t="s">
        <v>29</v>
      </c>
      <c r="L6" s="9">
        <v>210238</v>
      </c>
    </row>
    <row r="7" spans="1:12" s="25" customFormat="1" ht="124.5" customHeight="1">
      <c r="A7" s="8">
        <v>5</v>
      </c>
      <c r="B7" s="7" t="s">
        <v>31</v>
      </c>
      <c r="C7" s="14" t="s">
        <v>45</v>
      </c>
      <c r="D7" s="11"/>
      <c r="E7" s="11"/>
      <c r="F7" s="12">
        <v>2</v>
      </c>
      <c r="G7" s="13"/>
      <c r="H7" s="10">
        <f t="shared" si="0"/>
        <v>0</v>
      </c>
      <c r="I7" s="10">
        <f t="shared" si="1"/>
        <v>0</v>
      </c>
      <c r="J7" s="24" t="s">
        <v>30</v>
      </c>
      <c r="K7" s="24" t="s">
        <v>38</v>
      </c>
      <c r="L7" s="9">
        <v>210245</v>
      </c>
    </row>
    <row r="8" spans="1:12" s="25" customFormat="1" ht="123" customHeight="1">
      <c r="A8" s="8">
        <v>6</v>
      </c>
      <c r="B8" s="7" t="s">
        <v>32</v>
      </c>
      <c r="C8" s="14" t="s">
        <v>44</v>
      </c>
      <c r="D8" s="11"/>
      <c r="E8" s="11"/>
      <c r="F8" s="12">
        <v>2</v>
      </c>
      <c r="G8" s="13"/>
      <c r="H8" s="10">
        <f t="shared" si="0"/>
        <v>0</v>
      </c>
      <c r="I8" s="10">
        <f t="shared" si="1"/>
        <v>0</v>
      </c>
      <c r="J8" s="24" t="s">
        <v>30</v>
      </c>
      <c r="K8" s="24" t="s">
        <v>39</v>
      </c>
      <c r="L8" s="9">
        <v>210244</v>
      </c>
    </row>
    <row r="9" spans="1:12" s="25" customFormat="1" ht="79.5" customHeight="1">
      <c r="A9" s="8">
        <v>7</v>
      </c>
      <c r="B9" s="7" t="s">
        <v>33</v>
      </c>
      <c r="C9" s="14" t="s">
        <v>43</v>
      </c>
      <c r="D9" s="11"/>
      <c r="E9" s="11"/>
      <c r="F9" s="12">
        <v>2</v>
      </c>
      <c r="G9" s="13"/>
      <c r="H9" s="10">
        <f t="shared" si="0"/>
        <v>0</v>
      </c>
      <c r="I9" s="10">
        <f>H9*F9</f>
        <v>0</v>
      </c>
      <c r="J9" s="24" t="s">
        <v>30</v>
      </c>
      <c r="K9" s="16" t="s">
        <v>28</v>
      </c>
      <c r="L9" s="9">
        <v>210244</v>
      </c>
    </row>
    <row r="10" spans="1:12" s="26" customFormat="1" ht="127.5" customHeight="1">
      <c r="A10" s="8">
        <v>8</v>
      </c>
      <c r="B10" s="7" t="s">
        <v>36</v>
      </c>
      <c r="C10" s="14" t="s">
        <v>42</v>
      </c>
      <c r="D10" s="11"/>
      <c r="E10" s="11"/>
      <c r="F10" s="12">
        <v>1</v>
      </c>
      <c r="G10" s="13"/>
      <c r="H10" s="10">
        <f t="shared" si="0"/>
        <v>0</v>
      </c>
      <c r="I10" s="10">
        <f aca="true" t="shared" si="2" ref="I10:I11">H10*F10</f>
        <v>0</v>
      </c>
      <c r="J10" s="24" t="s">
        <v>34</v>
      </c>
      <c r="K10" s="24" t="s">
        <v>39</v>
      </c>
      <c r="L10" s="9">
        <v>210254</v>
      </c>
    </row>
    <row r="11" spans="1:12" s="26" customFormat="1" ht="122.25" customHeight="1">
      <c r="A11" s="8">
        <v>9</v>
      </c>
      <c r="B11" s="7" t="s">
        <v>37</v>
      </c>
      <c r="C11" s="14" t="s">
        <v>41</v>
      </c>
      <c r="D11" s="11"/>
      <c r="E11" s="11"/>
      <c r="F11" s="12">
        <v>1</v>
      </c>
      <c r="G11" s="41"/>
      <c r="H11" s="10">
        <f>G11*1.21</f>
        <v>0</v>
      </c>
      <c r="I11" s="10">
        <f t="shared" si="2"/>
        <v>0</v>
      </c>
      <c r="J11" s="24" t="s">
        <v>35</v>
      </c>
      <c r="K11" s="24" t="s">
        <v>11</v>
      </c>
      <c r="L11" s="9">
        <v>210253</v>
      </c>
    </row>
    <row r="12" spans="1:12" ht="15.75" customHeight="1">
      <c r="A12" s="29" t="s">
        <v>12</v>
      </c>
      <c r="B12" s="30"/>
      <c r="C12" s="31"/>
      <c r="D12" s="5"/>
      <c r="E12" s="5"/>
      <c r="F12" s="32">
        <f>F13/1.21</f>
        <v>0</v>
      </c>
      <c r="G12" s="33"/>
      <c r="H12" s="33"/>
      <c r="I12" s="34"/>
      <c r="J12" s="6"/>
      <c r="K12" s="6"/>
      <c r="L12" s="21"/>
    </row>
    <row r="13" spans="1:12" ht="15.75" customHeight="1">
      <c r="A13" s="35" t="s">
        <v>13</v>
      </c>
      <c r="B13" s="36"/>
      <c r="C13" s="37"/>
      <c r="D13" s="22"/>
      <c r="E13" s="22"/>
      <c r="F13" s="38">
        <f>SUM(I3:I11)</f>
        <v>0</v>
      </c>
      <c r="G13" s="39"/>
      <c r="H13" s="39"/>
      <c r="I13" s="40"/>
      <c r="J13" s="22"/>
      <c r="K13" s="22"/>
      <c r="L13" s="23"/>
    </row>
    <row r="14" spans="1:12" ht="15.75" customHeight="1">
      <c r="A14" s="2"/>
      <c r="F14" s="2"/>
      <c r="G14" s="3"/>
      <c r="H14" s="3"/>
      <c r="I14" s="3"/>
      <c r="J14" s="3"/>
      <c r="K14" s="3"/>
      <c r="L14" s="3"/>
    </row>
    <row r="15" spans="1:6" ht="15.75" customHeight="1">
      <c r="A15" s="2"/>
      <c r="C15" s="4" t="s">
        <v>14</v>
      </c>
      <c r="F15" s="2"/>
    </row>
    <row r="16" spans="1:6" ht="15.75" customHeight="1">
      <c r="A16" s="2"/>
      <c r="F16" s="2"/>
    </row>
    <row r="17" spans="1:6" ht="15.75" customHeight="1">
      <c r="A17" s="2"/>
      <c r="C17" s="4" t="s">
        <v>15</v>
      </c>
      <c r="F17" s="2"/>
    </row>
    <row r="18" spans="1:6" ht="15.75" customHeight="1">
      <c r="A18" s="2"/>
      <c r="C18" s="4" t="s">
        <v>16</v>
      </c>
      <c r="F18" s="2"/>
    </row>
    <row r="19" spans="1:6" ht="15.75" customHeight="1">
      <c r="A19" s="2"/>
      <c r="C19" s="4" t="s">
        <v>17</v>
      </c>
      <c r="F19" s="2"/>
    </row>
    <row r="20" spans="1:6" ht="15.75" customHeight="1">
      <c r="A20" s="2"/>
      <c r="C20" s="4" t="s">
        <v>18</v>
      </c>
      <c r="F20" s="2"/>
    </row>
    <row r="21" spans="1:6" ht="15.75" customHeight="1">
      <c r="A21" s="2"/>
      <c r="C21" s="4" t="s">
        <v>19</v>
      </c>
      <c r="F21" s="2"/>
    </row>
    <row r="22" spans="1:6" ht="15.75" customHeight="1">
      <c r="A22" s="2"/>
      <c r="F22" s="2"/>
    </row>
    <row r="23" spans="1:6" ht="15.75" customHeight="1">
      <c r="A23" s="2"/>
      <c r="C23" s="4" t="s">
        <v>20</v>
      </c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spans="1:6" ht="15.75" customHeight="1">
      <c r="A221" s="2"/>
      <c r="F221" s="2"/>
    </row>
    <row r="222" spans="1:6" ht="15.75" customHeight="1">
      <c r="A222" s="2"/>
      <c r="F222" s="2"/>
    </row>
    <row r="223" spans="1:6" ht="15.75" customHeight="1">
      <c r="A223" s="2"/>
      <c r="F223" s="2"/>
    </row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mergeCells count="5">
    <mergeCell ref="A1:L1"/>
    <mergeCell ref="A12:C12"/>
    <mergeCell ref="F12:I12"/>
    <mergeCell ref="A13:C13"/>
    <mergeCell ref="F13:I13"/>
  </mergeCells>
  <printOptions horizontalCentered="1"/>
  <pageMargins left="0.25" right="0.25" top="0.75" bottom="0.75" header="0" footer="0"/>
  <pageSetup fitToHeight="1" fitToWidth="1" horizontalDpi="600" verticalDpi="600" orientation="landscape" paperSize="9" scale="40" r:id="rId1"/>
  <headerFooter>
    <oddFooter>&amp;CVýzva č. 45 v DNS „UK FSV – „DNS dodávky standardní techniky ICT 2019 až 2022“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2021-06-15T12:11:03Z</cp:lastPrinted>
  <dcterms:created xsi:type="dcterms:W3CDTF">2016-08-01T15:32:31Z</dcterms:created>
  <dcterms:modified xsi:type="dcterms:W3CDTF">2021-06-15T12:11:05Z</dcterms:modified>
  <cp:category/>
  <cp:version/>
  <cp:contentType/>
  <cp:contentStatus/>
</cp:coreProperties>
</file>