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connections.xml" ContentType="application/vnd.openxmlformats-officedocument.spreadsheetml.connection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queryTables/queryTable1.xml" ContentType="application/vnd.openxmlformats-officedocument.spreadsheetml.queryTable+xml"/>
  <Override PartName="/xl/queryTables/queryTable2.xml" ContentType="application/vnd.openxmlformats-officedocument.spreadsheetml.queryTable+xml"/>
  <Override PartName="/xl/queryTables/queryTable3.xml" ContentType="application/vnd.openxmlformats-officedocument.spreadsheetml.queryTable+xml"/>
  <Override PartName="/xl/queryTables/queryTable4.xml" ContentType="application/vnd.openxmlformats-officedocument.spreadsheetml.queryTable+xml"/>
  <Override PartName="/xl/queryTables/queryTable5.xml" ContentType="application/vnd.openxmlformats-officedocument.spreadsheetml.query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bookViews>
    <workbookView xWindow="0" yWindow="0" windowWidth="28800" windowHeight="12300" activeTab="4"/>
  </bookViews>
  <sheets>
    <sheet name="A.Techn. chlazení" sheetId="1" r:id="rId1"/>
    <sheet name="B.Nerez vybavení" sheetId="2" r:id="rId2"/>
    <sheet name="C. Hl. technologie" sheetId="3" r:id="rId3"/>
    <sheet name="D. Mycí technologie" sheetId="4" r:id="rId4"/>
    <sheet name="E. Ostatní vybavení" sheetId="5" r:id="rId5"/>
  </sheets>
  <externalReferences>
    <externalReference r:id="rId8"/>
    <externalReference r:id="rId9"/>
  </externalReferences>
  <definedNames>
    <definedName name="_00013_00015_1PP" localSheetId="0">#REF!</definedName>
    <definedName name="_00013_00015_1PP_1" localSheetId="0">'A.Techn. chlazení'!$A$2:$L$3</definedName>
    <definedName name="_00013_00015_1PP_1" localSheetId="1">#REF!</definedName>
    <definedName name="_00013_00015_1PP_1" localSheetId="2">'C. Hl. technologie'!$A$2:$L$3</definedName>
    <definedName name="_00013_00015_1PP_1" localSheetId="3">'D. Mycí technologie'!$A$4:$L$5</definedName>
    <definedName name="_00013_00015_1PP_1" localSheetId="4">'E. Ostatní vybavení'!$A$4:$L$6</definedName>
    <definedName name="_00013_00015_1PP_2" localSheetId="1">'B.Nerez vybavení'!$A$2:$L$3</definedName>
    <definedName name="_00013_00015_1PP_2" localSheetId="2">#REF!</definedName>
    <definedName name="_00013_00015_1PP_2" localSheetId="4">#REF!</definedName>
    <definedName name="_00013_00015_1PP_3" localSheetId="1">#REF!</definedName>
    <definedName name="_00013_00015_1PP_3" localSheetId="2">#REF!</definedName>
    <definedName name="_00013_00015_1PP_3" localSheetId="4">#REF!</definedName>
    <definedName name="_00013_00015_1PP_4" localSheetId="2">#REF!</definedName>
    <definedName name="_00013_00015_1PP_5" localSheetId="2">#REF!</definedName>
    <definedName name="_xlnm.Print_Area" localSheetId="0">'A.Techn. chlazení'!$A$2:$P$31</definedName>
    <definedName name="_xlnm.Print_Area" localSheetId="1">'B.Nerez vybavení'!$A$1:$P$257</definedName>
    <definedName name="_xlnm.Print_Area" localSheetId="2">'C. Hl. technologie'!$A$1:$P$52</definedName>
    <definedName name="_xlnm.Print_Area" localSheetId="4">'E. Ostatní vybavení'!$A$1:$P$42</definedName>
    <definedName name="_xlnm.Print_Titles" localSheetId="0">'A.Techn. chlazení'!$2:$2</definedName>
  </definedNames>
  <calcPr calcId="162913"/>
  <extLst/>
</workbook>
</file>

<file path=xl/comments3.xml><?xml version="1.0" encoding="utf-8"?>
<comments xmlns="http://schemas.openxmlformats.org/spreadsheetml/2006/main">
  <authors>
    <author>Kropáček Jan</author>
  </authors>
  <commentList>
    <comment ref="D16" authorId="0">
      <text>
        <r>
          <rPr>
            <b/>
            <sz val="9"/>
            <rFont val="Tahoma"/>
            <family val="2"/>
          </rPr>
          <t xml:space="preserve">Kontrola rozměrů z technických listů
</t>
        </r>
        <r>
          <rPr>
            <sz val="9"/>
            <rFont val="Tahoma"/>
            <family val="2"/>
          </rPr>
          <t xml:space="preserve">
</t>
        </r>
      </text>
    </comment>
    <comment ref="D17" authorId="0">
      <text>
        <r>
          <rPr>
            <b/>
            <sz val="9"/>
            <rFont val="Tahoma"/>
            <family val="2"/>
          </rPr>
          <t xml:space="preserve">kontrola rozměrů z technických listů
</t>
        </r>
      </text>
    </comment>
  </commentList>
</comments>
</file>

<file path=xl/connections.xml><?xml version="1.0" encoding="utf-8"?>
<connections xmlns="http://schemas.openxmlformats.org/spreadsheetml/2006/main">
  <connection xmlns="http://schemas.openxmlformats.org/spreadsheetml/2006/main" id="1" sourceFile="D:\DWG\2013\ZS Čimice Nehonský\00013-00011 - Libčická gastro.xls" odcFile="C:\Users\Tomas\Documents\Zdroje dat\00013-00011 - Libčická gastro '00013-00011$'.odc" keepAlive="1" name="00013-00011 - Libčická gastro '00013-00011$'" type="5" refreshedVersion="0" new="1" background="1">
    <dbPr connection="Provider=Microsoft.ACE.OLEDB.12.0;Password=&quot;&quot;;User ID=Admin;Data Source=D:\DWG\2013\ZS Čimice Nehonský\00013-00011 - Libčická gastro.xls;Mode=Share Deny Write;Extended Properties=&quot;HDR=YES;&quot;;Jet OLEDB:System database=&quot;&quot;;Jet OLEDB:Registry Path=&quot;&quot;;Jet OLEDB:Database Password=&quot;&quot;;Jet OLEDB:Engine Type=35;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 command="'00013-00011$'" commandType="3"/>
  </connection>
  <connection xmlns="http://schemas.openxmlformats.org/spreadsheetml/2006/main" id="2" name="00013-00015-1PP" type="6" refreshedVersion="0" background="1">
    <textPr codePage="65001" sourceFile="D:\DWG\2013\ZS Čimice Nehonský\00013-00015-1PP.csv" decimal="," thousands="." tab="0">
      <textFields>
        <textField/>
      </textFields>
    </textPr>
  </connection>
  <connection xmlns="http://schemas.openxmlformats.org/spreadsheetml/2006/main" id="3" name="00013-00015-1PP1" type="6" refreshedVersion="4" background="1">
    <textPr codePage="65001" sourceFile="D:\DWG\2013\ZS Čimice Nehonský\00013-00015-1PP.csv" decimal="," thousands=".">
      <textFields>
        <textField/>
      </textFields>
    </textPr>
  </connection>
  <connection xmlns="http://schemas.openxmlformats.org/spreadsheetml/2006/main" id="4" name="00013-00015-1PP2" type="6" refreshedVersion="4" background="1" saveData="1">
    <textPr codePage="65001" sourceFile="D:\DWG\2013\ZS Čimice Nehonský\00013-00015-1PP.csv" decimal="," thousands="." tab="0" semicolon="1">
      <textFields count="29">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s>
    </textPr>
  </connection>
  <connection xmlns="http://schemas.openxmlformats.org/spreadsheetml/2006/main" id="5" name="00013-00015-1PP22" type="6" refreshedVersion="4" background="1" saveData="1">
    <textPr codePage="65001" sourceFile="D:\DWG\2013\ZS Čimice Nehonský\00013-00015-1PP.csv" decimal="," thousands="." tab="0" semicolon="1">
      <textFields count="29">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s>
    </textPr>
  </connection>
  <connection xmlns="http://schemas.openxmlformats.org/spreadsheetml/2006/main" id="6" name="00013-00015-1PP23" type="6" refreshedVersion="4" background="1" saveData="1">
    <textPr codePage="65001" sourceFile="D:\DWG\2013\ZS Čimice Nehonský\00013-00015-1PP.csv" decimal="," thousands="." tab="0" semicolon="1">
      <textFields count="29">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s>
    </textPr>
  </connection>
  <connection xmlns="http://schemas.openxmlformats.org/spreadsheetml/2006/main" id="7" name="00013-00015-1PP24" type="6" refreshedVersion="4" background="1" saveData="1">
    <textPr codePage="65001" sourceFile="D:\DWG\2013\ZS Čimice Nehonský\00013-00015-1PP.csv" decimal="," thousands="." tab="0" semicolon="1">
      <textFields count="29">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s>
    </textPr>
  </connection>
  <connection xmlns="http://schemas.openxmlformats.org/spreadsheetml/2006/main" id="8" name="00013-00015-1PP25" type="6" refreshedVersion="4" background="1" saveData="1">
    <textPr codePage="65001" sourceFile="D:\DWG\2013\ZS Čimice Nehonský\00013-00015-1PP.csv" decimal="," thousands="." tab="0" semicolon="1">
      <textFields count="29">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s>
    </textPr>
  </connection>
</connections>
</file>

<file path=xl/sharedStrings.xml><?xml version="1.0" encoding="utf-8"?>
<sst xmlns="http://schemas.openxmlformats.org/spreadsheetml/2006/main" count="1004" uniqueCount="501">
  <si>
    <t>Popis</t>
  </si>
  <si>
    <t>Voda teplá</t>
  </si>
  <si>
    <t>Voda studená</t>
  </si>
  <si>
    <t>Příkon celkový (kW)</t>
  </si>
  <si>
    <t>Poznámka</t>
  </si>
  <si>
    <t>Voda studená změkčená</t>
  </si>
  <si>
    <t>Odpad</t>
  </si>
  <si>
    <t>Plyn</t>
  </si>
  <si>
    <t>Ks / Kpl</t>
  </si>
  <si>
    <t>Č. poz.</t>
  </si>
  <si>
    <t>230 V (kW)</t>
  </si>
  <si>
    <t>400 V (kW)</t>
  </si>
  <si>
    <t>1. PP</t>
  </si>
  <si>
    <t>DN50</t>
  </si>
  <si>
    <t>1.1</t>
  </si>
  <si>
    <t>1.2</t>
  </si>
  <si>
    <t>2230 × 1830 × 2230</t>
  </si>
  <si>
    <t>2150 × 1750 × 2150</t>
  </si>
  <si>
    <t>2950 × 2150 × 2150</t>
  </si>
  <si>
    <t>2550 × 2150 × 2150</t>
  </si>
  <si>
    <t>1750 × 1750 × 2150</t>
  </si>
  <si>
    <t>Rozměry (Š × H × V) (mm)</t>
  </si>
  <si>
    <t>S1.113 – Chodba</t>
  </si>
  <si>
    <t>S1.86 – Studená kuchyň</t>
  </si>
  <si>
    <t>S1.112 – Sklad odpadků</t>
  </si>
  <si>
    <t>S1.104 – Šoker</t>
  </si>
  <si>
    <t>Cena celkem</t>
  </si>
  <si>
    <t>Cena za ks     bez DPH</t>
  </si>
  <si>
    <t>Cena celkem             bez DPH</t>
  </si>
  <si>
    <t>Cena celkem vč. DPH</t>
  </si>
  <si>
    <t>2.1</t>
  </si>
  <si>
    <t>2.2</t>
  </si>
  <si>
    <t>1240 × 373 × 1800</t>
  </si>
  <si>
    <t>1.3</t>
  </si>
  <si>
    <t>2.3</t>
  </si>
  <si>
    <t>28.1</t>
  </si>
  <si>
    <t>28.2</t>
  </si>
  <si>
    <t>28.3</t>
  </si>
  <si>
    <t>11.1</t>
  </si>
  <si>
    <t>11.2</t>
  </si>
  <si>
    <t>11.3</t>
  </si>
  <si>
    <t>11.4</t>
  </si>
  <si>
    <t>1150 × 373 × 1800</t>
  </si>
  <si>
    <t>S1.90 – Příjem</t>
  </si>
  <si>
    <t>1000 × 800 × 150</t>
  </si>
  <si>
    <t>S1.107 – Sklad zeleniny</t>
  </si>
  <si>
    <t>DŘEVĚNÝ ROŠT NA BRAMBORY Z TVRDÉHO DŘEVA osazený na podlaze</t>
  </si>
  <si>
    <t>2600 × 1100 × 50</t>
  </si>
  <si>
    <t>S1.108 – Hrubá zelenina</t>
  </si>
  <si>
    <t>780 × 880 × 1000</t>
  </si>
  <si>
    <t>DN15</t>
  </si>
  <si>
    <t>S1.118 – Sklad chemie a úpravna vody</t>
  </si>
  <si>
    <t>430 × 430 × 460</t>
  </si>
  <si>
    <t>S1.109 – Čistá zelenina</t>
  </si>
  <si>
    <t>360 × 340 × 690</t>
  </si>
  <si>
    <t>S1.109 – Maso</t>
  </si>
  <si>
    <t>ŘEZNICKÝ ŠPALEK S PODSTAVCEM, DŘEVĚNÝ;vevnitř prošroubovany, pevně stáhnutý nerezovou stahovací obručí s možností dotažení, na nohách puky proti pohybu, tlumení a hnilobě</t>
  </si>
  <si>
    <t>500 × 700 × 900</t>
  </si>
  <si>
    <t>S1.105 – Varna</t>
  </si>
  <si>
    <t xml:space="preserve">VAKUOVÝ BALICÍ STROJ, 
velikost vakuového prostoru 330 x 320 x 100 mm
výkon vakuové pumpy 8 m3 / h
maximální vakuum 2 mbar (30s)
TFT barevný dotykový displej 4,3 palce
dvojitý svár 2 x 3 mm
podsvětlený vakuummetr
COB LED osvětlené víka pro lepší přehled
nastavení světelné signalizace ve 3 módech
12 přednastavených programů
jednoduché ruční ovládání
automatické otevírání víka
svařovací lišta 300 mm 
maximální vakuum 2 mbar
maximální objem tekutiny 4 l
</t>
  </si>
  <si>
    <t>550 × 645 × 500</t>
  </si>
  <si>
    <t>400 x 500 x 600</t>
  </si>
  <si>
    <t>655 × 810 × 1380</t>
  </si>
  <si>
    <t>685 × 1050 × 1445</t>
  </si>
  <si>
    <t>Stolní váha 15 kg, Kompaktní dvourozsahová přenosná stolní váha s výpočtem ceny pro komerční použití. Připojitelná k tiskárně, pro množstevní výpočty. 105 paměťových míst, z toho 5 přístupných přímo z klávesnice. 
3 podsvětlené LCD displeje s klávesnicí na straně operátora (prodejce) 
Mechanická vodotěsná číslicová klávesnice s 20 tlačítky a akustickou indikací stisknuté klávesy
Nerezová plošina 240x370 mm
Výškově nastavitelné nožky
Zabudovaná baterie (cca. 70 hodin provozu na jedno nabití) a dobíjecí (napájecí) adaptér 230VAC
Konektor RS232 pro připojení tiskárny</t>
  </si>
  <si>
    <t>350 × 520 × 140</t>
  </si>
  <si>
    <t>454 × 606 × 700</t>
  </si>
  <si>
    <t>510 × 540 × 390</t>
  </si>
  <si>
    <t>015 – Výdej</t>
  </si>
  <si>
    <t>1. NP</t>
  </si>
  <si>
    <t>1.98 – Bar</t>
  </si>
  <si>
    <t>DN20</t>
  </si>
  <si>
    <t>1.98 – Bufet</t>
  </si>
  <si>
    <t>Celkem</t>
  </si>
  <si>
    <t>S1.116 – Mytí kuchyňského nádobí</t>
  </si>
  <si>
    <t>PRACOVNÍ STŮL SE ZADNÍM LÍMCEM</t>
  </si>
  <si>
    <t>1100 × 700 × 1000</t>
  </si>
  <si>
    <t>3-STRANNÝ RÁM KE STOLU</t>
  </si>
  <si>
    <t>980 × 540 × 40</t>
  </si>
  <si>
    <t>1400 × 867 × 1123</t>
  </si>
  <si>
    <t>SIFON PLASTOVÝ K MYCÍMU STOLU</t>
  </si>
  <si>
    <t>100 × 300 × 50</t>
  </si>
  <si>
    <t>POLICE SPODNÍ ROŠTOVÁ KE STOLU</t>
  </si>
  <si>
    <t>590 × 1300 × 70</t>
  </si>
  <si>
    <t>PŘEDOPLACHOVÁ SPRCHA STOLNÍ</t>
  </si>
  <si>
    <t>300 × 200 × 1150</t>
  </si>
  <si>
    <t>1500x900x1935/2490</t>
  </si>
  <si>
    <t>DN70</t>
  </si>
  <si>
    <t>VYKLÁDACÍ STŮL K MYČCE S POLICÍ</t>
  </si>
  <si>
    <t>900 × 712 × 843</t>
  </si>
  <si>
    <t>PODLAH. VPUSŤ + ROŠT + ZÁPACH. UZÁVĚRKA, SPODNÍ ODPAD, VČ. MONTÁŽE A NAPOJENÍ NA ROZVOD KANALIZACE</t>
  </si>
  <si>
    <t>DN100</t>
  </si>
  <si>
    <t>REGÁL ROVNÝ – 4 POLICE / 2 STOJKY</t>
  </si>
  <si>
    <t>1216 × 373 × 1700</t>
  </si>
  <si>
    <t>695 × 695 × 916</t>
  </si>
  <si>
    <t>S1.92 – Mytí stolního nádobí</t>
  </si>
  <si>
    <t>1100 × 550 × 900</t>
  </si>
  <si>
    <t>645 × 645 × 1640</t>
  </si>
  <si>
    <t>880 × 470 × 935</t>
  </si>
  <si>
    <t>515 × 515 × 187</t>
  </si>
  <si>
    <t>ZÁSOBNÍK MOBILNÍ NA PODNOSY, V = 800/900 mm</t>
  </si>
  <si>
    <t>438 × 643 × 900</t>
  </si>
  <si>
    <t>1394 × 475 × 1700</t>
  </si>
  <si>
    <t>1186 × 475 × 1700</t>
  </si>
  <si>
    <t>Záměrně neobsazeno</t>
  </si>
  <si>
    <t>1.101 – Mytí stolního nádobí</t>
  </si>
  <si>
    <t>NAKLÁDACÍ STŮL K MYČCE S DŘEZEM, L&gt;P</t>
  </si>
  <si>
    <t>1700 × 745 × 1170</t>
  </si>
  <si>
    <t>635 × 815 × 1520</t>
  </si>
  <si>
    <t>Rozvod změkčené vody z centrálního změkčovače provede stavba.</t>
  </si>
  <si>
    <t>1600 × 620 × 910</t>
  </si>
  <si>
    <t>3.1</t>
  </si>
  <si>
    <t>KONCOVÁ DESKA SE ŠROUBY</t>
  </si>
  <si>
    <t>45 × 620 × 100</t>
  </si>
  <si>
    <t>250 × 480 × 540</t>
  </si>
  <si>
    <t>1200 × 1200 × 400</t>
  </si>
  <si>
    <t>Napojit na VZT</t>
  </si>
  <si>
    <t>1784 × 373 × 1700</t>
  </si>
  <si>
    <t>450 × 450 × 400</t>
  </si>
  <si>
    <t>AUTOMATICKÝ CENTRÁLNÍ ZMĚKČOVAČ VODY, dvojitý tank naplněný katexovou pryskyřicí,který je řízen jedním řídícím modulem
řídící modul měří množství vody proteklé systémem kontrolních disků po průtoku 
určitého množství vody se automaticky spouští regenerace a tok vody je předán z jednoho tanku na druhý
Průtok doporučený max. 30l/min
Počet tanků: 2
Materiálové provedení tanků: sklolaminát
Množství ionexu: 20 l/tank
Ionexová pryskyřice: silně kyselý katex
Výška lože: 635 mm
Řídící modul: ne-elektrický kinetický modul
Měřící turbínka: polypropylén, rozsah 1,1 – 94 l/min
Solankový tank – materiál: HDPE
Solankový tank – rozměr: 457x889 mm (průměr   x   výška)
Solankový tank – kapacita: 100 kg tablet, soli
Množství soli na regeneraci 1 tanku:  1,8 kg
Doba regenerace (1 tank) : 45 min
Omezovač průtok proplachu: zabudovaný 7,6 l/min
Odpadní voda na regeneraci 1 tanku: 132 l
Vstupní voda: tlak 2,0-8,0 bar, teplota 2 – 45 °C, pH 5-10, 
Tvrdost celková max 60°N
Diskový filtr na nečistoty s manuálním oplachem 
délka a šířka 34 a 13 cm
max. tlak 10 bar
max. teplota 65*C
průtok do 5 m3/hod</t>
  </si>
  <si>
    <t>432x203x1168</t>
  </si>
  <si>
    <t>DN25</t>
  </si>
  <si>
    <t>700 × 850 × 2080</t>
  </si>
  <si>
    <t xml:space="preserve">877 x847x 1807  </t>
  </si>
  <si>
    <t>¾“</t>
  </si>
  <si>
    <t xml:space="preserve">850 x 775x754  </t>
  </si>
  <si>
    <t xml:space="preserve">¾“    </t>
  </si>
  <si>
    <t>850 x 775x1014</t>
  </si>
  <si>
    <t>Propojovací díl pro sestavu combi duo, sada pro instalaci zařízení 6 x 1/1 GN na elektrické zařízení 10 x 1/1 GN</t>
  </si>
  <si>
    <t>ZAVÁŽECÍ KLEC, 20× GN 1/1, kompatibilní s nabízeným konvektomatem</t>
  </si>
  <si>
    <t>600 × 900 × 900</t>
  </si>
  <si>
    <t xml:space="preserve">850 x775x 1014 </t>
  </si>
  <si>
    <t>25.1</t>
  </si>
  <si>
    <t>PODESTAVBA – OTEVŘENÁ, VEDENÍ GN, 6&amp;10× GN 1/1</t>
  </si>
  <si>
    <t>891 × 762 × 803</t>
  </si>
  <si>
    <t>1.73 – Sklad baru</t>
  </si>
  <si>
    <t>1.72 – Sklad – přípravna</t>
  </si>
  <si>
    <t>600 × 600 × 820</t>
  </si>
  <si>
    <t>9.1</t>
  </si>
  <si>
    <t>860 x 685 x 699</t>
  </si>
  <si>
    <t>S 1.17 – Sklad nápojů</t>
  </si>
  <si>
    <t>S1.106 – Úklid</t>
  </si>
  <si>
    <t>2224 × 475 × 1700</t>
  </si>
  <si>
    <t>1800 × 700 × 1000</t>
  </si>
  <si>
    <t>SIFON DVOJITÝ PLASTOVÝ K MYCÍMU STOLU</t>
  </si>
  <si>
    <t>190 × 380 × 90</t>
  </si>
  <si>
    <t>800 × 465 × 1400</t>
  </si>
  <si>
    <t>S1.119 – Sklad DKP</t>
  </si>
  <si>
    <t>1569 × 475 × 1700</t>
  </si>
  <si>
    <t>MOBILNÍ NÁDOBA NA ODPADKY S VÍKEM, 60 l</t>
  </si>
  <si>
    <t>450 × 450 × 640</t>
  </si>
  <si>
    <t>SIFON KE STOLU</t>
  </si>
  <si>
    <t>190 × 190 × 90</t>
  </si>
  <si>
    <t>1300 × 700 × 1000</t>
  </si>
  <si>
    <t>4.1</t>
  </si>
  <si>
    <t>SPODNÍ POLICE KE STOLU</t>
  </si>
  <si>
    <t>1180 × 540 × 40</t>
  </si>
  <si>
    <t>4.2</t>
  </si>
  <si>
    <t>600 × 600 × 600</t>
  </si>
  <si>
    <t>5.1</t>
  </si>
  <si>
    <t>5.2</t>
  </si>
  <si>
    <t>ZÁSUVKA PRO GN 1/1</t>
  </si>
  <si>
    <t>400 × 600 × 100</t>
  </si>
  <si>
    <t>POLICE NA STĚNU PLNÁ</t>
  </si>
  <si>
    <t>1200 × 700 × 1000</t>
  </si>
  <si>
    <t>PRACOVNÍ STŮL BEZ ZADNÍHO LÍMCE</t>
  </si>
  <si>
    <t>MYCÍ STŮL S DŘEZEM 500 × 500 mm</t>
  </si>
  <si>
    <t>700 × 700 × 1000</t>
  </si>
  <si>
    <t>1800 × 700 × 900</t>
  </si>
  <si>
    <t>1680 × 540 × 40</t>
  </si>
  <si>
    <t>452 × 617 × 1590</t>
  </si>
  <si>
    <t>1400 × 1000 × 500</t>
  </si>
  <si>
    <t>2244 × 700 × 950</t>
  </si>
  <si>
    <t>SIFON PLASTOVÝ KE STOLU</t>
  </si>
  <si>
    <t>MIX. BATERIE PÁKOVÁ, JEDNOOTVOROVÁ</t>
  </si>
  <si>
    <t>450 × 350 × 700</t>
  </si>
  <si>
    <t>1080 × 540 × 40</t>
  </si>
  <si>
    <t>1350 × 700 × 900</t>
  </si>
  <si>
    <t>2000 × 700 × 1000</t>
  </si>
  <si>
    <t>1880 × 540 × 40</t>
  </si>
  <si>
    <t>1037 × 475 × 1700</t>
  </si>
  <si>
    <t>617 × 810 × 900</t>
  </si>
  <si>
    <t>2600 × 700 × 1000</t>
  </si>
  <si>
    <t>2480 × 540 × 40</t>
  </si>
  <si>
    <t>SADA 4 ZÁSUVEK PRO GN 1/1</t>
  </si>
  <si>
    <t>400 × 600 × 600</t>
  </si>
  <si>
    <t>PRACOVNÍ STŮL SE ZADNÍM A LEVÝM LÍMCEM</t>
  </si>
  <si>
    <t>500 × 700 × 1000</t>
  </si>
  <si>
    <t>1274 × 700 × 950</t>
  </si>
  <si>
    <t>1200 × 700 × 900</t>
  </si>
  <si>
    <t>1500 × 700 × 900</t>
  </si>
  <si>
    <t>460 × 810 × 899</t>
  </si>
  <si>
    <t>2000 × 700 × 900</t>
  </si>
  <si>
    <t>OSVĚTLENÍ K DIGESTOŘI 36 W / 1 NEON – IP65</t>
  </si>
  <si>
    <t>1257 × 65 × 125</t>
  </si>
  <si>
    <t>18.1</t>
  </si>
  <si>
    <t>18.2</t>
  </si>
  <si>
    <t>1200 × 700 × 1565</t>
  </si>
  <si>
    <t>1520 × 700 × 1565</t>
  </si>
  <si>
    <t>1520 × 700 × 1232</t>
  </si>
  <si>
    <t>565 × 415 × 540</t>
  </si>
  <si>
    <t>665 × 665 × 710</t>
  </si>
  <si>
    <t>1400 × 700 × 900</t>
  </si>
  <si>
    <t>Výdejní nerez korpus pro vestavnou chlazenou vitrínu poz. č. 22, umístěnou na pravé straně korpusu</t>
  </si>
  <si>
    <t>1600 × 700 × 900</t>
  </si>
  <si>
    <t>14600 × 400 × 900</t>
  </si>
  <si>
    <t>Prostor pro uložení podnosů vel. euronorm – součást korpusů samoobslužných a výdejních stolů</t>
  </si>
  <si>
    <t>630 × 400 × 300</t>
  </si>
  <si>
    <t>3000 × 400 × 900</t>
  </si>
  <si>
    <t>1200 × 800 × 900</t>
  </si>
  <si>
    <t>1000 × 700 × 900</t>
  </si>
  <si>
    <t>5700 × 400 × 900</t>
  </si>
  <si>
    <t>500 × 800 × 900</t>
  </si>
  <si>
    <t>2100 × 700 × 900</t>
  </si>
  <si>
    <t>7800 × 400 × 900</t>
  </si>
  <si>
    <t>S1.89 – Sklad pečiva</t>
  </si>
  <si>
    <t>1400 × 700 × 1000</t>
  </si>
  <si>
    <t>S1.117 – Suchý sklad</t>
  </si>
  <si>
    <t>2404 × 475 × 1700</t>
  </si>
  <si>
    <t>1696 × 475 × 1700</t>
  </si>
  <si>
    <t>1960 × 475 × 1700</t>
  </si>
  <si>
    <t>2048 × 475 × 1700</t>
  </si>
  <si>
    <t>S1.115 – Sklad konzerv</t>
  </si>
  <si>
    <t>2760 × 475 × 1700</t>
  </si>
  <si>
    <t>1.97 – Úklid 1</t>
  </si>
  <si>
    <t>REGÁL ROVNÝ – 4 POLICE/2 STOJKY</t>
  </si>
  <si>
    <t>1.86 – Čisté prádlo</t>
  </si>
  <si>
    <t>1784 × 475 × 1700</t>
  </si>
  <si>
    <t>1.84 – Špinavé prádlo</t>
  </si>
  <si>
    <t>1.99 – Úklid 2</t>
  </si>
  <si>
    <t>1038 × 373 × 1700</t>
  </si>
  <si>
    <t>1280 × 540 × 40</t>
  </si>
  <si>
    <t>1000 × 700 × 1000</t>
  </si>
  <si>
    <t>880 × 540 × 40</t>
  </si>
  <si>
    <t>SKŘÍŇKA NA STĚNU 2 POSUVNÉ DVEŘE</t>
  </si>
  <si>
    <t>1400 × 400 × 650</t>
  </si>
  <si>
    <t>1000 × 400 × 650</t>
  </si>
  <si>
    <t>950 × 475 × 1700</t>
  </si>
  <si>
    <t>Mycí nerez stůl se dřezem 400 × 400 × 250 mm vlevo; s volným spodním prostorem pro podpultovou myčku vpravo; zadní a pravý lem, vč. stojánkové pákové dřezové baterie a sifonu</t>
  </si>
  <si>
    <t>603 × 600 × 850</t>
  </si>
  <si>
    <t>2154 × 700 × 900</t>
  </si>
  <si>
    <t>1100 × 700 × 900</t>
  </si>
  <si>
    <t>Mycí nerez stůl skříňkový se dřezem 400 × 400 × 250 mm uprostřed; na levou část stolu navazuje další stůl hl. 700 mm; zadní a levý lem, vč. stojánkové pákové dřezové baterie a sifonu</t>
  </si>
  <si>
    <t>Pracovní nerez stůl otevřený; s volným spodním prostorem pro podpultové chl. a mraz. skříně vpravo; zadní lem</t>
  </si>
  <si>
    <t>Barový nerez stůl se zabudovaným ostřikem pro pípu a odtokovým žlábkem s roštem o rozměru ~ 1000 × 200 mm uprostřed pracovní desky</t>
  </si>
  <si>
    <t>Prostor pro uložení podnosů vel. euronorm – součást korpusů výdejních stolů</t>
  </si>
  <si>
    <t>3600 × 1100 × 500</t>
  </si>
  <si>
    <t>2244 × 700 × 850</t>
  </si>
  <si>
    <t>UMYVADLO NÁSTĚNNÉ, NEREZOVÉ,VČ. VODOVODNÍ BATERIE A SIFONU</t>
  </si>
  <si>
    <t>SADA 4 ZÁSUVEK POD SEBOU</t>
  </si>
  <si>
    <t>1200 × 300 × 30</t>
  </si>
  <si>
    <t>1400 × 300 × 30</t>
  </si>
  <si>
    <t>UMYVADLO NÁSTĚNNÉ, NEREZOVÉ;VČ VODOVODNÍ BATERIE A SIFONU</t>
  </si>
  <si>
    <t>CELKEM</t>
  </si>
  <si>
    <t>3.2</t>
  </si>
  <si>
    <t>CENA CELKEM</t>
  </si>
  <si>
    <t>6.1</t>
  </si>
  <si>
    <t>6.2</t>
  </si>
  <si>
    <t>4.3</t>
  </si>
  <si>
    <t>16.1</t>
  </si>
  <si>
    <t>16.2</t>
  </si>
  <si>
    <t>18.3</t>
  </si>
  <si>
    <t>21.1</t>
  </si>
  <si>
    <t>21.2</t>
  </si>
  <si>
    <t>8.1</t>
  </si>
  <si>
    <t>8.2</t>
  </si>
  <si>
    <t>8.3</t>
  </si>
  <si>
    <t>PRAC. STŮL S DŘEZEM VPRAVO, min. rozměr 400x400 mm; SE ZADNÍM LÍMCEM</t>
  </si>
  <si>
    <t>UMYVADLO NÁSTĚNNÉ, NEREZOVÉ; VČ. VODOVODNÍ BATERIE A SIFONU</t>
  </si>
  <si>
    <t>2000 × 300 × 30</t>
  </si>
  <si>
    <t>14.1</t>
  </si>
  <si>
    <t>23.1</t>
  </si>
  <si>
    <t>Pracovní nerez stůl otevřený; s volným spodním prostorem pro podpultový výrobník ledu - z nerezové oceli, chlazení vzduchem, s min. výkonem 42 kg/24 hod.,se zásobníkem na led, izolovanými stěnami,  vpravo; 3× zásuvka vlevo a uprostřed s plnovýsuvem a dojezdy; zadní lem</t>
  </si>
  <si>
    <t xml:space="preserve">BALIČKA ZATAVOVACÍ. Určena výhradně k zatavování PP misek s fólií.Ruční zatavovací zařízení s poloautomatickým pracovním cyklem.Fólie je zatavena a současně uříznuta.Maximální rozměry misky 265×320 mm.Digitální ovládací panel.Pracovní teplota při zatavení max. 200°C Rozehřívací doba baličky 15 min. Zatavovací deska s nepřilnavou vrstvou, snadno se čistí. Termostatické nastavení teploty topení pro zatavení fólie. Produkce až 8 balících cyklů za 1 min.V zadní části stroje zásobník na tavící fólii v roli. Dodávka vč.zatavovacích misek v rozměrech: GN 1/2 265×320 mm, GN 1/4 265×160 mm, GN1/8 160×130 mm.napětí 230 V ; příkon 1 200 W ; kapacita 1-4 misky ; počet zatavení za minutu 8 ks/min. </t>
  </si>
  <si>
    <t>PLANET. MIXER 10 l, H, ELEKTRON. OVL. z nererezové oceli a s chromovaným ochranným krytem mixovací nádoby, se šnekovým pohonem a ozubenými převody, s bezpečnostním mechanismem proti přetížení. Dodávka vč. mixovací nádoby,metly, míchadlem, hnětacím hákem na těsto. Pákový mechanismus pro zvedání s pouštění mixovací nádoby, 3 rychlosti.</t>
  </si>
  <si>
    <t>PLANET. MIXER 60 l, H, ELEKTRON. OVL. - celokovová kce, s nerezovými kryty, s gumovými nožičkami, s plynulou regulací otáček (frekvenční měnič) vč. elektrické ochrany proti nadměrnému přetížení, překročení teploty, podpětí, předpětí, zkratu; s možností nastavení regulovatelných pracovních otáček. Dodávka vč. hnětacího háku, míchače, šlehací metly, transportního vozíku a podstavce pro kotlík</t>
  </si>
  <si>
    <t>VOZÍK NAMÁČECÍ / MOBILNÍ DŘEZ 110 l, z nerez oceli AISI304 včetně odpadního otvoru opatřeného ventilem, 4 otočná kolečka z toho 2 s brzdou</t>
  </si>
  <si>
    <t>ŠKRABKA ZELENINY NEREZOVÁ, korundové pokrytí bubnu a dna, náplň min 40 Kg, výkon 450 Kg/hod, včetně lapače slupek a škrobu a brusného kotouče</t>
  </si>
  <si>
    <t>MIX. BATERIE PÁKOVÁ, RAMÉNKO + SPRCHA, provedení profi</t>
  </si>
  <si>
    <t>17.1</t>
  </si>
  <si>
    <t>20.1</t>
  </si>
  <si>
    <t>11</t>
  </si>
  <si>
    <t>REGÁL ROVNÝ – 4 POLICE / 2 STOJKY, NOSNOST 150 KG/ POLICI</t>
  </si>
  <si>
    <t>REGÁL ROHOVÝ – 4 POLICE / 2 STOJKY,NOSNOST 150 KG/ POLICI</t>
  </si>
  <si>
    <t>20</t>
  </si>
  <si>
    <t xml:space="preserve">NEREZ PODESTAVBA UZAVŘENÁ </t>
  </si>
  <si>
    <t>200 × 554 × 600</t>
  </si>
  <si>
    <t>NEUTRÁLNÍ DÍL, BEZ PODESTAVBY, SE ZÁSUVKOU</t>
  </si>
  <si>
    <t>VESTAVNÝ NEVYHŘÍVANÝ ZÁSOBNÍK TALÍŘŮ O PRŮM. 310 mm</t>
  </si>
  <si>
    <t>355 × 355 × 690</t>
  </si>
  <si>
    <t>1300 × 400 × 900</t>
  </si>
  <si>
    <t>700 × 150 (400) × 900 (1300)</t>
  </si>
  <si>
    <t>400 × 730 × 250</t>
  </si>
  <si>
    <t>1200× 700 × 900</t>
  </si>
  <si>
    <t>Pokladna</t>
  </si>
  <si>
    <t>900 × 400 × 1800</t>
  </si>
  <si>
    <t>1520 × 700 × 900</t>
  </si>
  <si>
    <t>24</t>
  </si>
  <si>
    <t>1345 × 700 × 850 (950)</t>
  </si>
  <si>
    <t>2</t>
  </si>
  <si>
    <t>40</t>
  </si>
  <si>
    <t>39</t>
  </si>
  <si>
    <t>40a</t>
  </si>
  <si>
    <t>800 × 730 × 250</t>
  </si>
  <si>
    <t>OTEVŘENÁ NEREZ PODESTAVBA SE VSUNY PRO GN 1/1</t>
  </si>
  <si>
    <t>400 × 554 × 600</t>
  </si>
  <si>
    <t>NEREZ PODESTAVBA S POLICÍ, UZAVÍRATELNÁ DVÍŘKY</t>
  </si>
  <si>
    <t>1200 × 554 × 600</t>
  </si>
  <si>
    <t>VÁLEČKOVÝ DOPRAVNÍK – KRÁTKÝ VÁLEČEK</t>
  </si>
  <si>
    <t>PLOŠINOVÝ VOZÍK s jedním madlem, ručně vedený, nosnost 2.500 kg, hydraulický zdvih min. 115 mm, délka vidlicí min. 1150 mm</t>
  </si>
  <si>
    <t>1500 × 540</t>
  </si>
  <si>
    <t>700 × 550 × 350</t>
  </si>
  <si>
    <t>PLANETOVÝ. MIXER 40 l vč. nerez mísy – ELEKTRO-MECHANICKÉ OVLÁDÁNÍ samostatně stojící
mechanický měnič rychlost i- 7 rychlostí
3-fázový motor 400 V
motorizované zdvihání kotlíku 
velký a stabilní krouticí moment při všech rychlostech
manuální obsluha nebo pomocí časovače
včetně standardního vybavení: spirála, protínačka, metla
není třeba zastavovat při změně rychlosti</t>
  </si>
  <si>
    <t>500 × 580 × 690</t>
  </si>
  <si>
    <t>NÁŘEZOVÝ STROJ v hliníkovém provedení se speciálním keramickým nepřilnavým povrchem (kompletní opláštění včetně vozíku a nože). Všechny komponenty lze snadno demontovat bez nutnosti použití speciálního nářadí. Pohon stroje je zajišťován šnekovým převodem s výkonným bezúdržbovým vzduchem chlazeným motorem. Ke stroji je dodáváno speciální výkonné brusné zařízení. Přesné nastavení síly řezu a uchycení produktu na vozíku s odlehčeným pojezdem pro velice snadné krájení. Bezpečné voděodolné piezzo ovládání s odolnými spínači. Podstava stroje je vybavena protiskluzovou gumou zamezující nechtěnému pohybu stroje a usazování nečistot pod zařízení. Průměr nože min 270 mm, síla řezu 0 až 15 mm, vodorovné uložení řezného stolu vč. řezného kotouče.</t>
  </si>
  <si>
    <t>Odsávací nerez závěsná digestoř pro odtah vlhkosti a tepla; vč. komínku pro napojení na VZT; bez osvětlení; napojit na VZT a připevnit ke stropu</t>
  </si>
  <si>
    <t>Odsávací nerez nástěnná digestoř nad varným blokem; vč. tukových filtrů a komínku pro napojení na VZT; napojit na VZT a připevnit ke stěně</t>
  </si>
  <si>
    <t>Odsávací nerez nástěnná digestoř pro odtah vlhkosti a tepla; vč. komínku pro napojení na VZT; bez osvětlení; napojit na VZT a připevnit ke stěně</t>
  </si>
  <si>
    <t>Výdejní nerez korpus pro vestavnou chlazenou vitrínu poz. č. 21, umístěnou na levé straně korpusu; pravá strana opláštěna a vybavena soklem</t>
  </si>
  <si>
    <t>zajistí uživatel, dodavatel nábytku zajistí prostupy nábytkem pro kabeláž k podkladně</t>
  </si>
  <si>
    <t>Mycí tekutý prostředek</t>
  </si>
  <si>
    <t>Oplachový tekutý prostředek</t>
  </si>
  <si>
    <t>1,2,3,4,5,6,7,8, 10, 11, 12</t>
  </si>
  <si>
    <t>REGÁL ROVNÝ – 4 ÚROVNĚ POLIC / 3 STOJKY</t>
  </si>
  <si>
    <t>1800 × 475 × 1700</t>
  </si>
  <si>
    <t>REGÁL ROVNÝ – 4 ÚROVNĚ POLIC / 2 STOJKY</t>
  </si>
  <si>
    <t>REGÁL ROVNÝ – 4 ÚROVNĚ POLIC/ 3 STOJKY</t>
  </si>
  <si>
    <t>UMYVADLO NÁSTĚNNÉ, NEREZOVÉ, včetně míchací baterie a sifonu</t>
  </si>
  <si>
    <t>Cena celkem bez DPH</t>
  </si>
  <si>
    <t>Cena za ks/kpl  bez DPH</t>
  </si>
  <si>
    <t>Pracovní stůl skříňkový se zadním lemem</t>
  </si>
  <si>
    <t>400 x 700 x 900</t>
  </si>
  <si>
    <t xml:space="preserve">Vsazený dřez 300 x 400, sifon, mísící baterie </t>
  </si>
  <si>
    <t>400 x 700 x 250</t>
  </si>
  <si>
    <t>1000 × 700 × 480</t>
  </si>
  <si>
    <t>Výdejní nerez korpus pro vestavnou chlazenou vitrínu poz. č. 16, umístěnou na levé straně korpusu, boční zákryt</t>
  </si>
  <si>
    <t>STŮL K PŘÍPRAVĚ ZELENINY SE ZADNÍM LÍMCEM s dvoudřezem - dřezová vana 400 x 1600 x 200 mm, PE krájecí deska, otvor na odpad</t>
  </si>
  <si>
    <t>PRACOVNÍ STŮL SE ZADNÍM LÍMCEM se spodní policí</t>
  </si>
  <si>
    <t>PRACOVNÍ STŮL SE ZADNÍM LÍMCEM, se spodní policí</t>
  </si>
  <si>
    <t>STŮL K PŘÍPRAVĚ MASA SE ZADNÍM LÍMCEM, s prolisem na pracovní ploše, s krájecí deskou se spodním odkládacím roštem.</t>
  </si>
  <si>
    <t>VOZÍK REGÁLOVÝ NA 17 GN 1/1, 4 otočná kolečka, z toho 2 s brzdou</t>
  </si>
  <si>
    <t>PRAC. STŮL S DŘEZEM VLEVO SE ZADNÍM LÍMCEM, dřez 400 x 400 x 250</t>
  </si>
  <si>
    <t>VOZÍK REGÁLOVÝ NA 2× 8GN 1/1 S PRAC. DESKOU, 4 otočná kolečka, z toho 2 s brzdou</t>
  </si>
  <si>
    <t>1759 × 700 × 900</t>
  </si>
  <si>
    <t>400 × 730 × 300</t>
  </si>
  <si>
    <t>REGÁL ROVNÝ – 4 ÚROVNĚ POLIC/3 STOJKY</t>
  </si>
  <si>
    <t>PRAC. STŮL S DŘEZEM VLEVO 400 x 400 x 200 mm, SE ZADNÍM LÍMCEM</t>
  </si>
  <si>
    <t>7300 × 400 × 900</t>
  </si>
  <si>
    <t>800 × 700 × 1000</t>
  </si>
  <si>
    <t>VÍŘIČ NÁPOJŮ chlazený 2 nádoby po 25 L, přívod pro doplňování vody 
- chladič a vířič nápojů, chlazený vzduchem s chladícím agregátem
- nerezové provedení krytu motoru 
- hranaté polykarbonátové čiré nádoby s obsahem 25 ltr. s odnímatelným víkem
- lopatkový systém víření chlazené nádoby pro rychlejší a rovnoměrné prochlazení nápoje 
- hlavní síťový vypínač, vypínač lopatky
- samoobslužné dávkování SELF SERVIS
- snadná demontáž bez použití nářadí pro snadné čištění a údržbu 
- před nalitím nápoje do nádoby chladiče nejdříve důkladně rozpustit a promíchat
- vhodné pro všechny typy směsí (práškové koncentráty i sirupy), džusy z koncentrátů, ledové čaje apod.</t>
  </si>
  <si>
    <t>26a</t>
  </si>
  <si>
    <t xml:space="preserve">VESTAVNÝ ZÁSOBNÍK KOŠŮ na sklo s dávkovacím systémem ocelových pružin udržujících koše v konstantní výšce pro snadný odběr skla z košů. Dle hmotnosti koše se sklem je možno upravit napnutí pružin. Zásobník je v celonerezovém provedení. Kapacita košů (výška 110 mm):min.  5. Pro velikost košů 500x500 mm. </t>
  </si>
  <si>
    <t>Výdejní nerez stůl; sokl a opláštění z čelní a pravé strany, korpus bude po celé délce opatřen na viditelné straně obkladem dle požadavků architekta interiéru.</t>
  </si>
  <si>
    <t>Výdejní nerez korpus pro vestavnou chlazenou vitrínu poz. č. 24, umístěnou na levé straně korpusu; sokl a opláštění z čelní strany, korpus bude po celé délce opatřen na viditelné straně obkladem dle požadavků architekta interiéru.</t>
  </si>
  <si>
    <t>Výdejní nerez stůl; sokl a opláštění z čelní strany, korpus bude po celé délce opatřen na viditelné straně obkladem dle požadavků architekta interiéru.</t>
  </si>
  <si>
    <t>Výdejní nerez stůl; sokl a opláštění z čelní strany, uzamykatelná dvířka pro ukládání postmixu, sudů pro limo apod., korpus bude po celé délce opatřen na viditelné straně obkladem dle požadavků architekta interiéru.</t>
  </si>
  <si>
    <t>Výdejní nerez stůl; sokl a opláštění z čelní strany, uzamykatelná dvířka pro ukládání postmixu, sudů pro limo apod., korpus bude po celé délce opatřen na viditelné straně obkladem dle požadavků architekta interiéru.</t>
  </si>
  <si>
    <t>Výdejní nerez stůl s přípravou pro vestavění zásobníku košů vpravo; sokl a opláštění z čelní strany; příprava pro vyvedení ZTI a EL instalací k poz. č. 26, korpus bude po celé délce opatřen na viditelné straně obkladem dle požadavků architekta interiéru.</t>
  </si>
  <si>
    <t>Nerez korpus s pojezdovou dráhou pro podnosy, rovný; může být součástí jednotlivých přilehlých výdejních stolů; spodní část korpusu neobsahuje prostory pro uložení podnosů, korpus bude po celé délce opatřen na viditelné straně obkladem dle požadavků architekta interiéru.</t>
  </si>
  <si>
    <t>53a</t>
  </si>
  <si>
    <t>3500 × 400 × 900</t>
  </si>
  <si>
    <t>1400 * 373 * 1800</t>
  </si>
  <si>
    <t>REGÁL AL, PLAST. POLICE – MRAZ. MÍST, REGÁL ROVNÝ – 4 ÚROVNĚ POLIC / 3 STOJKY</t>
  </si>
  <si>
    <t>REGÁL AL, PLAST. POLICE – MRAZ. MÍST. REGÁlL, ROVNÝ – 4 POLICE / 2 STOJKY</t>
  </si>
  <si>
    <t>REGÁL AL, PLAST. POLICE – CHL. MÍST, ROVNÝ – 4 POLICE / 2 STOJKY</t>
  </si>
  <si>
    <t>REGÁL AL, PLAST. POLICE – CHL. MÍST, ROVNÝ – 4 ÚROVNĚ POLIC / 3 STOJKY</t>
  </si>
  <si>
    <t>1990 × 373 × 1800</t>
  </si>
  <si>
    <t>740 × 373 × 1800</t>
  </si>
  <si>
    <t>1960 × 373 × 1800</t>
  </si>
  <si>
    <t>770 × 373 × 1800</t>
  </si>
  <si>
    <t>REGÁL AL, PLAST. POLICE – CHL. MÍST,  ROVNÝ – 4 POLICE / 2 STOJKY</t>
  </si>
  <si>
    <t>1570 × 373 × 1800</t>
  </si>
  <si>
    <t>2300 × 373 × 1800</t>
  </si>
  <si>
    <t>Nerez korpus, sokl a opláštění z čelní strany s pojezdovou dráhou pro podnosy, může být součástí jednotlivých přilehlých výdejních stolů a korpusů; ze strany strávníků jsou ve spodní části korpusu integrovány celkem 3 prostory pro uložení podnosů (poz. č. 23), korpus bude po celé délce opatřen na viditelné straně obkladem dle požadavků architekta interiéru viz. řez A - A</t>
  </si>
  <si>
    <t>Nerez korpus, sokl a opláštění z čelní strany s pojezdovou dráhou pro podnosy, rovný; může být součástí jednotlivých přilehlých výdejních stolů; spodní část korpusu neobsahuje prostory pro uložení podnosů, korpus bude po celé délce opatřen na viditelné straně obkladem dle požadavků architekta interiéru.</t>
  </si>
  <si>
    <t>Nerez korpus, sokl a opláštění z čelní strany s pojezdovou dráhou pro podnosy, rovný; může být součástí jednotlivých přilehlých výdejních stolů a korpusů; ve spodní části korpusu integrovány celkem 2 prostory pro uložení podnosů (poz. č. 35), korpus bude po celé délce opatřen na viditelné straně obkladem dle požadavků architekta interiéru.</t>
  </si>
  <si>
    <t>Výdejní nerez korpus, sokl a opláštění z čelní strany, pro vestavnou chlazenou vitrínu poz. č. 25, umístěnou na pravé straně korpusu; korpus bude po celé délce opatřen na viditelné straně obkladem dle požadavků architekta interiéru.</t>
  </si>
  <si>
    <t>Nerez korpus, sokl a opláštění z čelní strany, s pojezdovou dráhou pro podnosy, rovný; může být součástí jednotlivých přilehlých výdejních korpusů; ve spodní části korpusu integrovány celkem 2 prostory pro uložení podnosů (poz. č. 35), korpus bude po celé délce opatřen na viditelné straně obkladem dle požadavků architekta interiéru.</t>
  </si>
  <si>
    <t>NABÍDKOVÝ REGÁL, 5 úrovní polic</t>
  </si>
  <si>
    <t xml:space="preserve">Výdejní nerez korpus s pojezdovou dráhou pro podnosy pro 2x vestavnou chlazenou vanu s nástavbou poz. č. 23, vybaven soklem, vč. přípravy pro jednotubusový nevyhřívaný zásobník na talíře, korpus bude po celé délce opatřen na viditelné straně obkladem dle požadavků architekta interiéru. </t>
  </si>
  <si>
    <t>Výdejní nerez stůl; sokl a opláštění z boků a čelní strany; volný prostor s policí a dvířky, stůl přikotven ke přilehlému sloupu, korpus bude po celé délce opatřen na viditelné straně obkladem dle požadavků architekta interiéru.</t>
  </si>
  <si>
    <t>AUTOMATICKÝ ZMĚKČOVAČ PRO KONVEKTOMATY    
• vybaven elektromechanickým ventilem umožňujícím regeneraci v rozmezí jedenkrát denně až po
jedenkrát za týden.
• Pracovní tlak mezi 2,8 a 5 barů.
• Maximální průtok 1800 l/hod.
• Zabudovaný 8 litrový válec z nerez oceli AISI304
s 5,6 litry náplně (pryskyřice).
• Maximální obsah soli v solankovém zásobníku -
20 kg. Každá regenerace spotřebuje 1 kg soli.
• Teplota přívodní vody mezi 4°C do 49°C.</t>
  </si>
  <si>
    <t>850x775x754</t>
  </si>
  <si>
    <t>INDUKCE HP, 2× 5 kW, BEZ PODESTAVBY
celý plášť zařízení z nerezové oceli AISI 304, vrchní deska o síle 1 mm
pracovní plocha o rozměrech 350 × 570 mm
2 varné zóny á 5,0 kW
7 teplotních stupňů</t>
  </si>
  <si>
    <t>Pozice neobsazena</t>
  </si>
  <si>
    <t>1266 × 700 ×1000</t>
  </si>
  <si>
    <t>Pracovní pult s policí</t>
  </si>
  <si>
    <t>1a</t>
  </si>
  <si>
    <t>1100 x 400</t>
  </si>
  <si>
    <t>1200 × 700</t>
  </si>
  <si>
    <t>300 × 2800</t>
  </si>
  <si>
    <t>300 × 300</t>
  </si>
  <si>
    <t>400 × 950</t>
  </si>
  <si>
    <t>400 × 500</t>
  </si>
  <si>
    <t>400 × 1400</t>
  </si>
  <si>
    <t>800 × 950</t>
  </si>
  <si>
    <t>200 × 730 × 300</t>
  </si>
  <si>
    <t>Mycí nerez skříňkový stůl se dvěma dřezy 400 × 350 × 250 mm vlevo; s policí; bez lemu, vč. stojánkové pákové otočné dřezové baterie a sifonu</t>
  </si>
  <si>
    <t>PÍPA dvoukohoutová, + OSTŘIK + dochlazovací jednotka</t>
  </si>
  <si>
    <t>Výdejní nerez stůl pod teplou vitrínu s policí</t>
  </si>
  <si>
    <t xml:space="preserve"> Sklad DKP</t>
  </si>
  <si>
    <t>Nerez korpus, sokl a opláštění z čelní strany, s pojezdovou dráhou pro podnosy, rovný; může být součástí jednotlivých přilehlých výdejních stolů; ve spodní části korpusu integrovány celkem 3 prostory pro uložení podnosů (poz. č. 18), korpus bude po celé délce opatřen na viditelné straně obkladem dle požadavků architekta interiéru</t>
  </si>
  <si>
    <t>1400 x 1000 x 500</t>
  </si>
  <si>
    <t>900 × 700 × 1000</t>
  </si>
  <si>
    <t>GRIL. DESKA, EL., HLADKÁ, CHROM
ocelová deska o síle 10 mm
rovnoměrné vedení tepla
chromovaná pracovní plocha
zásuvka na tuk
kontrolka chodu a vyhřátí
snadné čištění
regulace teploty 50°C až 300°C</t>
  </si>
  <si>
    <t>PODLAHOVÁ VÁHA ZABUDOVANÁ V PODLAZE, horní hrana vážní plochy v úrovni okolní podlahy a s protiskluznou úpravou, vč. dodávky a osazení  ocel. rámu.Váživost do 600 kg, FCE TARA. Součástí dodávky je i vážní indikátor s LCD displejem a s držákem na stěnu, možnost připojení snímačů a komunikace, vč.montáže a s připojením na 230 V. Funkce vážního indikátoru počítání kusů, sčítání navážek, automatické sčítání a odesílání dat, limitní vážení  vč. konektoru RS232.Rozměry váhy přizpůsobit rozměru plošinového vozíku.</t>
  </si>
  <si>
    <t>SAMONAVÍJECÍ VYSOKOTLAKÁ HADICE 10 m na nerez bubnu + PISTOLE vodní rozprašovací - INSTALACE NA STĚNU</t>
  </si>
  <si>
    <t>KRÁJEČ ZELENINY STOLNÍ, 900W – 400 V                                                                                                                indukční asynchronní motor pro profesionální použití zaručující delší životnost a spolehlivost stroje; tichý chod motoru bez jakýchkoliv vibrací, motor nevyžaduje žádnou údržbu
nerezová hřídel
magnetický bezpečnostní systém, kdy brzda motoru zastaví zařízení při otevření víka, nebo při zvednutí přítlačné páky
automatický restart
kryt motorového bloku je z nerezu
dvě regulace rychlosti plátkuje, vlnkuje, strouhá, nudličkuje, kostičkuje, hranolkuje
celokovové provedení, včetně základní sady disků (3 ks)
odnímatelné víko s celokruhovou velkokapacitní násypkou a integrovaným tubusem:
1× kruhový plnící otvor ke krouhání větších kusů zeleniny
1× trubicový otvor – umožňuje zpracovat křehkou zeleninu a zeleninu podlouhlého tvaru (např. mrkev, okurky, houby atd.), stejnoměrný řez
Páka s posilovačem pohybu – usnadňuje obsluhu a zvyšuje výkonnost</t>
  </si>
  <si>
    <t xml:space="preserve"> 1.98 – Bufet</t>
  </si>
  <si>
    <t>MYCÍ STŮL SE 2 DŘEZY 600 × 500 mm o odkapovou plochou</t>
  </si>
  <si>
    <t>MIX. BATERIE PÁKOVÁ, OTOČNÉ RAMÉNKO + SPRCHA, provedení profi</t>
  </si>
  <si>
    <t xml:space="preserve">VOZÍK SERVÍR. 2-POLICOVÝ S DRŽADLY, 4 kolečka z toho dvě bržděná </t>
  </si>
  <si>
    <t xml:space="preserve">POJÍZDNÝ ODKLÁDACÍ STŮL, 4 kolečka z toho dvě bržděná </t>
  </si>
  <si>
    <t xml:space="preserve">VOZÍK NA PŘEPRAVU 150 TALÍŘŮ, JEDNOSTR., 4 kolečka z toho dvě bržděná </t>
  </si>
  <si>
    <t xml:space="preserve">VOZÍK NA MYCÍ KOŠE, PLOŠINOVÝ 500 mm - rám na kolečkách, 4 kolečka z toho dvě bržděná </t>
  </si>
  <si>
    <t xml:space="preserve">VOZÍK NA 8 MYCÍCH KOŠŮ, PROSTOROVĚ ÚSPORNÝ, 4 kolečka z toho dvě bržděná </t>
  </si>
  <si>
    <t>Nerez korpus, sokl a opláštění z čelní strany,  s pojezdovou dráhou pro podnosy, 1× zalomený; může být součástí jednotlivých přilehlých výdejních stolů a korpusů; ze strany strávníků je ve spodní části korpusu integrováno celkem 5 prostorů pro uložení podnosů (poz. č. 35), korpus bude po celé délce opatřen na viditelné straně obkladem dle požadavků architekta interiéru viz. řez A-A.</t>
  </si>
  <si>
    <t>4000 × 1600 × 900</t>
  </si>
  <si>
    <t>Výdejní nerez korpus pro vestavnou chlazenou vitrínu poz. č. 25, umístěnou na levé straně korpusu; korpus bude po celé délce opatřen na viditelné straně obkladem dle požadavků architekta interiéru vč. soklu</t>
  </si>
  <si>
    <t>Stůl pod pokladnu – jednoduchý pravý / levý; celonerezové provedení,  poličky pro PC k pokladně a drobný materiál; ze strany obsluhy bude sokl, korpus bude po celé délce opatřen na viditelné straně obkladem dle požadavků architekta interiéru. Součástí jsou i prostupy nutné pro kabeláž a krytky prostupů.</t>
  </si>
  <si>
    <t>Pracovní nerez stůl pro pokladnu, otevřený; s volným spodním prostorem se zásuvkovým blokem, boční zákryt,  poličky pro PC k pokladně a drobný materiál, součástí jsou i prostupy nutné pro kabeláž a krytky prostupů.</t>
  </si>
  <si>
    <t>PŘEDMÝVACÍ STŮL + DŘEZ K MYČCE, L&gt;P, dřez 600 x 500 x 250</t>
  </si>
  <si>
    <t>21</t>
  </si>
  <si>
    <t>Ks / Kpl /litry</t>
  </si>
  <si>
    <r>
      <t xml:space="preserve">POJÍZDNÝ  ZÁSOBNÍK TALÍŘŮ VYHŘÍVANÝ, dvouplášťový s nucenou cirkulací vzduchu, 2-TUBUSOVÝ, 4 KOLEČKA Z TOHO 2 BRŽDĚNÁ, kapacita 2x 50 talířů plastové kryty tubusů, talíře při odběru automaticky vyjíždějí do místa odběru, nastavení teploty termostatem, rozsah teploty  30-110 </t>
    </r>
    <r>
      <rPr>
        <sz val="8"/>
        <color theme="1"/>
        <rFont val="Calibri"/>
        <family val="2"/>
      </rPr>
      <t>°</t>
    </r>
    <r>
      <rPr>
        <sz val="8"/>
        <color theme="1"/>
        <rFont val="Arial"/>
        <family val="2"/>
      </rPr>
      <t>C, pro průměr talířů do 320 mm</t>
    </r>
  </si>
  <si>
    <t>SKŘÍŇKA NA STĚNU 2 POSUVNÉ DVEŘE - nepřípustné spáry ve skříňce</t>
  </si>
  <si>
    <t>PRAC. STŮL KOMBI 3 ZÁSUVKY - zásuvkový blok, 2 POSUVN0 DVEŘE, LÍMEC. Zásuvky 100% výsuv, trojdílný nerezový plno výsuv, dynamické zatížení zásuvky min. 50 kg. Podestavba  v provedení  min H2 dle DIN 18865-9. (Pozn. Nepřípustné spáry v podestavbách  skříňkových stolů) viz. technický popis</t>
  </si>
  <si>
    <t>1100 x 938 x 1080</t>
  </si>
  <si>
    <t>15a</t>
  </si>
  <si>
    <t>1365 x 894 x 1078</t>
  </si>
  <si>
    <t>Výdejní nerez maska;
vč. výdejní galerky jednopatrové (v. + hl. cca 400 mm); zpředu tvrzené sklo; shora nerezová police; celek upevněný na nerezových profilech; s úchyty pro instalaci dechové clony (protiepidemické zábrany); nerezový držák pro čtečku upevněn k nerezovým profiům; platí i pro výdej v minutkách</t>
  </si>
  <si>
    <t>Odsávací nerez nástěnná digestoř pro odtah vlhkosti a tepla; vč. komínku pro napojení na VZT; bez osvětlení; napojit na VZT a připevnit ke stropu</t>
  </si>
  <si>
    <t>590x730x1425</t>
  </si>
  <si>
    <t>Směšovací baterie, kohoutková, celonerezovéí provedené, otočné ramínko, pro napouštění nádob o min. výšce 550mm</t>
  </si>
  <si>
    <t>9A</t>
  </si>
  <si>
    <t>700 × 900 × 800</t>
  </si>
  <si>
    <t>1000 × 900 × 900</t>
  </si>
  <si>
    <t>NEUTRÁLNÍ DÍL SE ŠUPLÍKEM A OTEVŘENOU PODESTAVBOU, vnější konstrukce z nerezové oceli AISI 304 – DIN 1.4301, povrchová úprava leštěním „Scotch Brite“, podestavba s lisovanými vsuvy na gastronádoby - ne vařené, vnitřní stěny podestavby provedeny. v provedení H2, radius R = 20 mm
Bude instalováno na nerezových nožičkách o výšce 100-200mm s tím, že výška pracovní plochy  bude 900mm</t>
  </si>
  <si>
    <t>NEUTRÁLNÍ DÍL SE ŠUPLÍKEM A OTEVŘENOU PODESTAVBOU, vnější konstrukce z nerezové oceli AISI 304 – DIN 1.4301, povrchová úprava leštěním „Scotch Brite“, podestavba s lisovanými vsuvy na gastronádoby - ne vařené, vnitřní stěny podestavby provedeny. v provedení H2, radius R = 20 mm
Bude instalován na nerezových nožičkách o výšce 100-200 mm s tím, že výška pracovní plochy bude 900 mm</t>
  </si>
  <si>
    <t>CELOPLOŠNÁ INDUKCE NA OTEVŘENÍ PODESTAVBĚ V HYGIENICKÉM PROVEDENÍ MIN. H2.
Odolná, robustní monobloková konstrukce, tj. vrchní varná část a podestavba tvoří jeden celek. Konstrukce dle normy DIN 18860_2 - minimálně 20mm okapová hrana předního profilu, který zabraňuje zatékání vody do spodních částí). Vnitřní rámová, samonosná konstrukce vyrobena kompletně z nerezu 1.4301 (AISI304), síla plechů profilů min.2mm. Horní deska síly min. 2mm, vyrobena z nerezu 1.4301 (AISI304). Sklokeramická deska vsazena horní desky a hermeticky utěsněna. Zadní zvýšený okraj o výšce min. 30mm. Celoplošný ohřev bez "mrtvých" bodů. Varná plocha rozdělena na 4 nezávisle nastavitelné regulovatelné zóny (rozměr každé zóny min. 420x370mm, minimální celkový rozměr indukční desky 840x640mm). Každá indukční varná zóna (výkon min. 7kW) osazena alespoň 2 cívkami (každá min. 3,5kW). Minimálně 9 stupňů výkonu každé zóny, digitální zobrazení nastaveného výkonu na ovládacím panelu. Vysoce kontrastní a dobře čitelný DIGITÁLNÍ ovládací panel chráněný tvrzeným sklem (rezistentní proti teplu a chemikáliím). Displej zobrazuje stav ZAP/ VYP; stupeň výkonu, příp.chybová hlášení elektroniky pro snadnou identifikaci závady.Bezpečnostní ochranné prvky proti přehřátí. Kovové ovládací prvky s hygienickými, atermickými silikonovými úchopy pro komfortní a bezpečné ovládání. Ochrana proti průniku vody min. IPX5. Zařízení bude instalováno na samonosmý nerezový sokl o výšce 100-200mm s tím, že celková výška zařízení bude 900mm.</t>
  </si>
  <si>
    <t>1560x1100x900/1535</t>
  </si>
  <si>
    <t>895 × 939 × 1731</t>
  </si>
  <si>
    <t>1030 x 900 x 1100</t>
  </si>
  <si>
    <t>PRAC. SKŘÍŇOVÝ STŮL se zásuvkovým blokem, od obsluhy zásuvkový blok vlevo, vpravo křídlová dvířka, NEREZ SE ZADNÍM LÍMCEM</t>
  </si>
  <si>
    <t>1570 x 780 x 1130</t>
  </si>
  <si>
    <t>1170 x 600 x 947</t>
  </si>
  <si>
    <t>NÁPOJOVÝ AUTOMAT-stolní překapávací zařízení na kávu, čaj a integrované zařízení na přípravu horké vody s pevným připojením vody, s kohoutekm na horkou vodu, vč. nástavce pro čajový filtr a čajového filtru, nerezového mikrofiltru, plochých filtrů, filtračních nádob, nerez poklice, prodlouženého výdejního kohoutu, výpustného otočného nástavce; indikátor zavápnění, počítadlo vydaného množství, digitální ovládání, spínací hodiny, signál dokončení překapávání
2 zásobníky á 40 L typu VHG vč. kohoutu na horkou vodu, filtrační jednotka, základna, odkapávací desky
Pevné připojení na vodu (3/4")
Udržovací kapacita kávy: 90 l/hod.
Doba překapávání: 14 min / 20 l</t>
  </si>
  <si>
    <t>1300 × 700 × 900</t>
  </si>
  <si>
    <t>Řeznický kutr - kapacita mísy 30 litrů, plynulá regulace nožové hřídele frekvenčním měničem, regulace otáček 750-3000 ot./min. 3 i 6 -nožová hlava, včetně náhradní sady nožů, s dotykovou obrazovnkou, plynulá regulace nožové hřídele, celonerezová konstrukce, automatické zastavení nožů při otevírání víka,průhledný kryt,  snímač teploty ve víku mísy, nastavitelné nohy</t>
  </si>
  <si>
    <t>14</t>
  </si>
  <si>
    <t>Pod stolem bude přizdívka do výšky 700 mm, takže police bude muset být atypická</t>
  </si>
  <si>
    <t>MRAZ. MÍSTNOST −18/−20 °C ODD. AGREGÁT                                                                                                        včetně podlahového panelu, zapuštěn do podlahy (hl. 150 mm ve skladbě:provětrávaný podkladový panel,. izolační PIR panel, voděodolná deska, nerezová podlaha s protiskluzným vzorem)                                               Spojení jednotlivých panelů systémem pero – drážka, šíře izolace min. 100 mm pro mrazicí box,, mechanická ochrana boxu - plastový mantinel. Dveře 80cm, světlo s pohybovým čidlem, lamelová clona dveří. Napojení na HACCP.</t>
  </si>
  <si>
    <t>CHLADICÍ MÍSTNOST BEZ PODLAHY −2/+2 °C, AGREGÁT společný pro všchny boxy, s odděleným kondenzátorem, utěsnění jednotlivých panelů systémem pero - drážka, šíře izolace min. 60 mm pro chladicí box, mechanická ochrana boxu - plastový mantinel. Dveře 80cm, světlo s pohybovým čidlem. Napojení na HACCP.</t>
  </si>
  <si>
    <t>CHLADICÍ SKŘÍŇ, chladící skříň jednodveřová – plné dveře
celonerezové provedení (ČSN EN 10088-1 1.4301, AISI 304) – vyjma vnějších zad
energetická třída min. C nebo úspornější     
klimatická třída 5 (T)  
provozní teplota min. -2°C až +8°C
užitný objem min. 490 L 
min. 3 výškově přestavitelné rošty 
výškově nastavitelné nerezové nohy (min. výška 15 cm) 
izolace min. 75 mm   
vnitřní prostor nerezový se zaoblenými rohy pro snadnou sanitaci. Vsuvy na GN 2/1 nesmí být pevně svařené s komorou. Uzspůsobeno pro skladování GN 2/1
s použitím ekologických chladiv (R600a, R290)
snímatelný kryt chladící jednotky
chladící agregát umístěn nahoře 
výparník i ventilátor je umístěn tak, že nezmenšuje využitelný prostor lednice
Al/Cu výparník s kataforetickou povrchovou úpravou.
dveře samouzavírací, s možností záměny strany závěsu dveří, opatřené zámkem 
Automatické vypnutí ventilátoru při otevření dveří
vnitřní osvětlení
optický dveřní alarm
přehledný vnější digitální displej s uvedením vnitřní teploty
automatické odmrazování
Kompresor s automatickým resetováním tepelné ochrany proti přehřátí.
Řízení vybavené sondou pro chlazený prostor a sondou výparníku.
chlazení cirkulujícím vzduchem (dynamické chlazení)
výrobek bude označen energetickým štítkem a značkou CE                                                                                                Napojení na HACCP</t>
  </si>
  <si>
    <t xml:space="preserve">CHLADICÍ MÍSTNOST BEZ PODLAHY −2/+2 °C AGREGÁT společný pro box studené kuchyně,šokeru a skladu odpadu, s odděleným kondenzátorem, utěsnění jednotlivých panelů systémem pero – drážka, šíře izolace min. 60 mm, pro chladící box, mechanická ochrana boxu - plastový mantinel.  Dveře 80cm, světlo s pohybovým čidlen. Napojení na HACCP.                                                                                           </t>
  </si>
  <si>
    <t>CHLAZ. STŮL 590 l, 2 DVEŘE +6 ZÁSUVEK, LÍMEC. Napojení na HACCP.</t>
  </si>
  <si>
    <t>CHLADICÍ SKŘÍŇ, chladící skříň jednodveřová – plné dveře
celonerezové provedení (ČSN EN 10088-1 1.4301, AISI 304) – vyjma vnějších zad
energetická třída min. C nebo úspornější     
klimatická třída 5 (T)  
provozní teplota min. -2°C až +8°C
užitný objem min. 490 L 
min. 3 výškově přestavitelné rošty 
výškově nastavitelné nerezové nohy (min. výška 15 cm) 
izolace min. 75 mm   
vnitřní prostor nerezový se zaoblenými rohy pro snadnou sanitaci. Vsuvy na GN 2/1 nesmí být pevně svařené s komorou. Uzspůsobeno pro skladování GN 2/1
s použitím ekologických chladiv (R600a, R290)
snímatelný kryt chladící jednotky
chladící agregát umístěn nahoře 
výparník i ventilátor je umístěn tak, že nezmenšuje využitelný prostor lednice
Al/Cu výparník s kataforetickou povrchovou úpravou.
dveře samouzavírací, s možností záměny strany závěsu dveří, opatřené zámkem 
Automatické vypnutí ventilátoru při otevření dveří
vnitřní osvětlení
optický dveřní alarm
přehledný vnější digitální displej s uvedením vnitřní teploty
automatické odmrazování
Kompresor s automatickým resetováním tepelné ochrany proti přehřátí.
Řízení vybavené sondou pro chlazený prostor a sondou výparníku.
chlazení cirkulujícím vzduchem (dynamické chlazení)
výrobek bude označen energetickým štítkem a značkou CE                                                                                                    Napojení na HACCP.</t>
  </si>
  <si>
    <t>CHLAZENÝ STŮL/SALADETA 440 l, 3 DVEŘE,  vč. prochlazovaná vany na 6 GN a gastro nádob s nerez víkem, krájecí deska z odolného plastu, pracovní deska z nerezové oceli, digitální regulace teploty v rozsahu -2+10°C, automatické odtávání, včetně gastro nádob. Napojení na HACCP.</t>
  </si>
  <si>
    <t>CHLAZ. STŮL 290 l, 1 DVEŘE +2 ZÁSUVKY, LÍMEC,digitální regulace teploty v rozsahu -2+10°C. Napojení na HACCP.</t>
  </si>
  <si>
    <t xml:space="preserve">CHLADICÍ MÍSTNOST BEZ PODLAHY −2/+2 °C AGREGÁT společný pro box studené kuchyně, šokeru a skladu odpadu, s odděleným kondenzátorem, utěsnění jednotlivých panelů systémem pero – drážka, šíře izolace min. 60 mm, pro chladící box, mechanická ochrana boxu - plastový mantinel.  Dveře 80cm, světlo s pohybovým čidlen. Napojení na HACCP.     </t>
  </si>
  <si>
    <t xml:space="preserve">CHLADICÍ MÍSTNOST BEZ PODLAHY −2/+2 °C AGREGÁT společný pro box studené kuchyně, šokeru a skladu odpadu, s odděleným kondenzátorem, utěsnění jednotlivých panelů systémem pero – drážka, šíře izolace min. 60 mm, pro chladící box, mechanická ochrana boxu - plastový mantinel.  Dveře 90cm, světlo s pohybovým čidlen. Napojení na HACCP.    </t>
  </si>
  <si>
    <t>Ohřívací stůl s nedělenou vodní lázní pro 3 GN s otevřeným spodním prostorem; zadní strana uzavřena; s čelním soklem; viditelné plochy budou opatřeny obkladem dle požadavku architekta interiéru,
vč. výdejní galerky jednopatrové; zpředu tvrzené sklo sahající až ke stolu; shora nerezová police; celek upevněný na nerezových profilech; s úchyty pro instalaci dechové clony (protiepidemické zábrany), spodní police. Fóliové nalepovací  topení . Podestavba  v provedení  H2 dle DIN 18865-9. (Pozn. Nepřípustné spáry v podestavbách  skříňkových stolů) , elektronické napouštění a vypouštění vany, digitální termostat umožňující stahovaní dat HACCP, rozhraní RS485. Napojení na HACCP.</t>
  </si>
  <si>
    <t>Ohřívací stůl s nedělenou vodní lázní pro 4 GN s otevřeným spodním prostorem; zadní strana uzavřena; s čelním soklem; viditelné plochy budou opatřeny obkladem dle požadavku architekta interiéru, stůl na pravé straně pod pracovní deskou vybaven el. zásuvkami pro poz. č. 3
vč. výdejní galerky jednopatrové; zpředu tvrzené sklo sahající až ke stolu; shora nerezová police; celek upevněný na nerezových profilech; s úchyty pro instalaci dechové clony (protiepidemické zábrany), spodní police. Fóliové nalepovací  topení  . Podestavba  v provedení  H2 dle DIN 18865-9. (Pozn. Nepřípustné spáry v podestavbách  skříňkových stolů) , elektronické napouštění a vypouštění vany, digitální termostat umožňující stahovaní dat HACCP, rozhraní RS485. Napojení na HACCP.</t>
  </si>
  <si>
    <t>CHLAZ. STŮL 290 l, 1 DVEŘE +3 ZÁS. se zadním límcem. Napojení na HACCP.</t>
  </si>
  <si>
    <t>CHLADICÍ SKŘÍŇ, chladící skříň jednodveřová – prosklené dveře
celonerezové provedení (ČSN EN 10088-1 1.4301, AISI 304) – vyjma vnějších zad
energetická třída min. D nebo úspornější     
klimatická třída 4  
provozní teplota min. +2°C až +8°C
užitný objem min. 490 L 
min. 3 výškově přestavitelné rošty 
výškově nastavitelné nerezové nohy (min. výška 15 cm) 
izolace min. 75 mm   
vnitřní prostor nerezový se zaoblenými rohy pro snadnou sanitaci. Vsuvy na GN 2/1 nesmí být pevně svařené s komorou. Uzspůsobeno pro skladování GN 2/1
s použitím ekologických chladiv (R600a, R290)
snímatelný kryt chladící jednotky
chladící agregát umístěn nahoře 
výparník i ventilátor je umístěn tak, že nezmenšuje využitelný prostor lednice
Al/Cu výparník s kataforetickou povrchovou úpravou.
dveře samouzavírací, s možností záměny strany závěsu dveří, opatřené zámkem 
Automatické vypnutí ventilátoru při otevření dveří
vnitřní osvětlení
optický dveřní alarm
přehledný vnější digitální displej s uvedením vnitřní teploty
automatické odmrazování
Kompresor s automatickým resetováním tepelné ochrany proti přehřátí.
Řízení vybavené sondou pro chlazený prostor a sondou výparníku.
chlazení cirkulujícím vzduchem (dynamické chlazení)
výrobek bude označen energetickým štítkem a značkou CE                                                                                                      Napojení na HACCP.</t>
  </si>
  <si>
    <t>VESTAVNÁ CHLAZENÁ VITRÍNA S VANOU – 3 GN, samoobslužná, třípatrová hranatá, přefukovaná, celonerezové provedení, s el. termonstatem s displejem, s ovládáním nástavby; agregát s automat. odtáváním, , s chlazenou vanou pro 3 GN 1/1, vana 150 mm hluboká, celonerezové provedení, zakrytá přestavitelnými vnitřními policeni, výklopný výparník z důvodu čištění umístěn vně vany , vně vany germicidní lampa , 2 skleněné police, LED osvětlení, boky proskleny, přední strana uzavíratelná polykarbonátová klapacími dvířky, zadní strana s posuvnými dvířky s plexi difuzorem - usměrnění chlazeného vzduchu , regulace teploty ( ̊ C): 0/+12. digitální termostat umožnujicí stahovaní dat HACCP, rozhraní RS485. Napojení na HACCP.</t>
  </si>
  <si>
    <t>VESTAVNÁ CHLAZENÁ VITRÍNA S VANOU – 4 GN, samoobslužná, třípatrová hranatá, přefukovaná, celonerezové provedení, s el. termonstatem s displejem, s ovládáním nástavby; agregát s automat. odtáváním, , s chlazenou vanou pro 4 GN 1/1, vana 150 mm hluboká, celonerezové provedení, zakrytá přestavitelnými vnitřními policeni, výklopný výparník z důvodu čištění umístěn vně vany , vně vany germicidní lampa , 2 skleněné police, LED osvětlení, boky proskleny, přední strana uzavíratelná polykarbonátová klapacími dvířky, zadní strana s posuvnými dvířky s plexi difuzorem - usměrnění chlazeného vzduchu , regulace teploty ( ̊ C): 0/+12. digitální termostat umožnujicí stahovaní dat HACCP, rozhraní RS485. Napojení na HACCP:</t>
  </si>
  <si>
    <t>VESTAVNÁ CHLAZENÁ VANA  – 4 GN, samoobslužná,  přefukovaná, celonerezové provedení, s el. termonstatem s displejem, s ovládáním nástavby; agregát s automat. odtáváním, , s chlazenou vanou pro 4 GN 1/1, vana 150 mm hluboká, zakrytá přestavitelnými vnitřními policeni,výklopný výparník z důvodu čištění umístěn vně vany , vně vany germicidní lampa , Dechová clona otevřená z obou stran , přední a zadní částěčné dechové clona sklo ESG , osvětlení pod policí LED , regulace teploty ( ̊ C): 4/+12. digitální termostat umožnujicí stahovaní dat HACCP, rozhraní RS485. Napojení na HACCP.</t>
  </si>
  <si>
    <t>VESTAVNÁ CHLAZENÁ VITRÍNA S VANOU – 4 GN, samoobslužná, třípatrová hranatá, přefukovaná, celonerezové provedení, s el. termonstatem s displejem, s ovládáním nástavby; agregát s automat. odtáváním, , s chlazenou vanou pro 4 GN 1/1, vana 150 mm hluboká,  zakrytá přestavitelnými vnitřními policeni,výklopný výparník z důvodu čištění umístěn vně vany , vně vany germicidí lampa, celonerezové provedení, 2 skleněné police, LED osvětlení, boky proskleny, přední strana s uzavíratelná polykarbonátová klapacími dvířky, zadní strana pevná ditheromovým sklem   s difuzorem  - usměrnění chlazeného vzduchu, regulace teploty ( ̊ C): 0/+12, digitální termostat umožnujicí stahovaní dat HACCP, rozhraní RS485. Napojení na HACCP.</t>
  </si>
  <si>
    <t>VESTAVNÁ CHLAZENÁ VITRÍNA S VANOU – 3 GN, samoobslužná, třípatrová hranatá, přefukovaná, celonerezové provedení, s el. termonstatem s displejem, s ovládáním nástavby; agregát s automat. odtáváním, , s chlazenou vanou pro 3 GN 1/1, vana 150 mm hluboká, celonerezové provedení, zakrytá přestavitelnými vnitřními policeni,výklopný výparník z důvodu čištění umístěn vně vany , vně vany germicidí lampa , 2 skleněné police, LED osvětlení, boky proskleny,zadní strana pevná ditheromovým sklem  s difuzorem  - usměrnění chlazeného vzduchu, regulace teploty ( ̊ C): 0/+12. digitální termostat umožnujicí stahovaní dat HACCP, rozhraní RS485. Napojení na HACCP.</t>
  </si>
  <si>
    <t>Mrazicí stůl jednosekcový se zadním límcem, 1 sekce se dvěma zásuvkami; provozní teplota: −15/−22 °C; vestavěná chladicí jednotka. Napojení na HACCP.</t>
  </si>
  <si>
    <t>CHLADICÍ SKŘÍŇ, chladící skříň jednodveřová – plné dveře
celonerezové provedení (ČSN EN 10088-1 1.4301, AISI 304) – vyjma vnějších zad
energetická třída min. C nebo úspornější     
klimatická třída 5 (T)  
provozní teplota min. -2°C až +8°C
užitný objem min. 490 L 
min. 3 výškově přestavitelné rošty 
výškově nastavitelné nerezové nohy (min. výška 15 cm) 
izolace min. 75 mm   
vnitřní prostor nerezový se zaoblenými rohy pro snadnou sanitaci. Vsuvy na GN 2/1 nesmí být pevně svařené s komorou. Uzspůsobeno pro skladování GN 2/1
s použitím ekologických chladiv (R600a, R290)
snímatelný kryt chladící jednotky
chladící agregát umístěn nahoře 
výparník i ventilátor je umístěn tak, že nezmenšuje využitelný prostor lednice
Al/Cu výparník s kataforetickou povrchovou úpravou.
dveře samouzavírací, s možností záměny strany závěsu dveří, opatřené zámkem 
Automatické vypnutí ventilátoru při otevření dveří
vnitřní osvětlení
optický dveřní alarm
přehledný vnější digitální displej s uvedením vnitřní teploty
automatické odmrazování
Kompresor s automatickým resetováním tepelné ochrany proti přehřátí.
Řízení vybavené sondou pro chlazený prostor a sondou výparníku.
chlazení cirkulujícím vzduchem (dynamické chlazení)
výrobek bude označen energetickým štítkem a značkou CE                                                                                                      Napojení na HACCP.</t>
  </si>
  <si>
    <t>CHLADICÍ SKŘÍŇ, chladící skříň jednodveřová – prosklené dveře
celonerezové provedení (ČSN EN 10088-1 1.4301, AISI 304) – vyjma vnějších zad
energetická třída min. D nebo úspornější     
klimatická třída 4  
provozní teplota min. +2°C až +8°C
užitný objem min. 490 L 
min. 3 výškově přestavitelné rošty 
výškově nastavitelné nerezové nohy (min. výška 15 cm) 
izolace min. 75 mm   
vnitřní prostor nerezový se zaoblenými rohy pro snadnou sanitaci. Vsuvy na GN 2/1 nesmí být pevně svařené s komorou. Uzspůsobeno pro skladování GN 2/1
s použitím ekologických chladiv (R600a, R290)
snímatelný kryt chladící jednotky
chladící agregát umístěn nahoře 
výparník i ventilátor je umístěn tak, že nezmenšuje využitelný prostor lednice
Al/Cu výparník s kataforetickou povrchovou úpravou.
dveře samouzavírací, s možností záměny strany závěsu dveří, opatřené zámkem 
Automatické vypnutí ventilátoru při otevření dveří
vnitřní osvětlení
optický dveřní alarm
přehledný vnější digitální displej s uvedením vnitřní teploty
automatické odmrazování
Kompresor s automatickým resetováním tepelné ochrany proti přehřátí.
Řízení vybavené sondou pro chlazený prostor a sondou výparníku.
chlazení cirkulujícím vzduchem (dynamické chlazení)
výrobek bude označen energetickým štítkem a značkou CEvýrobek bude označen energetickým štítkem a značkou CE. Napojení na HACCP.</t>
  </si>
  <si>
    <t>CHLAD. SKŘÍŇ 160 l, -2/+8 °C, NEREZ, PODPULT.
ventilované chlazení
automatické odtávání
chladivo R600a
digitální termostat
výškově nastavitelné rošty
snadno vyměnitelné těsnění
zabudovaný zámek
lze měnit otevírání dveří                                                                                                                                             Napojení na HACCP.</t>
  </si>
  <si>
    <t>MRAZ.SKŘÍŇ 160 l, −10/−25 °C, NEREZ, PODPULT.                                                 statické chlazení
digitální termostat
chladivo R600a
nerezové opláštění
snadno vyměnitelné těsnění
zabudovaný zámek
2 výparníkové rošty
rozteč mezi mrazicími rošty - 20 cm                                                                                                                          Napojení na HACCP.</t>
  </si>
  <si>
    <t>CHLAZENÝ BAROVÝ STŮL 3 SEKCE 3× dvojitý zásuvkový blok plnovýsuvem a dojezdy, VESTAVNÁ CHL. VANA NA LED, celonerezové provedení, s el. termonstatem s displejem, s ovládáním nástavby; agregát s automatickým odtáváním. Napojení na HACCP.</t>
  </si>
  <si>
    <t>CHLAZENÁ PODESTAVBA, 2× 2 ZÁSUVKY GN 1/1                                                                                          Vnější konstrukce z nerezové oceli AISI 304 – DIN 1.4301
Povrchová úprava leštěním „Scotch Brite, dvojitý plášť s PUR izolací, seřiditelné nožky, se zadním lemem, s termonstatem, digitální regulace teploty v rozsahu -2+10°C, automatické odtávání. Napojení na HACCP.</t>
  </si>
  <si>
    <t>CHLAZENÝ STŮL 590 l, 2 DVEŘE +4 ZÁSUVKY GN 1/1, dvojitý plášť s PUR izolací, seřiditelné nožky, se zadním lemem, s termostatem, digitální regulace teploty v rozsahu -2+10°C, automatické odtávání. Napojení na HACCP.</t>
  </si>
  <si>
    <t>VESTAVNÁ CHLAZENÁ VITRÍNA S VANOU – 4 GN, samoobslužná, třípatrová hranatá, přefukovaná, celonerezové provedení, s el. termonstatem s displejem, s ovládáním nástavby; agregát s automat. odtáváním, , s chlazenou vanou pro 4 GN 1/1, vana 150 mm hluboká, celonerezové provedení,  zakrytá přestavitelnými vnitřními policeni,výklopný výparník z důvodu čištění umístěn vně vany , vně vany germicidí lampa, 2 skleněné police, LED osvětlení, boky proskleny, přední strana uzaviratelná polykarbonátová klapací dvířka , zadní strana posuvná dithermová dvířka  s difuzorem  - usměrnění chlazeného vzduchu  , regulace teploty ( ̊ C): 0/+12. digitální termostat umožnujicí stahovaní dat HACCP, rozhraní RS485. Napojení na HACCP.</t>
  </si>
  <si>
    <t>Vyhřívaná vitrína 3x GN 1/1, celonerezové provedení, digitální termostat umožnujicí stahovaní dat HACCP, rozhraní RS485, s ovládáním nástavby; skleněné polic
- teplotní rozmezí +30 až 90 °C
- 2 posuvná dvířka zezadu
- vnitřní osvětlení samostatně regulovatelné
- kontrolka zahřátí, ZAP/VYP
- termostatická regulace
- bezpečnostní sklo                                                                                                                                                     Napojení na HACCP.</t>
  </si>
  <si>
    <t>Mrazicí stůl dvousekcový se zadním lemem, 2 sekce se dvěma zásuvkami GN 1/1 nad sebou; provozní teplota: −15/−22 °C; vestavěná chladicí jednotka dvojitý plášť s PUR izolací, seřiditelné nožky, s termostatem. Napojení na HACCP.</t>
  </si>
  <si>
    <t>MYČKA PROVOZNÍHO KUCHYŇSKÉHO NÁDOBÍ - specifikace blíže popsána v Příloze č. 3 Technický popis, kapitola 4. Mycí technologie - Požadovaný standard mycí technologie, bod. 2. Místnost č. S1.116 Mytí kuchyňského nádobí v 1. PP . Napojení na HACCP.</t>
  </si>
  <si>
    <t>MYCÍ CENTRUM - specifikace blíže popsána v Příloze č. 3 Technický popis, kapitola 4. Mycí technologie - Požadovaný standard mycí technologie, bod. 1 Místnost č. S1.92 Mytí stolního nádobí v 1. PP. Napojení na HACCP.</t>
  </si>
  <si>
    <r>
      <rPr>
        <u val="single"/>
        <sz val="8"/>
        <color theme="1"/>
        <rFont val="Arial"/>
        <family val="2"/>
      </rPr>
      <t>KONVEKTOMAT EL.</t>
    </r>
    <r>
      <rPr>
        <sz val="8"/>
        <color theme="1"/>
        <rFont val="Arial"/>
        <family val="2"/>
      </rPr>
      <t xml:space="preserve"> - Počet vsunů 20 velikosti GN 1/1 s roztečí 65 mm
Kapacita jídel na výdej 400-600, možnost souběžné přípravy různých pokrmů, automatické zajištění rovnoměrné přípravy a varného výkonu
Orientace vsunů do hloubky, funkce pro rozpoznání velikosti, množství a stavu pokrmu 
Horký vzduch 30 - 300°C,  Pára 30 – 130°C 
Kombinovaný režim 30-300°C, Řízení vlhkosti 0-100% s přesností na procenta.
Regenerace potravin
Volba trvalého osvětlení (úsporné LED osvětlení)
Samonavíjecí sprcha umístěna pod ovládacím panelem 
vícebodová teplotní sonda – minimálně 6-ti bodová
trojité sklo rozevíratelné
Hladký ovládací panel s min  8“ displejem, centrální ovládací kolečko z funkcí potvrzování volby.
Programování až 1000programů s 20 kroky
Možnost ovládání přes vlastní programy na základní obrazovce
Možnost nastavení vlastní obrazovky (vzhled a nejpoužívanější funkce a programy)
Program na sterilizaci a sušení
Nízkoteplotní pečení a Delta T vaření
Taktování ventilátoru
regulace rychlostí ventilátoru – minimálně 5 rychlostí – s min. 2reverzní ventilátory komory
Okamžité zastavení ventilátoru při otevření dveří
Klapka pro odtah přebytečné páry – automatická dle vlhkosti v komoře
Konektor na připojení k PC (USB a LAN),Integrované rozhraní WLAN sloužící bezdrátovému připojení.
Vlastní diagnostický systém
Automatický start, odložený start
Záznamník HACCP (paměť s možností uložení do PC) 
Automatické mytí komory a automatické odvápnění konvektomatu čistícími tabletamy bez manipulace s tekutými chemikáliemi, s možností nastavení intenzity mytí podle míry znečištění
Bezesváré zaoblené rohy varné komory.Vnitřní a vnější materiál z ušlechtilé oceli dle DIN 1.4301, hygienická hladká varná komora s oblými rohy a optimalizovaným prouděním vzduchu
Příkon minimálně 36 kW 
Vyvíječ páry bojlerový se senzorem zavápění
Stroj umístěný na zemi s pracovní výškou do 1700 mm
Rozměry s tolerancí 5% - (š/h/v) – 877 x 847 x1807mm 
Napojení na HACCP</t>
    </r>
  </si>
  <si>
    <t>Multifunkční PÁNEV , EL., 100 l, kapacita pánve min. 2 x GN1/1, plocha nádoby min 39dm2 využitelný obsah min 100 l, motorické sklápění vany, Automatické napouštění vody s přesností na litry,Vypouštění vody po vaření a čištění přímo vestavěným odtokem v nádobě (bez nutnosti sklápění, bez podlahového odtokového žlábku), mikroprocesorem řízené automatické vaření,min. 3 samostatně ovládané varné zóny, min 6 bodová sonda teploty jádra, ovládání přes dotykový min. 8“ displej, centrální kolečko s funkcí potvrzování volby, ovládání displeje je možné také v rukavicích, využití: pečení ve velkém, minutky, vaječné pokrmy, ryby, mléčné výrobky, přílohy a ruční modus se 3 provozy: pečení 30°-250°, vaření 30°-bod varu, fritování 30°-180°, možnost nízkoteplotního vaření přes noc, nastavení a zobrazování požadované teploty, aktuální teploty, času, dávkování vody, začátek a konec varného procesu a chybová hlášení,Rychleji reagující vysoce výkonné dno nádoby odolné proti poškrábání,(tloušťka max 2 cm)rychlost předehřevu 0-200 stupňu max 3min. Integrovaná ruční sprcha s automatickým navíjením a funkcí rozprašování a vodního paprsku, Integrovaná příslušná místní zásuvka (pro napětí s nulovým vodičem).Datová paměť HACCP a výstup přes flash disk USB , integrované WI-FI. zamykání displeje brání náhodné obsluze.Servisní diagnostický systém s automatickým zobrazováním servisních hlášení, funkce autolift, automatické vytažení varných košu na konci úpravy. Stavitelné nožičky. Napojení na HACCP.</t>
  </si>
  <si>
    <t>Tlaková Multifunkční PÁNEV , EL., 2x 25l, dvě na sobě nezávisle pracující
nádoby 2x 25 litrů užitečného objemu ,2x 19 dm² plochy na pečení,Vaření v tlaku min 0,3bar, motorické sklápění vany, Automatické napouštění vody s přesností na litry,Vypouštění vody po vaření a čištění přímo vestavěným odtokem v nádobě (bez nutnosti sklápění, bez podlahového odtokového žlábku, mikroprocesorem řízené automatické vaření,min. 3 samostatně ovládané varné zóny, min 6 bodová sonda teploty jádra, ovládání přes dotykový min. 8“ displej, centrální kolečko s funkcí potvrzování volby, ovládání displeje je možné také v rukavicích, využití: pečení ve velkém, minutky, vaječné pokrmy, ryby, mléčné výrobky, přílohy a ruční modus se 3 provozy:  pečení 30°-250°, vaření 30°-bod varu, fritování 30°-180, možnost nízkoteplotního vaření přes noc, nastavení a zobrazování požadované teploty, aktuální teploty, času, dávkování vody, začátek a konec varného procesu a chybová hlášení,Rychleji reagující vysoce výkonné dno nádoby odolné proti poškrábání,(tloušťka max 2 cm)rychlost předehřevu 0-200 stupňu max 2 min. Integrovaná ruční sprcha s automatickým navíjením a funkcí rozprašování a vodního paprsku, Integrovaná příslušná místní zásuvka (pro napětí s nulovým vodičem).Datová paměť HACCP a výstup přes flash disk, integrované WI-FI.zamykání displeje brání náhodné obsluze.Servisní diagnostický systém s automatickým zobrazováním servisních hlášení, funkce autolift, automatické vytažení varných košu na konci úpravy. Zařízení s integrovanou podestavbou, stavitelné nožičky. Napojení na HACCP.</t>
  </si>
  <si>
    <t>Multifunkční varný kotel, elektrický, celkový objem 333 litrů, využitelný čistý objem 300 litrů, celonerezové provedení, vnitřní plášť kyselinoodolný, teplotní rozsah min. 0 - 120 °C, pracovní tlak v plášti min. 1 bar, plášť kotle o síle 4 mm, elektronické ovládání, plášť kotle svařovaný s vysoceleštěnou povrchovou úpravou, není přípustný lisovaný plášť kotle, ovládací panel na pilíři s dotykovým ovládáním, velký dotykový displej 160 x 100 mm, světlá výška při vyklopeném kotli 600 mm, audiovizuální uživatelské signály, multifunkční časovač, programy na obrazovce, možnost tvorby programů s jednotlivými kroky bez omezení, 9 programů pro základní pokrmy a mycí program, ovládání teploty pokrmu a samostatné ovládání teploty v plášti s přesností na 1 °C, inteligentní nastavení výkonu umožňující také nízkoteplotní vaření, sous vide, kynutí nebo udržování, delta T vaření, certifikace pro vaření bez dozoru, nastavení uživatelských úrovní přístupu, automatické měření plnění vody, USB port na ovládacím panelu pro update programů, a ukládání HACCP, výukový status pro nácvik ovládání kotle včetně možnosti stažení aplikace s výukovým programem do chytrého telefonu, diagnostické funkce, měření spotřeby energie a vody, upozornění při výpadku proudu s následným zobrazením informací o času výpadku a délce jeho trvání, teplotě před výpadkem, teplotě po opětovném uvedení do provozu, informaci o probíhajícím programu v době výpadku a funkcí automatického pokračování v programu po výpadku proudu, automatické plnění vody do pláště, hydraulické vyklápění kotle, integrované míchací rameno ve spodní části kotle, možnost vyjmout rameno se stěrkami, rameno a stěrky vhodné pro mytí v průmyslových myčkách nádobí, rychlost otáčení ramene nastavitelná min. od 15 do 140 otáček za minutu, zpětný chod míchacího ramene, bezpečnostní prvky zabraňující běhu mixéru při otevřeném víku kotle, odnímatelné víko kotle nez nutnosti použít nářadí, bezpečnostní víko s plnícím otvorem (mřížka pro přidávání surovin), možnost bezpečného míchání při vyklápění při rychlosti 15 otáček za minutu, izolovaný plášť kotle, možnost instalace kotle do skupiny s využitím společné nohy vedle stojícího kotle, třída krytí IPX5 a IPX6 pro ovládací panel, měření spotřeby energie a vody s možností zobrazení na displeji a stáhnutí dat přes USB, součástí kotle je ruční sprcha, cedící nerezové síto pro snadné slévání (cezení) připravovaných pokrmů, vhodné zejména pro přípravu bramborové kaše, připojení na dvě vody pro kotle s automatickým dopouštěním vody do pláště, izolace polyuretanová stříkaná pěnou, zajišťující zvýšenou energetickou účinnost kotlů, vnější hygienické opláštění kotle bez šroubovaných ani nýtovaných spojů nebo ohybů, vnější plášť  z jednolitého povrchu plynule napojený na horní část kotle, výpustný ventil o průměr 40 mm, instalační rám pro montáž na hotovou podlahu. Napojení na HACCP.</t>
  </si>
  <si>
    <t>Tlaková Multifunkční PÁNEV , EL., 150 l, kapacita pánve min. 3 x GN1/1, plocha nádoby min 59dm2 využitelný obsah min 140 l,vaření v tlaku min 0,3bar ,motorické sklápění vany, Automatické napouštění vody s přesností na litry,Vypouštění vody po vaření a čištění přímo vestavěným odtokem v nádobě (bez nutnosti sklápění, bez podlahového odtokového žlábku, mikroprocesorem řízené automatické vaření,min. 3 samostatně ovládané varné zóny, min 6 bodová sonda teploty jádra, ovládání přes dotykový min. 8“ displej, centrální kolečko s funkcí potvrzování volby, ovládání displeje je možné také v rukavicích, využití: pečení ve velkém, minutky, vaječné pokrmy, ryby, mléčné výrobky, přílohy a ruční modus se 3 provozy: pečení 30°-250°, vaření 30°-bod varu, fritování 30°-180°, možnost nízkoteplotního vaření přes noc, nastavení a zobrazování požadované teploty, aktuální teploty, času, dávkování vody, začátek a konec varného procesu a chybová hlášení,Rychleji reagující vysoce výkonné dno nádoby odolné proti poškrábání,(tloušťka max 2 cm)rychlost předehřevu 0-200 stupňu max 3min. Integrovaná ruční sprcha s automatickým navíjením a funkcí rozprašování a vodního paprsku, Integrovaná příslušná místní zásuvka (pro napětí s nulovým vodičem).Datová paměť HACCP a výstup přes flash disk USB,integrované WI-FI. zamykání displeje brání náhodné obsluze.Servisní diagnostický systém s automatickým zobrazováním servisních hlášení, funkce autolift, automatické vytažení varných košu na konci úpravy. Staviltené nožičky. Napojení na HACCP.</t>
  </si>
  <si>
    <t>Multifunkční PÁNEV , EL., 150 l, kapacita pánve min. 3 x GN1/1, plocha nádoby min 59dm2 využitelný obsah min 140 l, motorické sklápění vany, Automatické napouštění vody s přesností na litry,Vypouštění vody po vaření a čištění přímo vestavěným odtokem v nádobě (bez nutnosti sklápění, bez podlahového odtokového žlábku, mikroprocesorem řízené automatické vaření,min. 3 samostatně ovládané varné zóny, min 6 bodová sonda teploty jádra, ovládání přes dotykový min. 8“ displej, centrální kolečko s funkcí potvrzování volby, ovládání displeje je možné také v rukavicích, využití: pečení ve velkém, minutky, vaječné pokrmy, ryby, mléčné výrobky, přílohy a ruční modus se 3 provozy: pečení 30°-250°, vaření 30°-bod varu, fritování 30°-180°, možnost nízkoteplotního vaření přes noc, nastavení a zobrazování požadované teploty, aktuální teploty, času, dávkování vody, začátek a konec varného procesu a chybová hlášení,Rychleji reagující vysoce výkonné dno nádoby odolné proti poškrábání,(tloušťka max 2 cm)rychlost předehřevu 0-200 stupňu max 3min. Integrovaná ruční sprcha s automatickým navíjením a funkcí rozprašování a vodního paprsku, Integrovaná příslušná místní zásuvka (pro napětí s nulovým vodičem).Datová paměť HACCP a výstup přes flash disk USB, integrované WI-FI. zamykání displeje brání náhodné obsluze.Servisní diagnostický systém s automatickým zobrazováním servisních hlášení, funkce autolift, automatické vytažení varných košu na konci úpravy. Stavitelné nožičky. Napojení na HACCP.</t>
  </si>
  <si>
    <r>
      <rPr>
        <u val="single"/>
        <sz val="8"/>
        <color theme="1"/>
        <rFont val="Arial"/>
        <family val="2"/>
      </rPr>
      <t>KONVEKTOMAT EL.</t>
    </r>
    <r>
      <rPr>
        <sz val="8"/>
        <color theme="1"/>
        <rFont val="Arial"/>
        <family val="2"/>
      </rPr>
      <t xml:space="preserve"> - Počet vsunů 10 velikosti GN 1/1 s roztečí 68 mm
Kapacita jídel na výdej 100-150, možnost souběžné přípravy různých pokrmů, automatické zajištění rovnoměrné přípravy a varného výkonu
Orientace vsunů do hloubky, funkce pro rozpoznání velikosti, množství a stavu pokrmu 
Horký vzduch 30 - 300°C,  Pára 30 – 130°C 
Kombinovaný režim 30-300°C, Řízení vlhkosti 0-100% s přesností na procenta.
Regenerace potravin
Volba trvalého osvětlení (úsporné LED osvětlení)
Samonavíjecí sprcha 
vícebodová teplotní sonda – minimálně 6-ti bodová
trojité sklo rozevíratelné
Hladký ovládací panel s min  8“ displejem, centrální ovládací kolečko z funkcí potvrzování volby.
Programování až 1000programů s 20 kroky
Možnost ovládání přes vlastní programy na základní obrazovce
Možnost nastavení vlastní obrazovky (vzhled a nejpoužívanější funkce a programy)
Program na sterilizaci a sušení
Nízkoteplotní pečení a Delta T vaření
Taktování ventilátoru
regulace rychlostí ventilátoru – minimálně 5 rychlostí – s min. 2reverzní ventilátory komory
Okamžité zastavení ventilátoru při otevření dveří
Klapka pro odtah přebytečné páry – automatická dle vlhkosti v komoře
Konektor na připojení k PC (USB a LAN),Integrované rozhraní WLAN sloužící bezdrátovému připojení.
Vlastní diagnostický systém
Automatický start, odložený start
Záznamník HACCP (paměť s možností uložení do PC) 
Automatické mytí komory a automatické odvápnění konvektomatu čistícími tabletamy bez manipulace s tekutými chemikáliemi, s možností nastavení intenzity mytí podle míry znečištění
Bezesváré zaoblené rohy varné komory.Vnitřní a vnější materiál z ušlechtilé oceli dle DIN 1.4301, hygienická hladká varná komora s oblými rohy a optimalizovaným prouděním vzduchu
Příkon minimálně 18 kW 
Vyvíječ páry bojlerový se senzorem zavápění
Stroj umístěný na zemi s pracovní výškou do 1700 mm
Rozměry s tolerancí 5%. Napojení na HACCP.
</t>
    </r>
  </si>
  <si>
    <t>Šokový zchlazovač/zmrazovač s plně dotykovým,. barevným displejem s vysokým rozlišením, komunikace v češtině. Vhodný pro 10 GN1/1 nebo pekařské plechy 600x400 mm nebo 18 nádob na zmrzlinu o hmotnosti 5 kg (165x360x125h mm). Kapacita: zchlazování 50 kg; zmrazování 50 kg. Optimalizovaný systém distribuce vzduchu pro dosažení maximálního výkonu. Min. 7 úrovní otáček ventilátoru Automatické programy/režimy (min. 10 skupin pokrmů s více jak 100 různými předinstalovanými programy); Paměť pro vlastní programy (pměť na minimálně 100 programů programů s možností ukládat/organizovat programy do min. 10 různých vlastních kategorií; Manuální režimy (Soft zchlazování, Hard zchlazování, zmrazování, skladování, turbo zchlazení a teplé cykly); Speciální cykly (výroba jogurtu, kynutí a odložené kynutí těst, rychlé rozmrazení, zchlazení Sous-Vide, zmrzlina, zchlazování čokolády) Speciální funkce: zchlazování/zmrazování s časováním po vsuvech. Přizpůsobení uživatelského rozhraní (obsahu displeje) a možnost vytvoření uživatelské výchozí obrazovky s uživatelsky definovaným obsahem, vestavěný plánovací kalendář. Odhad zbývajícího času pro sondou řízené cykly na základě techniky umělé inteligence. Automatické a ruční odmrazování a sušení, UV lampa pro sterilizační cyklus, USB port pro stahování HACCP dat, programů a nastavení. Min. 3-bodová teplotní pokrmová sonda. Vestavěná chladicí jednotka Chladivo: R452a Výkon garantován při okolní teplotě + 43 ° C (klimatická třída 5). Napojení na HACCP.</t>
  </si>
  <si>
    <r>
      <rPr>
        <u val="single"/>
        <sz val="8"/>
        <color theme="1"/>
        <rFont val="Arial"/>
        <family val="2"/>
      </rPr>
      <t>KONVEKTOMAT EL.</t>
    </r>
    <r>
      <rPr>
        <sz val="8"/>
        <color theme="1"/>
        <rFont val="Arial"/>
        <family val="2"/>
      </rPr>
      <t xml:space="preserve"> - Počet vsunů 10 velikosti GN 1/1 s roztečí 68 mm
Kapacita jídel na výdej 100-150, možnost souběžné přípravy různých pokrmů, automatické zajištění rovnoměrné přípravy a varného výkonu
Orientace vsunů do hloubky, funkce pro rozpoznání velikosti, množství a stavu pokrmu 
Zavážecí vozík kompatibilní
Horký vzduch 30 - 300°C,  Pára 30 – 130°C 
Kombinovaný režim 30-300°C, Řízení vlhkosti 0-100% s přesností na procenta.
Regenerace potravin
Volba trvalého osvětlení (úsporné LED osvětlení)
Samonavíjecí sprcha 
vícebodová teplotní sonda – minimálně 6-ti bodová
trojité sklo rozevíratelné
Hladký ovládací panel s min  8“ displejem, centrální ovládací kolečko z funkcí potvrzování volby.
Programování až 1000programů s 20 kroky
Možnost ovládání přes vlastní programy na základní obrazovce
Možnost nastavení vlastní obrazovky (vzhled a nejpoužívanější funkce a programy)
Program na sterilizaci a sušení
Nízkoteplotní pečení a Delta T vaření
Taktování ventilátoru
regulace rychlostí ventilátoru – minimálně 5 rychlostí – s min. 2reverzní ventilátory komory
Okamžité zastavení ventilátoru při otevření dveří
Klapka pro odtah přebytečné páry – automatická dle vlhkosti v komoře
Konektor na připojení k PC (USB a LAN),Integrované rozhraní WLAN sloužící bezdrátovému připojení.
Vlastní diagnostický systém
Automatický start, odložený start
Záznamník HACCP (paměť s možností uložení do PC) 
Automatické mytí komory a automatické odvápnění konvektomatu čistícími tabletamy bez manipulace s tekutými chemikáliemi, s možností nastavení intenzity mytí podle míry znečištění
Bezesváré zaoblené rohy varné komory.Vnitřní a vnější materiál z ušlechtilé oceli dle DIN 1.4301, hygienická hladká varná komora s oblými rohy a optimalizovaným prouděním vzduchu
Příkon minimálně 18 kW 
Vyvíječ páry bojlerový se senzorem zavápění
Stroj umístěný na zemi s pracovní výškou do 1700 mm
Rozměry s tolerancí 5%. Napojení na HACCP.
</t>
    </r>
  </si>
  <si>
    <r>
      <rPr>
        <u val="single"/>
        <sz val="8"/>
        <color theme="1"/>
        <rFont val="Arial"/>
        <family val="2"/>
      </rPr>
      <t>KONVEKTOMAT EL</t>
    </r>
    <r>
      <rPr>
        <sz val="8"/>
        <color theme="1"/>
        <rFont val="Arial"/>
        <family val="2"/>
      </rPr>
      <t xml:space="preserve">. - Počet vsunů 6 velikosti GN 1/1 s roztečí 68 mm
Kapacita jídel na výdej 80-120, možnost souběžné přípravy různých pokrmů, automatické zajištění rovnoměrné přípravy a varného výkonu
Orientace vsunů do hloubky, funkce pro rozpoznání velikosti, množství a stavu pokrmu 
Zavážecí vozík kompatibilní
Horký vzduch 30 - 300°C,  Pára 30 – 130°C 
Kombinovaný režim 30-300°C, Řízení vlhkosti 0-100% s přesností na procenta.
Regenerace potravin
Volba trvalého osvětlení (úsporné LED osvětlení)
Samonavíjecí sprcha 
vícebodová teplotní sonda – minimálně 6-ti bodová
trojité sklo rozevíratelné
Hladký ovládací panel s min  8“ displejem, centrální ovládací kolečko z funkcí potvrzování volby.
Programování až 1000programů s 20 kroky
Možnost ovládání přes vlastní programy na základní obrazovce
Možnost nastavení vlastní obrazovky (vzhled a nejpoužívanější funkce a programy)
Program na sterilizaci a sušení
Nízkoteplotní pečení a Delta T vaření
Taktování ventilátoru
regulace rychlostí ventilátoru – minimálně 5 rychlostí 
Okamžité zastavení ventilátoru při otevření dveří
Klapka pro odtah přebytečné páry – automatická dle vlhkosti v komoře
Konektor na připojení k PC (USB a LAN),Integrované rozhraní WLAN sloužící bezdrátovému připojení.
Vlastní diagnostický systém
Automatický start, odložený start
Záznamník HACCP (paměť s možností uložení do PC) 
Automatické mytí komory a automatické odvápnění konvektomatu čistícími tabletamy bez manipulace s tekutými chemikáliemi, s možností nastavení intenzity mytí podle míry znečištění
Bezesváré zaoblené rohy varné komory.Vnitřní a vnější materiál z ušlechtilé oceli dle DIN 1.4301, hygienická hladká varná komora s oblými rohy a optimalizovaným prouděním vzduchu
Příkon minimálně 10 kW 
Vyvíječ páry bojlerový se senzorem zavápění
Stroj umístěný na zemi s pracovní výškou do 1700 mm
Rozměry s tolerancí 5% - (š/h/v) –  850 x 775 x 754 mm.                                                                                                       Napojení na HACCP.
</t>
    </r>
  </si>
  <si>
    <t>FRITÉZA, EL., 2× 10 l, BEZ PODESTAVBY
objem vany: 2 × 10 l
rozměr koše: 200 × 300 × 100 mm
produkce: 16 kg/h
včetně koše a víka
přední výpust oleje s bezpečnostní pojistkou
sklopné spirály pro snadné čištění
pojistný termostat
regulace teploty 50 – 190°C                                                                                                                                                             Napojení na HACCP.</t>
  </si>
  <si>
    <t>KONVEKTOMAT EL. - Počet vsunů 6 velikosti GN 1/1 s roztečí 68 mm, dveře otevírané z prava do leva,
Kapacita jídel na výdej 80-120, možnost souběžné přípravy různých pokrmů, automatické zajištění rovnoměrné přípravy a varného výkonu
Orientace vsunů do hloubky, funkce pro rozpoznání velikosti, množství a stavu pokrmu 
Zavážecí vozík kompatibilní
Horký vzduch 30 - 300°C,  Pára 30 – 130°C 
Kombinovaný režim 30-300°C, Řízení vlhkosti 0-100% s přesností na procenta.
Regenerace potravin
Volba trvalého osvětlení (úsporné LED osvětlení)
Samonavíjecí sprcha 
vícebodová teplotní sonda – minimálně 6-ti bodová
trojité sklo rozevíratelné
Hladký ovládací panel s min  8“ displejem, centrální ovládací kolečko z funkcí potvrzování volby.
Programování až 1000programů s 20 kroky
Možnost ovládání přes vlastní programy na základní obrazovce
Možnost nastavení vlastní obrazovky (vzhled a nejpoužívanější funkce a programy)
Program na sterilizaci a sušení
Nízkoteplotní pečení a Delta T vaření
Taktování ventilátoru
regulace rychlostí ventilátoru – minimálně 5 rychlostí – s min. 2reverzní ventilátory komory
Okamžité zastavení ventilátoru při otevření dveří
Klapka pro odtah přebytečné páry – automatická dle vlhkosti v komoře
Konektor na připojení k PC (USB a LAN),Integrované rozhraní WLAN sloužící bezdrátovému připojení.
Vlastní diagnostický systém
Automatický start, odložený start
Záznamník HACCP (paměť s možností uložení do PC) 
Automatické mytí komory a automatické odvápnění konvektomatu čistícími tabletamy bez manipulace s tekutými chemikáliemi, s možností nastavení intenzity mytí podle míry znečištění
Bezesváré zaoblené rohy varné komory.Vnitřní a vnější materiál z ušlechtilé oceli dle DIN 1.4301, hygienická hladká varná komora s oblými rohy a optimalizovaným prouděním vzduchu
Příkon minimálně 10 kW 
Vyvíječ páry bojlerový se senzorem zavápění
Stroj umístěný na zemi s pracovní výškou do 1700 mm
Rozměry s tolerancí 5% - (š/h/v) –  850 x 775 x 754 mm                                                                                                          Napojení na HACCP.</t>
  </si>
  <si>
    <r>
      <rPr>
        <u val="single"/>
        <sz val="8"/>
        <color theme="1"/>
        <rFont val="Arial"/>
        <family val="2"/>
      </rPr>
      <t>KONVEKTOMAT EL.</t>
    </r>
    <r>
      <rPr>
        <sz val="8"/>
        <color theme="1"/>
        <rFont val="Arial"/>
        <family val="2"/>
      </rPr>
      <t xml:space="preserve"> - Počet vsunů 6 velikosti GN 1/1 s roztečí 68 mm
Kapacita jídel na výdej 80-120, možnost souběžné přípravy různých pokrmů, automatické zajištění rovnoměrné přípravy a varného výkonu
Orientace vsunů do hloubky, funkce pro rozpoznání velikosti, množství a stavu pokrmu 
Horký vzduch 30 - 300°C,  Pára 30 – 130°C 
Kombinovaný režim 30-300°C, Řízení vlhkosti 0-100% s přesností na procenta.
Regenerace potravin
Volba trvalého osvětlení (úsporné LED osvětlení)
Samonavíjecí sprcha 
vícebodová teplotní sonda – minimálně 6-ti bodová
trojité sklo rozevíratelné
Hladký ovládací panel s min  8“ displejem, centrální ovládací kolečko z funkcí potvrzování volby.
Programování až 1000programů s 20 kroky
Možnost ovládání přes vlastní programy na základní obrazovce
Možnost nastavení vlastní obrazovky (vzhled a nejpoužívanější funkce a programy)
Program na sterilizaci a sušení
Nízkoteplotní pečení a Delta T vaření
Taktování ventilátoru
regulace rychlostí ventilátoru – minimálně 5 rychlostí
Okamžité zastavení ventilátoru při otevření dveří
Klapka pro odtah přebytečné páry – automatická dle vlhkosti v komoře
Konektor na připojení k PC (USB a LAN),Integrované rozhraní WLAN sloužící bezdrátovému připojení.
Vlastní diagnostický systém
Automatický start, odložený start
Záznamník HACCP (paměť s možností uložení do PC) 
Automatické mytí komory a automatické odvápnění konvektomatu čistícími tabletamy bez manipulace s tekutými chemikáliemi, s možností nastavení intenzity mytí podle míry znečištění
Bezesváré zaoblené rohy varné komory.Vnitřní a vnější materiál z ušlechtilé oceli dle DIN 1.4301, hygienická hladká varná komora s oblými rohy a optimalizovaným prouděním vzduchu
Příkon minimálně 10,8 kW 
Vyvíječ páry bojlerový se senzorem zavápění
Stroj umístěný na zemi s pracovní výškou do 1700 mm
Rozměry s tolerancí 5%.                                                                                                                                                                   Napojení na HACCP.</t>
    </r>
  </si>
  <si>
    <t>PRŮCHOZÍ MYČKA -specifikace blíže popsána v Příloze č. 2 Požadovaný standard mycí technologie, bod. 3. Místnost č. S1.101 Mytí stolního nádobí v 1.NP. Napojení na HACCP.</t>
  </si>
  <si>
    <t>PODPULTOVÁ MYČKA  musí být celonerezové konstrukce s lisovaným mycím tankem v hygienickém provedení
Přední víko myčky dvouplášťové, izolované
Elektronické ovládání s možností zobrazení aktuálního stavu myčky (teplot), plně v češtině
Aktuální zobrazování fáze programu
Vestavěné dávkovače chemických prostředků, odpadní čerpadlo, oplachové čerpadlo
Možnost mytí košů 500 x 500 mm a 500 x 530 mm
Možnost mytí dvou košů současně
Mycí čerpadlo min. 0,5 kW
Mycí ramena nerezová, mycí programy 90/180/360 sec., nekonečný program (kapacita min. 40 košů/hod.)
Hygienický, samočisticí program pro mytí mycí komory
Max. spotřeba vody 2,0 litru/cyklus
Vstupní výška min. 420 mm. Napojení na HACCP.</t>
  </si>
  <si>
    <t>Vyhřívaná skříň dvouplášťová, s lisovanými  vsuny , rozteč vsunů 65 mm. skříň v provedení  H2 dle DIN 18865-9. pro minimálně14x GN 1/1-65 , digitální termostat. digitální termostat umožnujicí stahovaní dat HACCP, rozhraní RS485. Napojení na HACCP.</t>
  </si>
  <si>
    <t>MRAZÍCÍ SKŘÍŇ, jednodveřová – plné dveře
celonerezové provedení (ČSN EN 10088-1 1.4301, AISI 304) – vyjma vnějších zad
energetická třída min. D nebo úspornější     
klimatická třída 5 (T)  
provozní teplota min. -15°C až -228°C
užitný objem min. 490 L 
min. 3 výškově přestavitelné rošty 
výškově nastavitelné nerezové nohy (min. výška 15 cm) 
izolace min. 75 mm   
vnitřní prostor nerezový se zaoblenými rohy pro snadnou sanitaci. Vsuvy na GN 2/1 nesmí být pevně svařené s komorou. Uzspůsobeno pro skladování GN 2/1
s použitím ekologických chladiv (R600a, R290)
snímatelný kryt chladící jednotky
chladící agregát umístěn nahoře 
výparník i ventilátor je umístěn tak, že nezmenšuje využitelný prostor lednice
Al/Cu výparník s kataforetickou povrchovou úpravou.
dveře samouzavírací, s možností záměny strany závěsu dveří, opatřené zámkem 
Automatické vypnutí ventilátoru při otevření dveří
vnitřní osvětlení
optický dveřní alarm
přehledný vnější digitální displej s uvedením vnitřní teploty
automatické odmrazování
Kompresor s automatickým resetováním tepelné ochrany proti přehřátí.
Řízení vybavené sondou pro chlazený prostor a sondou výparníku.
chlazení cirkulujícím vzduchem (dynamické chlazení)
výrobek bude označen energetickým štítkem a značkou CE                                                                                                      Napojení na HACCP.</t>
  </si>
  <si>
    <t>Výrobník kloboučkového ledu, chlazení vzduchem, celonerezové provedení. Kapacita 42 kg ledu za 24 hod, zásobník na cca 15 kg ledu. Napojení na HACCP.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</si>
</sst>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3">
    <font>
      <sz val="10"/>
      <color theme="1"/>
      <name val="Arial Unicode MS"/>
      <family val="2"/>
    </font>
    <font>
      <sz val="10"/>
      <name val="Arial"/>
      <family val="2"/>
    </font>
    <font>
      <sz val="8"/>
      <name val="Arial Unicode MS"/>
      <family val="2"/>
    </font>
    <font>
      <b/>
      <sz val="10"/>
      <color theme="1"/>
      <name val="Arial"/>
      <family val="2"/>
    </font>
    <font>
      <sz val="10"/>
      <color theme="1"/>
      <name val="Arial"/>
      <family val="2"/>
    </font>
    <font>
      <b/>
      <sz val="9"/>
      <color theme="1"/>
      <name val="Arial"/>
      <family val="2"/>
    </font>
    <font>
      <sz val="8"/>
      <color theme="1"/>
      <name val="Arial"/>
      <family val="2"/>
    </font>
    <font>
      <sz val="9"/>
      <color theme="1"/>
      <name val="Arial"/>
      <family val="2"/>
    </font>
    <font>
      <sz val="8"/>
      <color theme="1"/>
      <name val="Arial Unicode MS"/>
      <family val="2"/>
    </font>
    <font>
      <i/>
      <sz val="9"/>
      <color theme="1"/>
      <name val="Arial"/>
      <family val="2"/>
    </font>
    <font>
      <i/>
      <sz val="8"/>
      <color theme="1"/>
      <name val="Arial"/>
      <family val="2"/>
    </font>
    <font>
      <u val="single"/>
      <sz val="8"/>
      <color theme="1"/>
      <name val="Arial"/>
      <family val="2"/>
    </font>
    <font>
      <sz val="11"/>
      <color theme="1"/>
      <name val="Arial"/>
      <family val="2"/>
    </font>
    <font>
      <sz val="9"/>
      <color theme="1"/>
      <name val="Arial Unicode MS"/>
      <family val="2"/>
    </font>
    <font>
      <sz val="9"/>
      <name val="Arial"/>
      <family val="2"/>
    </font>
    <font>
      <sz val="8"/>
      <name val="Arial"/>
      <family val="2"/>
    </font>
    <font>
      <sz val="8"/>
      <color theme="1"/>
      <name val="Calibri"/>
      <family val="2"/>
    </font>
    <font>
      <i/>
      <sz val="8"/>
      <color theme="1"/>
      <name val="Arial Unicode MS"/>
      <family val="2"/>
    </font>
    <font>
      <sz val="9"/>
      <name val="Tahoma"/>
      <family val="2"/>
    </font>
    <font>
      <b/>
      <sz val="9"/>
      <name val="Tahoma"/>
      <family val="2"/>
    </font>
    <font>
      <sz val="9"/>
      <name val="Arial Unicode MS"/>
      <family val="2"/>
    </font>
    <font>
      <sz val="10"/>
      <name val="Arial Unicode MS"/>
      <family val="2"/>
    </font>
    <font>
      <b/>
      <sz val="8"/>
      <name val="Arial Unicode MS"/>
      <family val="2"/>
    </font>
  </fonts>
  <fills count="6">
    <fill>
      <patternFill/>
    </fill>
    <fill>
      <patternFill patternType="gray125"/>
    </fill>
    <fill>
      <patternFill patternType="solid">
        <fgColor rgb="FFFFFF00"/>
        <bgColor indexed="64"/>
      </patternFill>
    </fill>
    <fill>
      <patternFill patternType="solid">
        <fgColor theme="9"/>
        <bgColor indexed="64"/>
      </patternFill>
    </fill>
    <fill>
      <patternFill patternType="solid">
        <fgColor rgb="FF00B0F0"/>
        <bgColor indexed="64"/>
      </patternFill>
    </fill>
    <fill>
      <patternFill patternType="solid">
        <fgColor theme="3" tint="0.39998000860214233"/>
        <bgColor indexed="64"/>
      </patternFill>
    </fill>
  </fills>
  <borders count="48">
    <border>
      <left/>
      <right/>
      <top/>
      <bottom/>
      <diagonal/>
    </border>
    <border>
      <left/>
      <right/>
      <top style="medium"/>
      <bottom style="medium"/>
    </border>
    <border>
      <left style="thin"/>
      <right style="thin"/>
      <top style="thin"/>
      <bottom style="thin"/>
    </border>
    <border>
      <left style="thin"/>
      <right style="thin"/>
      <top style="thin"/>
      <bottom style="medium"/>
    </border>
    <border>
      <left style="thin"/>
      <right style="thin"/>
      <top style="thin"/>
      <bottom/>
    </border>
    <border>
      <left style="thin"/>
      <right style="thin"/>
      <top/>
      <bottom style="thin"/>
    </border>
    <border>
      <left style="medium"/>
      <right style="thin"/>
      <top/>
      <bottom style="medium"/>
    </border>
    <border>
      <left style="thin"/>
      <right style="thin"/>
      <top/>
      <bottom style="medium"/>
    </border>
    <border>
      <left/>
      <right style="medium"/>
      <top style="medium"/>
      <bottom style="medium"/>
    </border>
    <border>
      <left/>
      <right/>
      <top/>
      <bottom style="medium"/>
    </border>
    <border>
      <left/>
      <right style="medium"/>
      <top/>
      <bottom style="medium"/>
    </border>
    <border>
      <left style="medium"/>
      <right style="thin"/>
      <top style="medium"/>
      <bottom style="medium"/>
    </border>
    <border>
      <left style="thin"/>
      <right style="thin"/>
      <top style="medium"/>
      <bottom style="medium"/>
    </border>
    <border>
      <left style="thin"/>
      <right/>
      <top style="medium"/>
      <bottom style="medium"/>
    </border>
    <border>
      <left style="thin"/>
      <right style="medium"/>
      <top style="medium"/>
      <bottom style="medium"/>
    </border>
    <border>
      <left/>
      <right style="thin"/>
      <top/>
      <bottom style="thin"/>
    </border>
    <border>
      <left style="thin"/>
      <right style="medium"/>
      <top/>
      <bottom style="thin"/>
    </border>
    <border>
      <left/>
      <right style="thin"/>
      <top style="thin"/>
      <bottom style="thin"/>
    </border>
    <border>
      <left/>
      <right style="thin"/>
      <top style="thin"/>
      <bottom/>
    </border>
    <border>
      <left style="medium"/>
      <right style="thin"/>
      <top/>
      <bottom style="thin"/>
    </border>
    <border>
      <left style="medium"/>
      <right style="thin"/>
      <top style="thin"/>
      <bottom style="thin"/>
    </border>
    <border>
      <left style="medium"/>
      <right style="thin"/>
      <top style="thin"/>
      <bottom/>
    </border>
    <border>
      <left style="thin"/>
      <right style="medium"/>
      <top style="thin"/>
      <bottom style="thin"/>
    </border>
    <border>
      <left style="medium"/>
      <right style="thin"/>
      <top style="thin"/>
      <bottom style="medium"/>
    </border>
    <border>
      <left style="thin"/>
      <right style="medium"/>
      <top style="thin"/>
      <bottom style="medium"/>
    </border>
    <border>
      <left style="thin"/>
      <right style="medium"/>
      <top style="thin"/>
      <bottom/>
    </border>
    <border>
      <left/>
      <right/>
      <top style="medium"/>
      <bottom/>
    </border>
    <border>
      <left/>
      <right style="medium"/>
      <top style="medium"/>
      <bottom/>
    </border>
    <border>
      <left style="medium"/>
      <right/>
      <top/>
      <bottom/>
    </border>
    <border>
      <left style="medium"/>
      <right style="thin"/>
      <top style="medium"/>
      <bottom/>
    </border>
    <border>
      <left style="thin"/>
      <right style="thin"/>
      <top style="medium"/>
      <bottom/>
    </border>
    <border>
      <left style="thin"/>
      <right/>
      <top style="medium"/>
      <bottom/>
    </border>
    <border>
      <left/>
      <right style="thin"/>
      <top style="medium"/>
      <bottom style="medium"/>
    </border>
    <border>
      <left style="thin"/>
      <right/>
      <top style="thin"/>
      <bottom style="thin"/>
    </border>
    <border>
      <left/>
      <right style="medium"/>
      <top/>
      <bottom/>
    </border>
    <border>
      <left style="thin"/>
      <right style="thin"/>
      <top/>
      <bottom/>
    </border>
    <border>
      <left style="thin"/>
      <right style="thin"/>
      <top style="medium"/>
      <bottom style="thin"/>
    </border>
    <border>
      <left style="thin"/>
      <right style="medium"/>
      <top style="medium"/>
      <bottom style="thin"/>
    </border>
    <border>
      <left style="medium"/>
      <right style="thin"/>
      <top style="medium"/>
      <bottom style="thin"/>
    </border>
    <border>
      <left style="thin"/>
      <right/>
      <top style="medium"/>
      <bottom style="thin"/>
    </border>
    <border>
      <left style="thin"/>
      <right/>
      <top style="thin"/>
      <bottom/>
    </border>
    <border>
      <left style="thin"/>
      <right/>
      <top/>
      <bottom style="thin"/>
    </border>
    <border>
      <left style="thin"/>
      <right/>
      <top style="thin"/>
      <bottom style="medium"/>
    </border>
    <border>
      <left style="thin"/>
      <right/>
      <top/>
      <bottom/>
    </border>
    <border>
      <left style="thin"/>
      <right style="medium"/>
      <top/>
      <bottom style="medium"/>
    </border>
    <border>
      <left style="thin"/>
      <right style="medium"/>
      <top/>
      <bottom/>
    </border>
    <border>
      <left style="medium"/>
      <right/>
      <top style="medium"/>
      <bottom style="medium"/>
    </border>
    <border>
      <left style="medium"/>
      <right/>
      <top style="medium"/>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62">
    <xf numFmtId="0" fontId="0" fillId="0" borderId="0" xfId="0"/>
    <xf numFmtId="0" fontId="4" fillId="0" borderId="0" xfId="0" applyFont="1" applyAlignment="1">
      <alignment horizontal="center" vertical="center" wrapText="1"/>
    </xf>
    <xf numFmtId="0" fontId="4" fillId="0" borderId="0" xfId="0" applyFont="1" applyAlignment="1">
      <alignment vertical="center" wrapText="1"/>
    </xf>
    <xf numFmtId="0" fontId="5" fillId="2" borderId="1" xfId="0" applyFont="1" applyFill="1" applyBorder="1" applyAlignment="1">
      <alignment vertical="center" wrapText="1"/>
    </xf>
    <xf numFmtId="0" fontId="4" fillId="0" borderId="0" xfId="0" applyFont="1" applyAlignment="1">
      <alignment vertical="center"/>
    </xf>
    <xf numFmtId="0" fontId="4" fillId="0" borderId="0" xfId="0" applyFont="1"/>
    <xf numFmtId="49" fontId="4" fillId="0" borderId="0" xfId="0" applyNumberFormat="1" applyFont="1" applyAlignment="1">
      <alignment horizontal="center" vertical="center"/>
    </xf>
    <xf numFmtId="0" fontId="4" fillId="0" borderId="0" xfId="0" applyFont="1" applyAlignment="1">
      <alignment wrapText="1"/>
    </xf>
    <xf numFmtId="0" fontId="4" fillId="0" borderId="0" xfId="0" applyFont="1" applyAlignment="1">
      <alignment horizontal="center" vertical="center"/>
    </xf>
    <xf numFmtId="0" fontId="4" fillId="0" borderId="0" xfId="0" applyFont="1" applyFill="1" applyAlignment="1">
      <alignment horizontal="center" vertical="center"/>
    </xf>
    <xf numFmtId="0" fontId="4" fillId="0" borderId="0" xfId="0" applyFont="1" applyFill="1" applyAlignment="1">
      <alignment vertical="center"/>
    </xf>
    <xf numFmtId="0" fontId="5" fillId="2" borderId="1" xfId="0" applyFont="1" applyFill="1" applyBorder="1" applyAlignment="1">
      <alignment horizontal="center" vertical="center" wrapText="1"/>
    </xf>
    <xf numFmtId="0" fontId="6" fillId="0" borderId="2" xfId="0" applyFont="1" applyFill="1" applyBorder="1" applyAlignment="1">
      <alignment horizontal="center" vertical="center"/>
    </xf>
    <xf numFmtId="0" fontId="6" fillId="0" borderId="2" xfId="0" applyFont="1" applyBorder="1" applyAlignment="1">
      <alignment vertical="center" wrapText="1" shrinkToFit="1"/>
    </xf>
    <xf numFmtId="0" fontId="6" fillId="0" borderId="2" xfId="0" applyFont="1" applyBorder="1" applyAlignment="1">
      <alignment horizontal="center" vertical="center"/>
    </xf>
    <xf numFmtId="0" fontId="6" fillId="0" borderId="2" xfId="0" applyNumberFormat="1" applyFont="1" applyFill="1" applyBorder="1" applyAlignment="1">
      <alignment horizontal="center" vertical="center"/>
    </xf>
    <xf numFmtId="0" fontId="6" fillId="0" borderId="2" xfId="0" applyFont="1" applyFill="1" applyBorder="1" applyAlignment="1">
      <alignment vertical="center" wrapText="1" shrinkToFit="1"/>
    </xf>
    <xf numFmtId="0" fontId="6" fillId="0" borderId="2" xfId="0" applyFont="1" applyBorder="1" applyAlignment="1">
      <alignment horizontal="center" vertical="center" wrapText="1"/>
    </xf>
    <xf numFmtId="0" fontId="6" fillId="0" borderId="2" xfId="0" applyFont="1" applyBorder="1" applyAlignment="1">
      <alignment vertical="center"/>
    </xf>
    <xf numFmtId="0" fontId="6" fillId="0" borderId="3" xfId="0" applyFont="1" applyBorder="1" applyAlignment="1">
      <alignment horizontal="center" vertical="center"/>
    </xf>
    <xf numFmtId="0" fontId="6" fillId="0" borderId="3" xfId="0" applyFont="1" applyFill="1" applyBorder="1" applyAlignment="1">
      <alignment horizontal="center" vertical="center"/>
    </xf>
    <xf numFmtId="0" fontId="6" fillId="0" borderId="4" xfId="0" applyFont="1" applyBorder="1" applyAlignment="1">
      <alignment horizontal="center" vertical="center"/>
    </xf>
    <xf numFmtId="0" fontId="6" fillId="0" borderId="4" xfId="0" applyFont="1" applyBorder="1" applyAlignment="1">
      <alignment vertical="center"/>
    </xf>
    <xf numFmtId="0" fontId="6" fillId="0" borderId="4" xfId="0" applyFont="1" applyFill="1" applyBorder="1" applyAlignment="1">
      <alignment horizontal="center" vertical="center"/>
    </xf>
    <xf numFmtId="0" fontId="6" fillId="0" borderId="3" xfId="0" applyFont="1" applyBorder="1" applyAlignment="1">
      <alignment vertical="center" wrapText="1" shrinkToFit="1"/>
    </xf>
    <xf numFmtId="0" fontId="6" fillId="0" borderId="3" xfId="0" applyFont="1" applyBorder="1" applyAlignment="1">
      <alignment vertical="center"/>
    </xf>
    <xf numFmtId="0" fontId="6" fillId="0" borderId="2" xfId="0" applyFont="1" applyFill="1" applyBorder="1" applyAlignment="1">
      <alignment horizontal="center" vertical="center" wrapText="1"/>
    </xf>
    <xf numFmtId="0" fontId="4" fillId="0" borderId="0" xfId="0" applyFont="1" applyFill="1" applyAlignment="1">
      <alignment vertical="center" wrapText="1"/>
    </xf>
    <xf numFmtId="0" fontId="6" fillId="0" borderId="5" xfId="0" applyFont="1" applyFill="1" applyBorder="1" applyAlignment="1">
      <alignment vertical="center" wrapText="1" shrinkToFit="1"/>
    </xf>
    <xf numFmtId="0" fontId="6" fillId="0" borderId="5" xfId="0" applyFont="1" applyFill="1" applyBorder="1" applyAlignment="1">
      <alignment horizontal="center" vertical="center"/>
    </xf>
    <xf numFmtId="0" fontId="6" fillId="0" borderId="5" xfId="0" applyFont="1" applyFill="1" applyBorder="1" applyAlignment="1">
      <alignment vertical="center"/>
    </xf>
    <xf numFmtId="0" fontId="6" fillId="0" borderId="5" xfId="0" applyNumberFormat="1" applyFont="1" applyFill="1" applyBorder="1" applyAlignment="1">
      <alignment horizontal="center" vertical="center"/>
    </xf>
    <xf numFmtId="0" fontId="6" fillId="0" borderId="5" xfId="0" applyFont="1" applyFill="1" applyBorder="1" applyAlignment="1">
      <alignment horizontal="center" vertical="center" wrapText="1"/>
    </xf>
    <xf numFmtId="0" fontId="6" fillId="0" borderId="2" xfId="0" applyFont="1" applyFill="1" applyBorder="1" applyAlignment="1">
      <alignment vertical="center"/>
    </xf>
    <xf numFmtId="0" fontId="6" fillId="0" borderId="4" xfId="0" applyFont="1" applyBorder="1" applyAlignment="1">
      <alignment horizontal="center" vertical="center" wrapText="1"/>
    </xf>
    <xf numFmtId="0" fontId="7" fillId="0" borderId="6"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7" xfId="0" applyNumberFormat="1" applyFont="1" applyFill="1" applyBorder="1" applyAlignment="1">
      <alignment horizontal="center" vertical="center"/>
    </xf>
    <xf numFmtId="0" fontId="4" fillId="2" borderId="1" xfId="0" applyFont="1" applyFill="1" applyBorder="1"/>
    <xf numFmtId="0" fontId="4" fillId="2" borderId="8" xfId="0" applyFont="1" applyFill="1" applyBorder="1"/>
    <xf numFmtId="0" fontId="3"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4" fillId="0" borderId="9" xfId="0" applyFont="1" applyFill="1" applyBorder="1" applyAlignment="1">
      <alignment vertical="center" wrapText="1"/>
    </xf>
    <xf numFmtId="0" fontId="4" fillId="0" borderId="10" xfId="0" applyFont="1" applyFill="1" applyBorder="1" applyAlignment="1">
      <alignment vertical="center" wrapText="1"/>
    </xf>
    <xf numFmtId="49" fontId="3" fillId="3" borderId="11" xfId="0" applyNumberFormat="1" applyFont="1" applyFill="1" applyBorder="1" applyAlignment="1">
      <alignment horizontal="center" vertical="center" wrapText="1"/>
    </xf>
    <xf numFmtId="0" fontId="3" fillId="3" borderId="12" xfId="0" applyFont="1" applyFill="1" applyBorder="1" applyAlignment="1">
      <alignment horizontal="center" vertical="center" wrapText="1"/>
    </xf>
    <xf numFmtId="0" fontId="3" fillId="3" borderId="13" xfId="0" applyFont="1" applyFill="1" applyBorder="1" applyAlignment="1">
      <alignment horizontal="center" vertical="center" wrapText="1"/>
    </xf>
    <xf numFmtId="0" fontId="3" fillId="3" borderId="14" xfId="0" applyFont="1" applyFill="1" applyBorder="1" applyAlignment="1">
      <alignment horizontal="center" vertical="center" wrapText="1"/>
    </xf>
    <xf numFmtId="49" fontId="4" fillId="0" borderId="11" xfId="0" applyNumberFormat="1" applyFont="1" applyBorder="1" applyAlignment="1">
      <alignment horizontal="center" vertical="center"/>
    </xf>
    <xf numFmtId="0" fontId="4" fillId="0" borderId="12" xfId="0" applyFont="1" applyBorder="1" applyAlignment="1">
      <alignment horizontal="center" vertical="center"/>
    </xf>
    <xf numFmtId="0" fontId="4" fillId="0" borderId="12" xfId="0" applyFont="1" applyBorder="1" applyAlignment="1">
      <alignment horizontal="center" vertical="center" wrapText="1"/>
    </xf>
    <xf numFmtId="0" fontId="4" fillId="0" borderId="12" xfId="0" applyFont="1" applyFill="1" applyBorder="1" applyAlignment="1">
      <alignment horizontal="center" vertical="center"/>
    </xf>
    <xf numFmtId="0" fontId="3" fillId="0" borderId="12" xfId="0" applyFont="1" applyBorder="1" applyAlignment="1">
      <alignment wrapText="1"/>
    </xf>
    <xf numFmtId="4" fontId="3" fillId="0" borderId="12" xfId="0" applyNumberFormat="1" applyFont="1" applyBorder="1"/>
    <xf numFmtId="4" fontId="3" fillId="0" borderId="14" xfId="0" applyNumberFormat="1" applyFont="1" applyBorder="1"/>
    <xf numFmtId="4" fontId="4" fillId="0" borderId="15" xfId="0" applyNumberFormat="1" applyFont="1" applyFill="1" applyBorder="1" applyAlignment="1">
      <alignment vertical="center"/>
    </xf>
    <xf numFmtId="4" fontId="4" fillId="0" borderId="5" xfId="0" applyNumberFormat="1" applyFont="1" applyFill="1" applyBorder="1" applyAlignment="1">
      <alignment vertical="center"/>
    </xf>
    <xf numFmtId="4" fontId="4" fillId="0" borderId="16" xfId="0" applyNumberFormat="1" applyFont="1" applyFill="1" applyBorder="1" applyAlignment="1">
      <alignment vertical="center"/>
    </xf>
    <xf numFmtId="4" fontId="4" fillId="0" borderId="17" xfId="0" applyNumberFormat="1" applyFont="1" applyBorder="1" applyAlignment="1">
      <alignment vertical="center"/>
    </xf>
    <xf numFmtId="4" fontId="4" fillId="0" borderId="17" xfId="0" applyNumberFormat="1" applyFont="1" applyFill="1" applyBorder="1" applyAlignment="1">
      <alignment vertical="center"/>
    </xf>
    <xf numFmtId="4" fontId="4" fillId="0" borderId="18" xfId="0" applyNumberFormat="1" applyFont="1" applyBorder="1" applyAlignment="1">
      <alignment vertical="center"/>
    </xf>
    <xf numFmtId="4" fontId="4" fillId="2" borderId="1" xfId="0" applyNumberFormat="1" applyFont="1" applyFill="1" applyBorder="1"/>
    <xf numFmtId="4" fontId="4" fillId="2" borderId="8" xfId="0" applyNumberFormat="1" applyFont="1" applyFill="1" applyBorder="1"/>
    <xf numFmtId="4" fontId="4" fillId="2" borderId="1" xfId="0" applyNumberFormat="1" applyFont="1" applyFill="1" applyBorder="1" applyAlignment="1">
      <alignment vertical="center"/>
    </xf>
    <xf numFmtId="4" fontId="4" fillId="0" borderId="12" xfId="0" applyNumberFormat="1" applyFont="1" applyBorder="1" applyAlignment="1">
      <alignment vertical="center"/>
    </xf>
    <xf numFmtId="4" fontId="4" fillId="0" borderId="12" xfId="0" applyNumberFormat="1" applyFont="1" applyFill="1" applyBorder="1" applyAlignment="1">
      <alignment vertical="center"/>
    </xf>
    <xf numFmtId="4" fontId="4" fillId="0" borderId="14" xfId="0" applyNumberFormat="1" applyFont="1" applyFill="1" applyBorder="1" applyAlignment="1">
      <alignment vertical="center"/>
    </xf>
    <xf numFmtId="49" fontId="7" fillId="0" borderId="19" xfId="0" applyNumberFormat="1" applyFont="1" applyFill="1" applyBorder="1" applyAlignment="1">
      <alignment horizontal="center" vertical="center"/>
    </xf>
    <xf numFmtId="49" fontId="7" fillId="0" borderId="20" xfId="0" applyNumberFormat="1" applyFont="1" applyBorder="1" applyAlignment="1">
      <alignment horizontal="center" vertical="center"/>
    </xf>
    <xf numFmtId="49" fontId="7" fillId="0" borderId="20" xfId="0" applyNumberFormat="1" applyFont="1" applyFill="1" applyBorder="1" applyAlignment="1">
      <alignment horizontal="center" vertical="center"/>
    </xf>
    <xf numFmtId="49" fontId="7" fillId="0" borderId="21" xfId="0" applyNumberFormat="1" applyFont="1" applyBorder="1" applyAlignment="1">
      <alignment horizontal="center" vertical="center"/>
    </xf>
    <xf numFmtId="4" fontId="4" fillId="0" borderId="2" xfId="0" applyNumberFormat="1" applyFont="1" applyBorder="1" applyAlignment="1">
      <alignment vertical="center"/>
    </xf>
    <xf numFmtId="4" fontId="4" fillId="0" borderId="2" xfId="0" applyNumberFormat="1" applyFont="1" applyFill="1" applyBorder="1" applyAlignment="1">
      <alignment vertical="center"/>
    </xf>
    <xf numFmtId="4" fontId="4" fillId="0" borderId="22" xfId="0" applyNumberFormat="1" applyFont="1" applyFill="1" applyBorder="1" applyAlignment="1">
      <alignment vertical="center"/>
    </xf>
    <xf numFmtId="49" fontId="7" fillId="0" borderId="23" xfId="0" applyNumberFormat="1" applyFont="1" applyBorder="1" applyAlignment="1">
      <alignment horizontal="center" vertical="center"/>
    </xf>
    <xf numFmtId="4" fontId="4" fillId="0" borderId="3" xfId="0" applyNumberFormat="1" applyFont="1" applyBorder="1" applyAlignment="1">
      <alignment vertical="center"/>
    </xf>
    <xf numFmtId="4" fontId="4" fillId="0" borderId="3" xfId="0" applyNumberFormat="1" applyFont="1" applyFill="1" applyBorder="1" applyAlignment="1">
      <alignment vertical="center"/>
    </xf>
    <xf numFmtId="4" fontId="4" fillId="0" borderId="24" xfId="0" applyNumberFormat="1" applyFont="1" applyFill="1" applyBorder="1" applyAlignment="1">
      <alignment vertical="center"/>
    </xf>
    <xf numFmtId="4" fontId="4" fillId="0" borderId="4" xfId="0" applyNumberFormat="1" applyFont="1" applyBorder="1" applyAlignment="1">
      <alignment vertical="center"/>
    </xf>
    <xf numFmtId="4" fontId="4" fillId="0" borderId="4" xfId="0" applyNumberFormat="1" applyFont="1" applyFill="1" applyBorder="1" applyAlignment="1">
      <alignment vertical="center"/>
    </xf>
    <xf numFmtId="4" fontId="4" fillId="0" borderId="25" xfId="0" applyNumberFormat="1" applyFont="1" applyFill="1" applyBorder="1" applyAlignment="1">
      <alignment vertical="center"/>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5" fillId="2" borderId="8" xfId="0" applyFont="1" applyFill="1" applyBorder="1" applyAlignment="1">
      <alignment horizontal="center" vertical="center" wrapText="1"/>
    </xf>
    <xf numFmtId="0" fontId="7" fillId="0" borderId="20" xfId="0" applyFont="1" applyBorder="1" applyAlignment="1">
      <alignment horizontal="center" vertical="center"/>
    </xf>
    <xf numFmtId="0" fontId="4" fillId="0" borderId="2" xfId="0" applyFont="1" applyBorder="1" applyAlignment="1">
      <alignment horizontal="center" vertical="center"/>
    </xf>
    <xf numFmtId="49" fontId="6" fillId="0" borderId="28" xfId="0" applyNumberFormat="1" applyFont="1" applyBorder="1" applyAlignment="1">
      <alignment horizontal="center" vertical="center"/>
    </xf>
    <xf numFmtId="0" fontId="6" fillId="0" borderId="0" xfId="0" applyFont="1" applyAlignment="1">
      <alignment wrapText="1"/>
    </xf>
    <xf numFmtId="0" fontId="6" fillId="0" borderId="0" xfId="0" applyFont="1" applyAlignment="1">
      <alignment horizontal="center" vertical="center"/>
    </xf>
    <xf numFmtId="0" fontId="6" fillId="0" borderId="0" xfId="0" applyFont="1" applyAlignment="1">
      <alignment horizontal="center" vertical="center" wrapText="1"/>
    </xf>
    <xf numFmtId="49" fontId="3" fillId="0" borderId="11" xfId="0" applyNumberFormat="1" applyFont="1" applyBorder="1" applyAlignment="1">
      <alignment horizontal="center" vertical="center"/>
    </xf>
    <xf numFmtId="0" fontId="3" fillId="0" borderId="12" xfId="0" applyFont="1" applyBorder="1" applyAlignment="1">
      <alignment horizontal="center" vertical="center"/>
    </xf>
    <xf numFmtId="0" fontId="3" fillId="0" borderId="12" xfId="0" applyFont="1" applyBorder="1" applyAlignment="1">
      <alignment horizontal="center" vertical="center" wrapText="1"/>
    </xf>
    <xf numFmtId="0" fontId="4" fillId="0" borderId="0" xfId="0" applyFont="1" applyAlignment="1">
      <alignment horizontal="left" vertical="center"/>
    </xf>
    <xf numFmtId="0" fontId="4" fillId="0" borderId="0" xfId="0" applyFont="1" applyAlignment="1">
      <alignment horizontal="left" vertical="center" wrapText="1"/>
    </xf>
    <xf numFmtId="49" fontId="3" fillId="3" borderId="29" xfId="0" applyNumberFormat="1" applyFont="1" applyFill="1" applyBorder="1" applyAlignment="1">
      <alignment horizontal="center" vertical="center" wrapText="1"/>
    </xf>
    <xf numFmtId="0" fontId="3" fillId="3" borderId="30" xfId="0" applyFont="1" applyFill="1" applyBorder="1" applyAlignment="1">
      <alignment horizontal="center" vertical="center" wrapText="1"/>
    </xf>
    <xf numFmtId="0" fontId="3" fillId="3" borderId="31" xfId="0" applyFont="1" applyFill="1" applyBorder="1" applyAlignment="1">
      <alignment horizontal="center" vertical="center" wrapText="1"/>
    </xf>
    <xf numFmtId="0" fontId="3" fillId="3" borderId="32" xfId="0" applyFont="1" applyFill="1" applyBorder="1" applyAlignment="1">
      <alignment horizontal="center" vertical="center" wrapText="1"/>
    </xf>
    <xf numFmtId="0" fontId="3" fillId="0" borderId="26" xfId="0" applyFont="1" applyBorder="1" applyAlignment="1">
      <alignment vertical="center" wrapText="1"/>
    </xf>
    <xf numFmtId="0" fontId="6" fillId="4" borderId="33" xfId="0" applyFont="1" applyFill="1" applyBorder="1" applyAlignment="1">
      <alignment horizontal="center" vertical="center" wrapText="1"/>
    </xf>
    <xf numFmtId="0" fontId="6" fillId="0" borderId="33" xfId="0" applyFont="1" applyBorder="1" applyAlignment="1">
      <alignment horizontal="center" vertical="center"/>
    </xf>
    <xf numFmtId="0" fontId="12" fillId="0" borderId="0" xfId="0" applyFont="1" applyAlignment="1">
      <alignment horizontal="left" vertical="center"/>
    </xf>
    <xf numFmtId="0" fontId="7" fillId="0" borderId="28" xfId="0" applyFont="1" applyBorder="1" applyAlignment="1">
      <alignment horizontal="center" vertical="center"/>
    </xf>
    <xf numFmtId="0" fontId="6" fillId="0" borderId="0" xfId="0" applyFont="1" applyAlignment="1">
      <alignment vertical="center" wrapText="1" shrinkToFit="1"/>
    </xf>
    <xf numFmtId="0" fontId="6" fillId="0" borderId="0" xfId="0" applyFont="1" applyAlignment="1">
      <alignment vertical="center"/>
    </xf>
    <xf numFmtId="4" fontId="6" fillId="0" borderId="2" xfId="0" applyNumberFormat="1" applyFont="1" applyBorder="1" applyAlignment="1">
      <alignment horizontal="center" vertical="center"/>
    </xf>
    <xf numFmtId="4" fontId="5" fillId="2" borderId="1" xfId="0" applyNumberFormat="1" applyFont="1" applyFill="1" applyBorder="1" applyAlignment="1">
      <alignment horizontal="center" vertical="center" wrapText="1"/>
    </xf>
    <xf numFmtId="4" fontId="5" fillId="2" borderId="8" xfId="0" applyNumberFormat="1" applyFont="1" applyFill="1" applyBorder="1" applyAlignment="1">
      <alignment horizontal="center" vertical="center" wrapText="1"/>
    </xf>
    <xf numFmtId="4" fontId="6" fillId="0" borderId="0" xfId="0" applyNumberFormat="1" applyFont="1" applyAlignment="1">
      <alignment horizontal="center" vertical="center"/>
    </xf>
    <xf numFmtId="4" fontId="6" fillId="0" borderId="34" xfId="0" applyNumberFormat="1" applyFont="1" applyBorder="1" applyAlignment="1">
      <alignment horizontal="center" vertical="center"/>
    </xf>
    <xf numFmtId="4" fontId="3" fillId="0" borderId="1" xfId="0" applyNumberFormat="1" applyFont="1" applyBorder="1" applyAlignment="1">
      <alignment horizontal="center" vertical="center" wrapText="1"/>
    </xf>
    <xf numFmtId="4" fontId="3" fillId="0" borderId="8" xfId="0" applyNumberFormat="1" applyFont="1" applyBorder="1" applyAlignment="1">
      <alignment horizontal="center" vertical="center" wrapText="1"/>
    </xf>
    <xf numFmtId="4" fontId="6" fillId="0" borderId="3" xfId="0" applyNumberFormat="1" applyFont="1" applyBorder="1" applyAlignment="1">
      <alignment horizontal="center" vertical="center"/>
    </xf>
    <xf numFmtId="4" fontId="6" fillId="0" borderId="35" xfId="0" applyNumberFormat="1" applyFont="1" applyBorder="1" applyAlignment="1">
      <alignment horizontal="center" vertical="center"/>
    </xf>
    <xf numFmtId="4" fontId="6" fillId="0" borderId="12" xfId="0" applyNumberFormat="1" applyFont="1" applyBorder="1" applyAlignment="1">
      <alignment horizontal="center" vertical="center" wrapText="1"/>
    </xf>
    <xf numFmtId="4" fontId="3" fillId="0" borderId="12" xfId="0" applyNumberFormat="1" applyFont="1" applyBorder="1" applyAlignment="1">
      <alignment horizontal="center" vertical="center"/>
    </xf>
    <xf numFmtId="4" fontId="6" fillId="2" borderId="12" xfId="0" applyNumberFormat="1" applyFont="1" applyFill="1" applyBorder="1" applyAlignment="1">
      <alignment horizontal="center" vertical="center" wrapText="1"/>
    </xf>
    <xf numFmtId="4" fontId="6" fillId="2" borderId="14" xfId="0" applyNumberFormat="1" applyFont="1" applyFill="1" applyBorder="1" applyAlignment="1">
      <alignment horizontal="center" vertical="center" wrapText="1"/>
    </xf>
    <xf numFmtId="4" fontId="6" fillId="2" borderId="1" xfId="0" applyNumberFormat="1" applyFont="1" applyFill="1" applyBorder="1" applyAlignment="1">
      <alignment horizontal="center" vertical="center" wrapText="1"/>
    </xf>
    <xf numFmtId="4" fontId="6" fillId="2" borderId="8" xfId="0" applyNumberFormat="1" applyFont="1" applyFill="1" applyBorder="1" applyAlignment="1">
      <alignment horizontal="center" vertical="center" wrapText="1"/>
    </xf>
    <xf numFmtId="4" fontId="6" fillId="0" borderId="7" xfId="0" applyNumberFormat="1" applyFont="1" applyBorder="1" applyAlignment="1">
      <alignment horizontal="center" vertical="center" wrapText="1"/>
    </xf>
    <xf numFmtId="0" fontId="12" fillId="0" borderId="0" xfId="0" applyFont="1" applyAlignment="1">
      <alignment horizontal="center" vertical="center"/>
    </xf>
    <xf numFmtId="0" fontId="4" fillId="0" borderId="0" xfId="0" applyFont="1" applyAlignment="1">
      <alignment vertical="center"/>
    </xf>
    <xf numFmtId="0" fontId="4" fillId="0" borderId="0" xfId="0" applyFont="1"/>
    <xf numFmtId="49" fontId="4" fillId="0" borderId="11" xfId="0" applyNumberFormat="1" applyFont="1" applyBorder="1" applyAlignment="1">
      <alignment horizontal="center" vertical="center"/>
    </xf>
    <xf numFmtId="49" fontId="7" fillId="0" borderId="20" xfId="0" applyNumberFormat="1" applyFont="1" applyBorder="1" applyAlignment="1">
      <alignment horizontal="center" vertical="center"/>
    </xf>
    <xf numFmtId="0" fontId="4" fillId="0" borderId="0" xfId="0" applyFont="1" applyFill="1" applyAlignment="1">
      <alignment horizontal="left" vertical="center"/>
    </xf>
    <xf numFmtId="0" fontId="4" fillId="0" borderId="12" xfId="0" applyFont="1" applyBorder="1" applyAlignment="1">
      <alignment wrapText="1"/>
    </xf>
    <xf numFmtId="0" fontId="4" fillId="0" borderId="13" xfId="0" applyFont="1" applyBorder="1" applyAlignment="1">
      <alignment horizontal="center" vertical="center"/>
    </xf>
    <xf numFmtId="0" fontId="4" fillId="0" borderId="1" xfId="0" applyFont="1" applyBorder="1" applyAlignment="1">
      <alignment horizontal="center" vertical="center"/>
    </xf>
    <xf numFmtId="4" fontId="6" fillId="2" borderId="12" xfId="0" applyNumberFormat="1" applyFont="1" applyFill="1" applyBorder="1" applyAlignment="1">
      <alignment horizontal="center" vertical="center"/>
    </xf>
    <xf numFmtId="0" fontId="0" fillId="0" borderId="0" xfId="0" applyAlignment="1">
      <alignment vertical="center"/>
    </xf>
    <xf numFmtId="0" fontId="0" fillId="0" borderId="0" xfId="0" applyFill="1" applyAlignment="1">
      <alignment vertical="center"/>
    </xf>
    <xf numFmtId="0" fontId="4" fillId="0" borderId="0" xfId="0" applyFont="1" applyBorder="1" applyAlignment="1">
      <alignment vertical="center"/>
    </xf>
    <xf numFmtId="4" fontId="3" fillId="0" borderId="0" xfId="0" applyNumberFormat="1" applyFont="1" applyAlignment="1">
      <alignment horizontal="center" vertical="center"/>
    </xf>
    <xf numFmtId="0" fontId="4" fillId="0" borderId="0" xfId="0" applyFont="1" applyFill="1"/>
    <xf numFmtId="164" fontId="6" fillId="0" borderId="2" xfId="0" applyNumberFormat="1" applyFont="1" applyFill="1" applyBorder="1" applyAlignment="1">
      <alignment horizontal="center" vertical="center"/>
    </xf>
    <xf numFmtId="4" fontId="6" fillId="0" borderId="2" xfId="0" applyNumberFormat="1" applyFont="1" applyFill="1" applyBorder="1" applyAlignment="1">
      <alignment horizontal="center" vertical="center"/>
    </xf>
    <xf numFmtId="4" fontId="6" fillId="0" borderId="22" xfId="0" applyNumberFormat="1" applyFont="1" applyFill="1" applyBorder="1" applyAlignment="1">
      <alignment horizontal="center" vertical="center"/>
    </xf>
    <xf numFmtId="0" fontId="8" fillId="0" borderId="2" xfId="0" applyFont="1" applyFill="1" applyBorder="1" applyAlignment="1">
      <alignment vertical="center" wrapText="1" shrinkToFit="1"/>
    </xf>
    <xf numFmtId="164" fontId="6" fillId="0" borderId="5" xfId="0" applyNumberFormat="1" applyFont="1" applyFill="1" applyBorder="1" applyAlignment="1">
      <alignment horizontal="center" vertical="center"/>
    </xf>
    <xf numFmtId="4" fontId="6" fillId="0" borderId="5" xfId="0" applyNumberFormat="1" applyFont="1" applyFill="1" applyBorder="1" applyAlignment="1">
      <alignment horizontal="center" vertical="center"/>
    </xf>
    <xf numFmtId="49" fontId="7" fillId="0" borderId="23" xfId="0" applyNumberFormat="1" applyFont="1" applyFill="1" applyBorder="1" applyAlignment="1">
      <alignment horizontal="center" vertical="center"/>
    </xf>
    <xf numFmtId="0" fontId="8" fillId="0" borderId="3" xfId="0" applyFont="1" applyFill="1" applyBorder="1" applyAlignment="1">
      <alignment vertical="center" wrapText="1" shrinkToFit="1"/>
    </xf>
    <xf numFmtId="0" fontId="6" fillId="0" borderId="3" xfId="0" applyFont="1" applyFill="1" applyBorder="1" applyAlignment="1">
      <alignment horizontal="center" vertical="center" wrapText="1"/>
    </xf>
    <xf numFmtId="164" fontId="6" fillId="0" borderId="3" xfId="0" applyNumberFormat="1" applyFont="1" applyFill="1" applyBorder="1" applyAlignment="1">
      <alignment horizontal="center" vertical="center"/>
    </xf>
    <xf numFmtId="4" fontId="6" fillId="0" borderId="3" xfId="0" applyNumberFormat="1" applyFont="1" applyFill="1" applyBorder="1" applyAlignment="1">
      <alignment horizontal="center" vertical="center"/>
    </xf>
    <xf numFmtId="4" fontId="6" fillId="0" borderId="24" xfId="0" applyNumberFormat="1" applyFont="1" applyFill="1" applyBorder="1" applyAlignment="1">
      <alignment horizontal="center" vertical="center"/>
    </xf>
    <xf numFmtId="0" fontId="3" fillId="0" borderId="28" xfId="0" applyFont="1" applyFill="1" applyBorder="1" applyAlignment="1">
      <alignment horizontal="center" vertical="center" wrapText="1"/>
    </xf>
    <xf numFmtId="0" fontId="4" fillId="0" borderId="0" xfId="0" applyFont="1" applyFill="1" applyAlignment="1">
      <alignment horizontal="left" vertical="center" wrapText="1"/>
    </xf>
    <xf numFmtId="0" fontId="8" fillId="0" borderId="36" xfId="0" applyFont="1" applyFill="1" applyBorder="1" applyAlignment="1">
      <alignment horizontal="center" vertical="center"/>
    </xf>
    <xf numFmtId="0" fontId="8" fillId="0" borderId="36" xfId="0" applyFont="1" applyFill="1" applyBorder="1" applyAlignment="1">
      <alignment horizontal="right" vertical="center"/>
    </xf>
    <xf numFmtId="164" fontId="8" fillId="0" borderId="36" xfId="0" applyNumberFormat="1" applyFont="1" applyFill="1" applyBorder="1" applyAlignment="1">
      <alignment horizontal="center" vertical="center"/>
    </xf>
    <xf numFmtId="4" fontId="6" fillId="0" borderId="36" xfId="0" applyNumberFormat="1" applyFont="1" applyFill="1" applyBorder="1" applyAlignment="1">
      <alignment horizontal="center" vertical="center"/>
    </xf>
    <xf numFmtId="4" fontId="6" fillId="0" borderId="37" xfId="0" applyNumberFormat="1" applyFont="1" applyFill="1" applyBorder="1" applyAlignment="1">
      <alignment horizontal="center" vertical="center"/>
    </xf>
    <xf numFmtId="0" fontId="8" fillId="0" borderId="36" xfId="0" applyFont="1" applyFill="1" applyBorder="1" applyAlignment="1">
      <alignment vertical="center"/>
    </xf>
    <xf numFmtId="0" fontId="8" fillId="0" borderId="36" xfId="0" applyFont="1" applyFill="1" applyBorder="1" applyAlignment="1">
      <alignment vertical="center" wrapText="1" shrinkToFit="1"/>
    </xf>
    <xf numFmtId="0" fontId="8" fillId="0" borderId="2" xfId="0" applyFont="1" applyFill="1" applyBorder="1" applyAlignment="1">
      <alignment horizontal="center" vertical="center"/>
    </xf>
    <xf numFmtId="0" fontId="8" fillId="0" borderId="2" xfId="0" applyFont="1" applyFill="1" applyBorder="1" applyAlignment="1">
      <alignment horizontal="right" vertical="center"/>
    </xf>
    <xf numFmtId="0" fontId="0" fillId="0" borderId="2" xfId="0" applyFill="1" applyBorder="1" applyAlignment="1">
      <alignment vertical="center"/>
    </xf>
    <xf numFmtId="0" fontId="8" fillId="0" borderId="2" xfId="0" applyFont="1" applyFill="1" applyBorder="1" applyAlignment="1">
      <alignment vertical="center"/>
    </xf>
    <xf numFmtId="0" fontId="4" fillId="0" borderId="0" xfId="0" applyFont="1" applyFill="1" applyBorder="1" applyAlignment="1">
      <alignment horizontal="left" vertical="center" wrapText="1"/>
    </xf>
    <xf numFmtId="0" fontId="6" fillId="0" borderId="0" xfId="0" applyFont="1" applyFill="1" applyBorder="1" applyAlignment="1">
      <alignment horizontal="left" vertical="center"/>
    </xf>
    <xf numFmtId="0" fontId="6" fillId="0" borderId="0" xfId="0" applyFont="1" applyFill="1" applyBorder="1" applyAlignment="1">
      <alignment horizontal="left" vertical="center" wrapText="1"/>
    </xf>
    <xf numFmtId="0" fontId="0" fillId="0" borderId="0" xfId="0" applyFill="1" applyBorder="1" applyAlignment="1">
      <alignment vertical="center"/>
    </xf>
    <xf numFmtId="0" fontId="13" fillId="0" borderId="38" xfId="0" applyFont="1" applyFill="1" applyBorder="1" applyAlignment="1">
      <alignment horizontal="center" vertical="center"/>
    </xf>
    <xf numFmtId="0" fontId="13" fillId="0" borderId="20" xfId="0" applyFont="1" applyFill="1" applyBorder="1" applyAlignment="1">
      <alignment horizontal="center" vertical="center"/>
    </xf>
    <xf numFmtId="49" fontId="13" fillId="0" borderId="20" xfId="0" applyNumberFormat="1" applyFont="1" applyFill="1" applyBorder="1" applyAlignment="1">
      <alignment horizontal="center" vertical="center"/>
    </xf>
    <xf numFmtId="0" fontId="8" fillId="0" borderId="3" xfId="0" applyFont="1" applyFill="1" applyBorder="1" applyAlignment="1">
      <alignment horizontal="center" vertical="center"/>
    </xf>
    <xf numFmtId="0" fontId="8" fillId="0" borderId="3" xfId="0" applyFont="1" applyFill="1" applyBorder="1" applyAlignment="1">
      <alignment horizontal="right" vertical="center"/>
    </xf>
    <xf numFmtId="0" fontId="8" fillId="0" borderId="3" xfId="0" applyFont="1" applyFill="1" applyBorder="1" applyAlignment="1">
      <alignment vertical="center"/>
    </xf>
    <xf numFmtId="49" fontId="13" fillId="0" borderId="38" xfId="0" applyNumberFormat="1" applyFont="1" applyFill="1" applyBorder="1" applyAlignment="1">
      <alignment horizontal="center" vertical="center" wrapText="1"/>
    </xf>
    <xf numFmtId="49" fontId="13" fillId="0" borderId="21" xfId="0" applyNumberFormat="1" applyFont="1" applyFill="1" applyBorder="1" applyAlignment="1">
      <alignment horizontal="center" vertical="center"/>
    </xf>
    <xf numFmtId="0" fontId="8" fillId="0" borderId="4" xfId="0" applyFont="1" applyFill="1" applyBorder="1" applyAlignment="1">
      <alignment vertical="center" wrapText="1" shrinkToFit="1"/>
    </xf>
    <xf numFmtId="0" fontId="8" fillId="0" borderId="4" xfId="0" applyFont="1" applyFill="1" applyBorder="1" applyAlignment="1">
      <alignment horizontal="center" vertical="center"/>
    </xf>
    <xf numFmtId="0" fontId="8" fillId="0" borderId="4" xfId="0" applyFont="1" applyFill="1" applyBorder="1" applyAlignment="1">
      <alignment horizontal="right" vertical="center"/>
    </xf>
    <xf numFmtId="0" fontId="8" fillId="0" borderId="4" xfId="0" applyFont="1" applyFill="1" applyBorder="1" applyAlignment="1">
      <alignment vertical="center"/>
    </xf>
    <xf numFmtId="4" fontId="6" fillId="0" borderId="4" xfId="0" applyNumberFormat="1" applyFont="1" applyFill="1" applyBorder="1" applyAlignment="1">
      <alignment horizontal="center" vertical="center"/>
    </xf>
    <xf numFmtId="4" fontId="6" fillId="0" borderId="25" xfId="0" applyNumberFormat="1" applyFont="1" applyFill="1" applyBorder="1" applyAlignment="1">
      <alignment horizontal="center" vertical="center"/>
    </xf>
    <xf numFmtId="4" fontId="6" fillId="0" borderId="36" xfId="0" applyNumberFormat="1" applyFont="1" applyFill="1" applyBorder="1" applyAlignment="1">
      <alignment horizontal="center" vertical="center" wrapText="1"/>
    </xf>
    <xf numFmtId="4" fontId="6" fillId="0" borderId="37" xfId="0" applyNumberFormat="1" applyFont="1" applyFill="1" applyBorder="1" applyAlignment="1">
      <alignment horizontal="center" vertical="center" wrapText="1"/>
    </xf>
    <xf numFmtId="4" fontId="6" fillId="0" borderId="2" xfId="0" applyNumberFormat="1" applyFont="1" applyFill="1" applyBorder="1" applyAlignment="1">
      <alignment horizontal="center" vertical="center" wrapText="1"/>
    </xf>
    <xf numFmtId="4" fontId="6" fillId="0" borderId="22" xfId="0" applyNumberFormat="1" applyFont="1" applyFill="1" applyBorder="1" applyAlignment="1">
      <alignment horizontal="center" vertical="center" wrapText="1"/>
    </xf>
    <xf numFmtId="0" fontId="4" fillId="0" borderId="2" xfId="0" applyFont="1" applyFill="1" applyBorder="1" applyAlignment="1">
      <alignment horizontal="center" vertical="center"/>
    </xf>
    <xf numFmtId="49" fontId="7" fillId="0" borderId="21" xfId="0" applyNumberFormat="1" applyFont="1" applyFill="1" applyBorder="1" applyAlignment="1">
      <alignment horizontal="center" vertical="center"/>
    </xf>
    <xf numFmtId="0" fontId="6" fillId="0" borderId="4" xfId="0" applyFont="1" applyFill="1" applyBorder="1" applyAlignment="1">
      <alignment vertical="center" wrapText="1" shrinkToFit="1"/>
    </xf>
    <xf numFmtId="0" fontId="6" fillId="0" borderId="4" xfId="0" applyFont="1" applyFill="1" applyBorder="1" applyAlignment="1">
      <alignment vertical="center"/>
    </xf>
    <xf numFmtId="4" fontId="6" fillId="0" borderId="4" xfId="0" applyNumberFormat="1" applyFont="1" applyFill="1" applyBorder="1" applyAlignment="1">
      <alignment horizontal="center" vertical="center" wrapText="1"/>
    </xf>
    <xf numFmtId="4" fontId="6" fillId="0" borderId="25" xfId="0" applyNumberFormat="1" applyFont="1" applyFill="1" applyBorder="1" applyAlignment="1">
      <alignment horizontal="center" vertical="center" wrapText="1"/>
    </xf>
    <xf numFmtId="0" fontId="6" fillId="0" borderId="3" xfId="0" applyFont="1" applyFill="1" applyBorder="1" applyAlignment="1">
      <alignment vertical="center"/>
    </xf>
    <xf numFmtId="4" fontId="6" fillId="0" borderId="3" xfId="0" applyNumberFormat="1" applyFont="1" applyFill="1" applyBorder="1" applyAlignment="1">
      <alignment horizontal="center" vertical="center" wrapText="1"/>
    </xf>
    <xf numFmtId="4" fontId="6" fillId="0" borderId="24" xfId="0" applyNumberFormat="1" applyFont="1" applyFill="1" applyBorder="1" applyAlignment="1">
      <alignment horizontal="center" vertical="center" wrapText="1"/>
    </xf>
    <xf numFmtId="0" fontId="7" fillId="0" borderId="20" xfId="0" applyFont="1" applyFill="1" applyBorder="1" applyAlignment="1">
      <alignment horizontal="center" vertical="center"/>
    </xf>
    <xf numFmtId="0" fontId="7" fillId="0" borderId="23" xfId="0" applyFont="1" applyFill="1" applyBorder="1" applyAlignment="1">
      <alignment horizontal="center" vertical="center"/>
    </xf>
    <xf numFmtId="0" fontId="4" fillId="0" borderId="3" xfId="0" applyFont="1" applyFill="1" applyBorder="1" applyAlignment="1">
      <alignment horizontal="center" vertical="center"/>
    </xf>
    <xf numFmtId="0" fontId="7" fillId="0" borderId="38" xfId="0" applyFont="1" applyFill="1" applyBorder="1" applyAlignment="1">
      <alignment horizontal="center" vertical="center"/>
    </xf>
    <xf numFmtId="0" fontId="6" fillId="0" borderId="36" xfId="0" applyFont="1" applyFill="1" applyBorder="1" applyAlignment="1">
      <alignment vertical="center" wrapText="1" shrinkToFit="1"/>
    </xf>
    <xf numFmtId="0" fontId="6" fillId="0" borderId="36" xfId="0" applyFont="1" applyFill="1" applyBorder="1" applyAlignment="1">
      <alignment horizontal="center" vertical="center"/>
    </xf>
    <xf numFmtId="0" fontId="6" fillId="0" borderId="3" xfId="0" applyFont="1" applyFill="1" applyBorder="1" applyAlignment="1">
      <alignment vertical="center" wrapText="1" shrinkToFit="1"/>
    </xf>
    <xf numFmtId="0" fontId="6" fillId="0" borderId="0" xfId="0" applyFont="1" applyFill="1" applyBorder="1" applyAlignment="1">
      <alignment horizontal="center" vertical="center" wrapText="1"/>
    </xf>
    <xf numFmtId="0" fontId="6" fillId="0" borderId="36" xfId="0" applyFont="1" applyFill="1" applyBorder="1" applyAlignment="1">
      <alignment vertical="center"/>
    </xf>
    <xf numFmtId="0" fontId="6" fillId="0" borderId="36" xfId="0" applyFont="1" applyFill="1" applyBorder="1" applyAlignment="1">
      <alignment horizontal="center" vertical="center" wrapText="1"/>
    </xf>
    <xf numFmtId="4" fontId="6" fillId="0" borderId="5" xfId="0" applyNumberFormat="1" applyFont="1" applyFill="1" applyBorder="1" applyAlignment="1">
      <alignment horizontal="center" vertical="center" wrapText="1"/>
    </xf>
    <xf numFmtId="4" fontId="6" fillId="0" borderId="16" xfId="0" applyNumberFormat="1" applyFont="1" applyFill="1" applyBorder="1" applyAlignment="1">
      <alignment horizontal="center" vertical="center" wrapText="1"/>
    </xf>
    <xf numFmtId="0" fontId="7" fillId="0" borderId="11" xfId="0" applyFont="1" applyFill="1" applyBorder="1" applyAlignment="1">
      <alignment horizontal="center" vertical="center"/>
    </xf>
    <xf numFmtId="0" fontId="6" fillId="0" borderId="12" xfId="0" applyFont="1" applyFill="1" applyBorder="1" applyAlignment="1">
      <alignment vertical="center" wrapText="1" shrinkToFit="1"/>
    </xf>
    <xf numFmtId="0" fontId="6" fillId="0" borderId="12" xfId="0" applyFont="1" applyFill="1" applyBorder="1" applyAlignment="1">
      <alignment horizontal="center" vertical="center"/>
    </xf>
    <xf numFmtId="0" fontId="6" fillId="0" borderId="12" xfId="0" applyFont="1" applyFill="1" applyBorder="1" applyAlignment="1">
      <alignment horizontal="center" vertical="center" wrapText="1"/>
    </xf>
    <xf numFmtId="4" fontId="6" fillId="0" borderId="12" xfId="0" applyNumberFormat="1" applyFont="1" applyFill="1" applyBorder="1" applyAlignment="1">
      <alignment horizontal="center" vertical="center" wrapText="1"/>
    </xf>
    <xf numFmtId="4" fontId="6" fillId="0" borderId="35" xfId="0" applyNumberFormat="1" applyFont="1" applyFill="1" applyBorder="1" applyAlignment="1">
      <alignment horizontal="center" vertical="center"/>
    </xf>
    <xf numFmtId="0" fontId="7" fillId="0" borderId="21" xfId="0" applyFont="1" applyFill="1" applyBorder="1" applyAlignment="1">
      <alignment horizontal="center" vertical="center"/>
    </xf>
    <xf numFmtId="4" fontId="8" fillId="0" borderId="4" xfId="0" applyNumberFormat="1" applyFont="1" applyFill="1" applyBorder="1" applyAlignment="1">
      <alignment horizontal="center" vertical="center"/>
    </xf>
    <xf numFmtId="0" fontId="4" fillId="0" borderId="0" xfId="0" applyFont="1" applyFill="1" applyBorder="1" applyAlignment="1">
      <alignment horizontal="left" vertical="center"/>
    </xf>
    <xf numFmtId="16" fontId="7" fillId="0" borderId="20" xfId="0" applyNumberFormat="1" applyFont="1" applyFill="1" applyBorder="1" applyAlignment="1">
      <alignment horizontal="center" vertical="center"/>
    </xf>
    <xf numFmtId="0" fontId="7" fillId="0" borderId="36"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36" xfId="0" applyFont="1" applyFill="1" applyBorder="1" applyAlignment="1">
      <alignment vertical="center" wrapText="1"/>
    </xf>
    <xf numFmtId="0" fontId="7"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2" xfId="0" applyFont="1" applyFill="1" applyBorder="1" applyAlignment="1">
      <alignment vertical="center" wrapText="1"/>
    </xf>
    <xf numFmtId="49" fontId="13" fillId="0" borderId="3" xfId="0" applyNumberFormat="1" applyFont="1" applyFill="1" applyBorder="1" applyAlignment="1">
      <alignment horizontal="center" vertical="center"/>
    </xf>
    <xf numFmtId="0" fontId="6" fillId="0" borderId="12" xfId="0" applyFont="1" applyFill="1" applyBorder="1" applyAlignment="1">
      <alignment vertical="center"/>
    </xf>
    <xf numFmtId="4" fontId="6" fillId="0" borderId="14" xfId="0" applyNumberFormat="1" applyFont="1" applyFill="1" applyBorder="1" applyAlignment="1">
      <alignment horizontal="center" vertical="center" wrapText="1"/>
    </xf>
    <xf numFmtId="0" fontId="6" fillId="0" borderId="2" xfId="0" applyFont="1" applyFill="1" applyBorder="1" applyAlignment="1">
      <alignment horizontal="center" vertical="center"/>
    </xf>
    <xf numFmtId="0" fontId="6" fillId="0" borderId="2" xfId="0" applyFont="1" applyFill="1" applyBorder="1" applyAlignment="1">
      <alignment vertical="center" wrapText="1" shrinkToFit="1"/>
    </xf>
    <xf numFmtId="0" fontId="6" fillId="0" borderId="3" xfId="0" applyFont="1" applyFill="1" applyBorder="1" applyAlignment="1">
      <alignment horizontal="center" vertical="center"/>
    </xf>
    <xf numFmtId="0" fontId="6" fillId="0" borderId="2" xfId="0" applyFont="1" applyFill="1" applyBorder="1" applyAlignment="1">
      <alignment horizontal="center" vertical="center" wrapText="1"/>
    </xf>
    <xf numFmtId="49" fontId="7" fillId="0" borderId="20" xfId="0" applyNumberFormat="1" applyFont="1" applyFill="1" applyBorder="1" applyAlignment="1">
      <alignment horizontal="center" vertical="center"/>
    </xf>
    <xf numFmtId="4" fontId="6" fillId="0" borderId="2" xfId="0" applyNumberFormat="1" applyFont="1" applyFill="1" applyBorder="1" applyAlignment="1">
      <alignment horizontal="center" vertical="center" wrapText="1"/>
    </xf>
    <xf numFmtId="4" fontId="6" fillId="0" borderId="22" xfId="0" applyNumberFormat="1" applyFont="1" applyFill="1" applyBorder="1" applyAlignment="1">
      <alignment horizontal="center" vertical="center" wrapText="1"/>
    </xf>
    <xf numFmtId="0" fontId="6" fillId="0" borderId="3" xfId="0" applyFont="1" applyFill="1" applyBorder="1" applyAlignment="1">
      <alignment horizontal="center" vertical="center"/>
    </xf>
    <xf numFmtId="0" fontId="7" fillId="0" borderId="28" xfId="0" applyFont="1" applyFill="1" applyBorder="1" applyAlignment="1">
      <alignment horizontal="center" vertical="center"/>
    </xf>
    <xf numFmtId="4" fontId="6" fillId="0" borderId="12" xfId="0" applyNumberFormat="1" applyFont="1" applyFill="1" applyBorder="1" applyAlignment="1">
      <alignment horizontal="center" vertical="center"/>
    </xf>
    <xf numFmtId="0" fontId="14" fillId="0" borderId="38" xfId="0" applyFont="1" applyFill="1" applyBorder="1" applyAlignment="1">
      <alignment horizontal="center" vertical="center"/>
    </xf>
    <xf numFmtId="0" fontId="15" fillId="0" borderId="36" xfId="0" applyFont="1" applyFill="1" applyBorder="1" applyAlignment="1">
      <alignment vertical="center" wrapText="1" shrinkToFit="1"/>
    </xf>
    <xf numFmtId="0" fontId="15" fillId="0" borderId="36" xfId="0" applyFont="1" applyFill="1" applyBorder="1" applyAlignment="1">
      <alignment horizontal="center" vertical="center"/>
    </xf>
    <xf numFmtId="0" fontId="15" fillId="0" borderId="36" xfId="0" applyFont="1" applyFill="1" applyBorder="1" applyAlignment="1">
      <alignment vertical="center"/>
    </xf>
    <xf numFmtId="4" fontId="15" fillId="0" borderId="36" xfId="0" applyNumberFormat="1" applyFont="1" applyFill="1" applyBorder="1" applyAlignment="1">
      <alignment horizontal="center" vertical="center" wrapText="1"/>
    </xf>
    <xf numFmtId="0" fontId="14" fillId="0" borderId="23" xfId="0" applyFont="1" applyFill="1" applyBorder="1" applyAlignment="1">
      <alignment horizontal="center" vertical="center"/>
    </xf>
    <xf numFmtId="0" fontId="15" fillId="0" borderId="3" xfId="0" applyFont="1" applyFill="1" applyBorder="1" applyAlignment="1">
      <alignment vertical="center" wrapText="1" shrinkToFit="1"/>
    </xf>
    <xf numFmtId="0" fontId="15" fillId="0" borderId="3" xfId="0" applyFont="1" applyFill="1" applyBorder="1" applyAlignment="1">
      <alignment horizontal="center" vertical="center"/>
    </xf>
    <xf numFmtId="0" fontId="15" fillId="0" borderId="3" xfId="0" applyFont="1" applyFill="1" applyBorder="1" applyAlignment="1">
      <alignment vertical="center"/>
    </xf>
    <xf numFmtId="4" fontId="15" fillId="0" borderId="3" xfId="0" applyNumberFormat="1" applyFont="1" applyFill="1" applyBorder="1" applyAlignment="1">
      <alignment horizontal="center" vertical="center" wrapText="1"/>
    </xf>
    <xf numFmtId="0" fontId="7" fillId="0" borderId="38" xfId="0" applyFont="1" applyFill="1" applyBorder="1" applyAlignment="1">
      <alignment horizontal="center" vertical="center" wrapText="1"/>
    </xf>
    <xf numFmtId="0" fontId="17" fillId="0" borderId="2" xfId="0" applyFont="1" applyFill="1" applyBorder="1" applyAlignment="1">
      <alignment vertical="center" wrapText="1" shrinkToFit="1"/>
    </xf>
    <xf numFmtId="0" fontId="4" fillId="0" borderId="36" xfId="0" applyFont="1" applyFill="1" applyBorder="1" applyAlignment="1">
      <alignment horizontal="center" vertical="center"/>
    </xf>
    <xf numFmtId="0" fontId="10" fillId="0" borderId="2" xfId="0" applyFont="1" applyFill="1" applyBorder="1" applyAlignment="1">
      <alignment vertical="center" wrapText="1" shrinkToFit="1"/>
    </xf>
    <xf numFmtId="0" fontId="13" fillId="0" borderId="2" xfId="0" applyFont="1" applyFill="1" applyBorder="1" applyAlignment="1">
      <alignment horizontal="center" vertical="center"/>
    </xf>
    <xf numFmtId="164" fontId="8" fillId="0" borderId="2" xfId="0" applyNumberFormat="1" applyFont="1" applyFill="1" applyBorder="1" applyAlignment="1">
      <alignment horizontal="center" vertical="center"/>
    </xf>
    <xf numFmtId="0" fontId="9" fillId="0" borderId="20" xfId="0" applyFont="1" applyFill="1" applyBorder="1" applyAlignment="1">
      <alignment horizontal="center" vertical="center"/>
    </xf>
    <xf numFmtId="0" fontId="6" fillId="0" borderId="0" xfId="0" applyFont="1" applyFill="1" applyBorder="1" applyAlignment="1">
      <alignment horizontal="center" vertical="center"/>
    </xf>
    <xf numFmtId="0" fontId="8" fillId="0" borderId="5" xfId="0" applyFont="1" applyFill="1" applyBorder="1" applyAlignment="1">
      <alignment horizontal="center" vertical="center"/>
    </xf>
    <xf numFmtId="0" fontId="6" fillId="0" borderId="0" xfId="0" applyFont="1" applyFill="1" applyAlignment="1">
      <alignment horizontal="center" vertical="center"/>
    </xf>
    <xf numFmtId="0" fontId="7" fillId="0" borderId="19" xfId="0" applyFont="1" applyFill="1" applyBorder="1" applyAlignment="1">
      <alignment horizontal="center" vertical="center"/>
    </xf>
    <xf numFmtId="0" fontId="4" fillId="0" borderId="5" xfId="0" applyFont="1" applyFill="1" applyBorder="1" applyAlignment="1">
      <alignment horizontal="center" vertical="center"/>
    </xf>
    <xf numFmtId="0" fontId="13" fillId="0" borderId="0" xfId="0" applyFont="1" applyFill="1" applyAlignment="1">
      <alignment horizontal="center" vertical="center"/>
    </xf>
    <xf numFmtId="0" fontId="8" fillId="0" borderId="0" xfId="0" applyFont="1" applyFill="1" applyAlignment="1">
      <alignment vertical="center" wrapText="1" shrinkToFit="1"/>
    </xf>
    <xf numFmtId="0" fontId="8" fillId="0" borderId="2" xfId="0" applyFont="1" applyFill="1" applyBorder="1" applyAlignment="1">
      <alignment horizontal="right" vertical="center" wrapText="1"/>
    </xf>
    <xf numFmtId="0" fontId="6" fillId="0" borderId="0" xfId="0" applyFont="1" applyBorder="1" applyAlignment="1">
      <alignment vertical="center" wrapText="1" shrinkToFit="1"/>
    </xf>
    <xf numFmtId="0" fontId="4" fillId="0" borderId="0" xfId="0" applyFont="1" applyBorder="1"/>
    <xf numFmtId="4" fontId="6" fillId="0" borderId="7" xfId="0" applyNumberFormat="1" applyFont="1" applyFill="1" applyBorder="1" applyAlignment="1">
      <alignment horizontal="center" vertical="center"/>
    </xf>
    <xf numFmtId="4" fontId="4" fillId="0" borderId="0" xfId="0" applyNumberFormat="1" applyFont="1"/>
    <xf numFmtId="0" fontId="6" fillId="0" borderId="33" xfId="0" applyFont="1" applyFill="1" applyBorder="1" applyAlignment="1">
      <alignment horizontal="center" vertical="center"/>
    </xf>
    <xf numFmtId="4" fontId="4" fillId="0" borderId="0" xfId="0" applyNumberFormat="1" applyFont="1" applyAlignment="1">
      <alignment horizontal="center" vertical="center" wrapText="1"/>
    </xf>
    <xf numFmtId="0" fontId="6" fillId="0" borderId="39" xfId="0" applyFont="1" applyFill="1" applyBorder="1" applyAlignment="1">
      <alignment horizontal="center" vertical="center"/>
    </xf>
    <xf numFmtId="0" fontId="6" fillId="0" borderId="40" xfId="0" applyFont="1" applyFill="1" applyBorder="1" applyAlignment="1">
      <alignment horizontal="center" vertical="center"/>
    </xf>
    <xf numFmtId="0" fontId="6" fillId="0" borderId="41" xfId="0" applyFont="1" applyFill="1" applyBorder="1" applyAlignment="1">
      <alignment horizontal="center" vertical="center"/>
    </xf>
    <xf numFmtId="0" fontId="6" fillId="0" borderId="42" xfId="0" applyFont="1" applyFill="1" applyBorder="1" applyAlignment="1">
      <alignment horizontal="center" vertical="center"/>
    </xf>
    <xf numFmtId="0" fontId="5" fillId="2" borderId="13" xfId="0" applyFont="1" applyFill="1" applyBorder="1" applyAlignment="1">
      <alignment horizontal="center" vertical="center" wrapText="1"/>
    </xf>
    <xf numFmtId="0" fontId="6" fillId="0" borderId="43" xfId="0" applyFont="1" applyBorder="1" applyAlignment="1">
      <alignment horizontal="center" vertical="center" wrapText="1"/>
    </xf>
    <xf numFmtId="0" fontId="3" fillId="0" borderId="13" xfId="0" applyFont="1" applyBorder="1" applyAlignment="1">
      <alignment horizontal="center" vertical="center" wrapText="1"/>
    </xf>
    <xf numFmtId="0" fontId="4" fillId="0" borderId="13" xfId="0" applyFont="1" applyBorder="1" applyAlignment="1">
      <alignment horizontal="center" vertical="center" wrapText="1"/>
    </xf>
    <xf numFmtId="0" fontId="7" fillId="0" borderId="19" xfId="0" applyFont="1" applyFill="1" applyBorder="1" applyAlignment="1">
      <alignment horizontal="center" vertical="center" wrapText="1"/>
    </xf>
    <xf numFmtId="4" fontId="6" fillId="0" borderId="22" xfId="0" applyNumberFormat="1" applyFont="1" applyBorder="1" applyAlignment="1">
      <alignment horizontal="center" vertical="center" wrapText="1"/>
    </xf>
    <xf numFmtId="4" fontId="6" fillId="0" borderId="14" xfId="0" applyNumberFormat="1" applyFont="1" applyBorder="1" applyAlignment="1">
      <alignment horizontal="center" vertical="center" wrapText="1"/>
    </xf>
    <xf numFmtId="4" fontId="6" fillId="0" borderId="44" xfId="0" applyNumberFormat="1" applyFont="1" applyBorder="1" applyAlignment="1">
      <alignment horizontal="center" vertical="center" wrapText="1"/>
    </xf>
    <xf numFmtId="4" fontId="6" fillId="0" borderId="45" xfId="0" applyNumberFormat="1" applyFont="1" applyFill="1" applyBorder="1" applyAlignment="1">
      <alignment horizontal="center" vertical="center"/>
    </xf>
    <xf numFmtId="4" fontId="15" fillId="0" borderId="37" xfId="0" applyNumberFormat="1" applyFont="1" applyFill="1" applyBorder="1" applyAlignment="1">
      <alignment horizontal="center" vertical="center" wrapText="1"/>
    </xf>
    <xf numFmtId="4" fontId="15" fillId="0" borderId="24" xfId="0" applyNumberFormat="1" applyFont="1" applyFill="1" applyBorder="1" applyAlignment="1">
      <alignment horizontal="center" vertical="center" wrapText="1"/>
    </xf>
    <xf numFmtId="4" fontId="3" fillId="0" borderId="14" xfId="0" applyNumberFormat="1" applyFont="1" applyBorder="1" applyAlignment="1">
      <alignment horizontal="center" vertical="center"/>
    </xf>
    <xf numFmtId="0" fontId="8" fillId="0" borderId="33" xfId="0" applyFont="1" applyFill="1" applyBorder="1" applyAlignment="1">
      <alignment horizontal="center" vertical="center"/>
    </xf>
    <xf numFmtId="0" fontId="4" fillId="0" borderId="0" xfId="0" applyFont="1" applyFill="1" applyBorder="1" applyAlignment="1">
      <alignment vertical="center"/>
    </xf>
    <xf numFmtId="4" fontId="4" fillId="0" borderId="0" xfId="0" applyNumberFormat="1" applyFont="1" applyAlignment="1">
      <alignment horizontal="center" vertical="center"/>
    </xf>
    <xf numFmtId="0" fontId="4" fillId="0" borderId="0" xfId="0" applyFont="1" applyAlignment="1">
      <alignment horizontal="right"/>
    </xf>
    <xf numFmtId="3" fontId="4" fillId="0" borderId="0" xfId="0" applyNumberFormat="1" applyFont="1"/>
    <xf numFmtId="0" fontId="2" fillId="0" borderId="2" xfId="0" applyFont="1" applyFill="1" applyBorder="1" applyAlignment="1">
      <alignment vertical="center" wrapText="1" shrinkToFit="1"/>
    </xf>
    <xf numFmtId="0" fontId="2" fillId="0" borderId="33" xfId="0" applyFont="1" applyBorder="1" applyAlignment="1">
      <alignment horizontal="center" vertical="center"/>
    </xf>
    <xf numFmtId="0" fontId="2" fillId="0" borderId="2" xfId="0" applyFont="1" applyBorder="1" applyAlignment="1">
      <alignment horizontal="right" vertical="center"/>
    </xf>
    <xf numFmtId="0" fontId="2" fillId="0" borderId="2" xfId="0" applyFont="1" applyBorder="1" applyAlignment="1">
      <alignment horizontal="center" vertical="center"/>
    </xf>
    <xf numFmtId="164" fontId="2" fillId="0" borderId="2" xfId="0" applyNumberFormat="1" applyFont="1" applyBorder="1" applyAlignment="1">
      <alignment horizontal="center" vertical="center"/>
    </xf>
    <xf numFmtId="3" fontId="4" fillId="0" borderId="0" xfId="0" applyNumberFormat="1" applyFont="1" applyAlignment="1">
      <alignment vertical="center" wrapText="1"/>
    </xf>
    <xf numFmtId="3" fontId="4" fillId="0" borderId="0" xfId="0" applyNumberFormat="1" applyFont="1" applyAlignment="1">
      <alignment vertical="center"/>
    </xf>
    <xf numFmtId="4" fontId="4" fillId="0" borderId="0" xfId="0" applyNumberFormat="1" applyFont="1" applyFill="1" applyAlignment="1">
      <alignment horizontal="center" vertical="center"/>
    </xf>
    <xf numFmtId="0" fontId="6" fillId="0" borderId="5" xfId="0" applyFont="1" applyBorder="1" applyAlignment="1">
      <alignment horizontal="center" vertical="center"/>
    </xf>
    <xf numFmtId="49" fontId="7" fillId="0" borderId="28" xfId="0" applyNumberFormat="1" applyFont="1" applyFill="1" applyBorder="1" applyAlignment="1">
      <alignment horizontal="center" vertical="center"/>
    </xf>
    <xf numFmtId="0" fontId="6" fillId="0" borderId="41" xfId="0" applyFont="1" applyBorder="1" applyAlignment="1">
      <alignment horizontal="center" vertical="center"/>
    </xf>
    <xf numFmtId="4" fontId="6" fillId="0" borderId="44" xfId="0" applyNumberFormat="1" applyFont="1" applyFill="1" applyBorder="1" applyAlignment="1">
      <alignment horizontal="center" vertical="center"/>
    </xf>
    <xf numFmtId="49" fontId="20" fillId="0" borderId="20" xfId="0" applyNumberFormat="1" applyFont="1" applyFill="1" applyBorder="1" applyAlignment="1">
      <alignment horizontal="center" vertical="center"/>
    </xf>
    <xf numFmtId="4" fontId="6" fillId="0" borderId="22" xfId="0" applyNumberFormat="1" applyFont="1" applyBorder="1" applyAlignment="1">
      <alignment horizontal="center" vertical="center"/>
    </xf>
    <xf numFmtId="4" fontId="6" fillId="2" borderId="14" xfId="0" applyNumberFormat="1" applyFont="1" applyFill="1" applyBorder="1" applyAlignment="1">
      <alignment horizontal="center" vertical="center"/>
    </xf>
    <xf numFmtId="0" fontId="6" fillId="0" borderId="0" xfId="0" applyFont="1" applyBorder="1" applyAlignment="1">
      <alignment wrapText="1"/>
    </xf>
    <xf numFmtId="0" fontId="6" fillId="0" borderId="0" xfId="0" applyFont="1" applyBorder="1" applyAlignment="1">
      <alignment horizontal="center" vertical="center"/>
    </xf>
    <xf numFmtId="4" fontId="6" fillId="0" borderId="24" xfId="0" applyNumberFormat="1" applyFont="1" applyBorder="1" applyAlignment="1">
      <alignment horizontal="center" vertical="center"/>
    </xf>
    <xf numFmtId="4" fontId="6" fillId="0" borderId="45" xfId="0" applyNumberFormat="1" applyFont="1" applyBorder="1" applyAlignment="1">
      <alignment horizontal="center" vertical="center"/>
    </xf>
    <xf numFmtId="0" fontId="6" fillId="5" borderId="2" xfId="0" applyFont="1" applyFill="1" applyBorder="1" applyAlignment="1">
      <alignment horizontal="center" vertical="center" wrapText="1"/>
    </xf>
    <xf numFmtId="0" fontId="2" fillId="0" borderId="2" xfId="0" applyFont="1" applyFill="1" applyBorder="1" applyAlignment="1">
      <alignment horizontal="center" vertical="center"/>
    </xf>
    <xf numFmtId="0" fontId="6" fillId="0" borderId="31" xfId="0" applyFont="1" applyBorder="1" applyAlignment="1">
      <alignment horizontal="center" vertical="center"/>
    </xf>
    <xf numFmtId="0" fontId="7" fillId="0" borderId="29" xfId="0" applyFont="1" applyFill="1" applyBorder="1" applyAlignment="1">
      <alignment horizontal="center" vertical="center"/>
    </xf>
    <xf numFmtId="0" fontId="6" fillId="0" borderId="30" xfId="0" applyFont="1" applyFill="1" applyBorder="1" applyAlignment="1">
      <alignment vertical="center" wrapText="1" shrinkToFit="1"/>
    </xf>
    <xf numFmtId="0" fontId="6" fillId="0" borderId="30" xfId="0" applyFont="1" applyBorder="1" applyAlignment="1">
      <alignment horizontal="center" vertical="center"/>
    </xf>
    <xf numFmtId="0" fontId="6" fillId="0" borderId="30" xfId="0" applyFont="1" applyFill="1" applyBorder="1" applyAlignment="1">
      <alignment vertical="center"/>
    </xf>
    <xf numFmtId="0" fontId="6" fillId="0" borderId="30" xfId="0" applyFont="1" applyFill="1" applyBorder="1" applyAlignment="1">
      <alignment horizontal="center" vertical="center"/>
    </xf>
    <xf numFmtId="0" fontId="2" fillId="0" borderId="33" xfId="0" applyFont="1" applyFill="1" applyBorder="1" applyAlignment="1">
      <alignment horizontal="center" vertical="center"/>
    </xf>
    <xf numFmtId="164" fontId="2" fillId="0" borderId="2" xfId="0" applyNumberFormat="1" applyFont="1" applyFill="1" applyBorder="1" applyAlignment="1">
      <alignment horizontal="center" vertical="center"/>
    </xf>
    <xf numFmtId="0" fontId="2" fillId="0" borderId="2" xfId="0" applyFont="1" applyFill="1" applyBorder="1" applyAlignment="1">
      <alignment vertical="center"/>
    </xf>
    <xf numFmtId="0" fontId="2" fillId="0" borderId="2" xfId="0" applyFont="1" applyFill="1" applyBorder="1" applyAlignment="1">
      <alignment horizontal="right" vertical="center"/>
    </xf>
    <xf numFmtId="4" fontId="15" fillId="0" borderId="2" xfId="0" applyNumberFormat="1" applyFont="1" applyFill="1" applyBorder="1" applyAlignment="1">
      <alignment horizontal="center" vertical="center"/>
    </xf>
    <xf numFmtId="4" fontId="15" fillId="0" borderId="22" xfId="0" applyNumberFormat="1" applyFont="1" applyFill="1" applyBorder="1" applyAlignment="1">
      <alignment horizontal="center" vertical="center"/>
    </xf>
    <xf numFmtId="0" fontId="21" fillId="0" borderId="2" xfId="0" applyFont="1" applyBorder="1" applyAlignment="1">
      <alignment vertical="center"/>
    </xf>
    <xf numFmtId="0" fontId="2" fillId="0" borderId="2" xfId="0" applyFont="1" applyFill="1" applyBorder="1" applyAlignment="1">
      <alignment horizontal="center" vertical="center" wrapText="1"/>
    </xf>
    <xf numFmtId="0" fontId="15" fillId="0" borderId="33" xfId="0" applyFont="1" applyFill="1" applyBorder="1" applyAlignment="1">
      <alignment horizontal="center" vertical="center"/>
    </xf>
    <xf numFmtId="0" fontId="15" fillId="0" borderId="2" xfId="0" applyFont="1" applyFill="1" applyBorder="1" applyAlignment="1">
      <alignment horizontal="center" vertical="center"/>
    </xf>
    <xf numFmtId="0" fontId="1" fillId="0" borderId="2" xfId="0" applyFont="1" applyFill="1" applyBorder="1" applyAlignment="1">
      <alignment horizontal="center" vertical="center"/>
    </xf>
    <xf numFmtId="0" fontId="15" fillId="4" borderId="33" xfId="0" applyFont="1" applyFill="1" applyBorder="1" applyAlignment="1">
      <alignment horizontal="center" vertical="center" wrapText="1"/>
    </xf>
    <xf numFmtId="3" fontId="4" fillId="0" borderId="0" xfId="0" applyNumberFormat="1" applyFont="1" applyFill="1" applyAlignment="1">
      <alignment horizontal="center" vertical="center"/>
    </xf>
    <xf numFmtId="4" fontId="4" fillId="0" borderId="0" xfId="0" applyNumberFormat="1" applyFont="1" applyFill="1" applyAlignment="1">
      <alignment vertical="center"/>
    </xf>
    <xf numFmtId="4" fontId="4" fillId="0" borderId="0" xfId="0" applyNumberFormat="1" applyFont="1" applyAlignment="1">
      <alignment vertical="center"/>
    </xf>
    <xf numFmtId="0" fontId="4" fillId="0" borderId="0" xfId="0" applyFont="1" applyBorder="1" applyAlignment="1">
      <alignment vertical="center" wrapText="1"/>
    </xf>
    <xf numFmtId="0" fontId="4" fillId="0" borderId="0" xfId="0" applyFont="1" applyFill="1" applyBorder="1"/>
    <xf numFmtId="0" fontId="4" fillId="0" borderId="0" xfId="0" applyFont="1" applyFill="1" applyAlignment="1">
      <alignment horizontal="center" vertical="center"/>
    </xf>
    <xf numFmtId="4" fontId="4" fillId="0" borderId="0" xfId="0" applyNumberFormat="1" applyFont="1" applyAlignment="1">
      <alignment/>
    </xf>
    <xf numFmtId="3" fontId="4" fillId="0" borderId="0" xfId="0" applyNumberFormat="1" applyFont="1" applyAlignment="1">
      <alignment/>
    </xf>
    <xf numFmtId="1" fontId="4" fillId="0" borderId="0" xfId="0" applyNumberFormat="1" applyFont="1" applyFill="1" applyAlignment="1">
      <alignment vertical="center"/>
    </xf>
    <xf numFmtId="3" fontId="4" fillId="0" borderId="0" xfId="0" applyNumberFormat="1" applyFont="1" applyFill="1" applyAlignment="1">
      <alignment vertical="center"/>
    </xf>
    <xf numFmtId="0" fontId="6" fillId="0" borderId="0" xfId="0" applyFont="1"/>
    <xf numFmtId="0" fontId="6" fillId="0" borderId="0" xfId="0" applyFont="1" applyAlignment="1">
      <alignment horizontal="right"/>
    </xf>
    <xf numFmtId="1" fontId="4" fillId="0" borderId="0" xfId="0" applyNumberFormat="1" applyFont="1"/>
    <xf numFmtId="0" fontId="6" fillId="0" borderId="0" xfId="0" applyFont="1" applyAlignment="1">
      <alignment horizontal="center"/>
    </xf>
    <xf numFmtId="4" fontId="4" fillId="0" borderId="0" xfId="0" applyNumberFormat="1" applyFont="1" applyBorder="1"/>
    <xf numFmtId="4" fontId="4" fillId="0" borderId="0" xfId="0" applyNumberFormat="1" applyFont="1" applyBorder="1" applyAlignment="1">
      <alignment vertical="center" wrapText="1"/>
    </xf>
    <xf numFmtId="4" fontId="4" fillId="0" borderId="0" xfId="0" applyNumberFormat="1" applyFont="1" applyBorder="1" applyAlignment="1">
      <alignment vertical="center"/>
    </xf>
    <xf numFmtId="4" fontId="3" fillId="0" borderId="0" xfId="0" applyNumberFormat="1" applyFont="1" applyBorder="1" applyAlignment="1">
      <alignment horizontal="center" vertical="center"/>
    </xf>
    <xf numFmtId="0" fontId="6" fillId="5" borderId="33" xfId="0" applyFont="1" applyFill="1" applyBorder="1" applyAlignment="1">
      <alignment horizontal="center" vertical="center" wrapText="1"/>
    </xf>
    <xf numFmtId="4" fontId="4" fillId="0" borderId="0" xfId="0" applyNumberFormat="1" applyFont="1" applyFill="1" applyAlignment="1">
      <alignment horizontal="left" vertical="center" wrapText="1"/>
    </xf>
    <xf numFmtId="0" fontId="4" fillId="0" borderId="0" xfId="0" applyFont="1" applyAlignment="1">
      <alignment horizontal="center" wrapText="1"/>
    </xf>
    <xf numFmtId="0" fontId="6" fillId="0" borderId="17" xfId="0" applyFont="1" applyFill="1" applyBorder="1" applyAlignment="1">
      <alignment horizontal="center" vertical="center" wrapText="1"/>
    </xf>
    <xf numFmtId="0" fontId="7" fillId="0" borderId="0" xfId="0" applyFont="1" applyFill="1" applyBorder="1" applyAlignment="1">
      <alignment horizontal="center" vertical="center"/>
    </xf>
    <xf numFmtId="0" fontId="6" fillId="0" borderId="0" xfId="0" applyFont="1" applyFill="1" applyBorder="1" applyAlignment="1">
      <alignment vertical="center" wrapText="1" shrinkToFit="1"/>
    </xf>
    <xf numFmtId="4" fontId="4" fillId="0" borderId="0" xfId="0" applyNumberFormat="1" applyFont="1" applyFill="1" applyAlignment="1">
      <alignment horizontal="center" vertical="center"/>
    </xf>
    <xf numFmtId="0" fontId="4" fillId="0" borderId="0" xfId="0" applyFont="1" applyFill="1" applyAlignment="1">
      <alignment horizontal="center" vertical="center"/>
    </xf>
    <xf numFmtId="0" fontId="5" fillId="2" borderId="46" xfId="0" applyFont="1" applyFill="1" applyBorder="1" applyAlignment="1">
      <alignment horizontal="left" vertical="center" wrapText="1"/>
    </xf>
    <xf numFmtId="0" fontId="5" fillId="2" borderId="1" xfId="0" applyFont="1" applyFill="1" applyBorder="1" applyAlignment="1">
      <alignment horizontal="left" vertical="center" wrapText="1"/>
    </xf>
    <xf numFmtId="0" fontId="3" fillId="0" borderId="28"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46" xfId="0" applyFont="1" applyBorder="1" applyAlignment="1">
      <alignment horizontal="left" vertical="center" wrapText="1"/>
    </xf>
    <xf numFmtId="0" fontId="3" fillId="0" borderId="1" xfId="0" applyFont="1" applyBorder="1" applyAlignment="1">
      <alignment horizontal="left" vertical="center" wrapText="1"/>
    </xf>
    <xf numFmtId="0" fontId="3" fillId="0" borderId="47" xfId="0" applyFont="1" applyBorder="1" applyAlignment="1">
      <alignment horizontal="left" vertical="center" wrapText="1"/>
    </xf>
    <xf numFmtId="0" fontId="3" fillId="0" borderId="26" xfId="0" applyFont="1" applyBorder="1" applyAlignment="1">
      <alignment horizontal="left" vertic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connections" Target="connections.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PROJECTS%20FILES\2018_13_Univerzita%20Karlova\8_Tendry\5_Gastro%20technologie\210216%20Navrh%20Prindis\UMC_DPS_D_PS01_W03_SSAZ.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PROJECTS%20FILES\2018_13_Univerzita%20Karlova\8_Tendry\5_Gastro%20technologie\Racional\Hlavn&#237;%20technologie_bez%20cen%20Menza%20Plzen.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ist1"/>
      <sheetName val="List2"/>
      <sheetName val="List3"/>
    </sheetNames>
    <sheetDataSet>
      <sheetData sheetId="0">
        <row r="287">
          <cell r="D287" t="str">
            <v>1500 × 700 × 900</v>
          </cell>
        </row>
      </sheetData>
      <sheetData sheetId="1"/>
      <sheetData sheetId="2"/>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List1"/>
      <sheetName val="List2"/>
      <sheetName val="List3"/>
    </sheetNames>
    <sheetDataSet>
      <sheetData sheetId="0">
        <row r="46">
          <cell r="E46" t="str">
            <v>850 x 775 </v>
          </cell>
        </row>
        <row r="58">
          <cell r="C58" t="str">
            <v>PODESTAVBA – OTEVŘENÁ, VEDENÍ GN, 6&amp;10× GN 1/1</v>
          </cell>
          <cell r="E58" t="str">
            <v>860x685x699</v>
          </cell>
        </row>
      </sheetData>
      <sheetData sheetId="1"/>
      <sheetData sheetId="2"/>
    </sheetDataSet>
  </externalBook>
</externalLink>
</file>

<file path=xl/queryTables/queryTable1.xml><?xml version="1.0" encoding="utf-8"?>
<queryTable xmlns="http://schemas.openxmlformats.org/spreadsheetml/2006/main" name="00013-00015-1PP_1" connectionId="4" autoFormatId="16" applyNumberFormats="0" applyBorderFormats="0" applyFontFormats="1" applyPatternFormats="1" applyAlignmentFormats="0" applyWidthHeightFormats="0"/>
</file>

<file path=xl/queryTables/queryTable2.xml><?xml version="1.0" encoding="utf-8"?>
<queryTable xmlns="http://schemas.openxmlformats.org/spreadsheetml/2006/main" name="00013-00015-1PP_2" connectionId="7" autoFormatId="16" applyNumberFormats="0" applyBorderFormats="0" applyFontFormats="1" applyPatternFormats="1" applyAlignmentFormats="0" applyWidthHeightFormats="0"/>
</file>

<file path=xl/queryTables/queryTable3.xml><?xml version="1.0" encoding="utf-8"?>
<queryTable xmlns="http://schemas.openxmlformats.org/spreadsheetml/2006/main" name="00013-00015-1PP_1" connectionId="6" autoFormatId="16" applyNumberFormats="0" applyBorderFormats="0" applyFontFormats="1" applyPatternFormats="1" applyAlignmentFormats="0" applyWidthHeightFormats="0"/>
</file>

<file path=xl/queryTables/queryTable4.xml><?xml version="1.0" encoding="utf-8"?>
<queryTable xmlns="http://schemas.openxmlformats.org/spreadsheetml/2006/main" name="00013-00015-1PP_1" connectionId="5" autoFormatId="16" applyNumberFormats="0" applyBorderFormats="0" applyFontFormats="1" applyPatternFormats="1" applyAlignmentFormats="0" applyWidthHeightFormats="0"/>
</file>

<file path=xl/queryTables/queryTable5.xml><?xml version="1.0" encoding="utf-8"?>
<queryTable xmlns="http://schemas.openxmlformats.org/spreadsheetml/2006/main" name="00013-00015-1PP_1" connectionId="8" autoFormatId="16" applyNumberFormats="0" applyBorderFormats="0" applyFontFormats="1" applyPatternFormats="1" applyAlignmentFormats="0" applyWidthHeightFormats="0"/>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2" Type="http://schemas.openxmlformats.org/officeDocument/2006/relationships/queryTable" Target="../queryTables/queryTable1.xml" /><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2" Type="http://schemas.openxmlformats.org/officeDocument/2006/relationships/queryTable" Target="../queryTables/queryTable2.xml" /><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3" Type="http://schemas.openxmlformats.org/officeDocument/2006/relationships/queryTable" Target="../queryTables/queryTable3.xml" /><Relationship Id="rId1" Type="http://schemas.openxmlformats.org/officeDocument/2006/relationships/comments" Target="../comments3.xml" /><Relationship Id="rId2" Type="http://schemas.openxmlformats.org/officeDocument/2006/relationships/vmlDrawing" Target="../drawings/vmlDrawing1.v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2" Type="http://schemas.openxmlformats.org/officeDocument/2006/relationships/queryTable" Target="../queryTables/queryTable4.xml" /><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2" Type="http://schemas.openxmlformats.org/officeDocument/2006/relationships/queryTable" Target="../queryTables/queryTable5.xml" /><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S51"/>
  <sheetViews>
    <sheetView zoomScaleSheetLayoutView="100" workbookViewId="0" topLeftCell="A1">
      <selection activeCell="P1" sqref="P1:P1048576"/>
    </sheetView>
  </sheetViews>
  <sheetFormatPr defaultColWidth="9.140625" defaultRowHeight="15"/>
  <cols>
    <col min="1" max="1" width="5.00390625" style="6" customWidth="1"/>
    <col min="2" max="2" width="77.7109375" style="7" customWidth="1"/>
    <col min="3" max="3" width="5.28125" style="8" customWidth="1"/>
    <col min="4" max="4" width="18.28125" style="1" bestFit="1" customWidth="1"/>
    <col min="5" max="6" width="6.8515625" style="9" customWidth="1"/>
    <col min="7" max="7" width="8.57421875" style="9" customWidth="1"/>
    <col min="8" max="8" width="15.140625" style="9" hidden="1" customWidth="1"/>
    <col min="9" max="9" width="9.28125" style="9" customWidth="1"/>
    <col min="10" max="10" width="7.140625" style="9" customWidth="1"/>
    <col min="11" max="11" width="11.421875" style="9" customWidth="1"/>
    <col min="12" max="12" width="7.140625" style="9" customWidth="1"/>
    <col min="13" max="13" width="36.421875" style="8" customWidth="1"/>
    <col min="14" max="14" width="12.57421875" style="5" bestFit="1" customWidth="1"/>
    <col min="15" max="15" width="12.140625" style="5" bestFit="1" customWidth="1"/>
    <col min="16" max="16" width="11.8515625" style="5" hidden="1" customWidth="1"/>
    <col min="17" max="18" width="12.7109375" style="5" bestFit="1" customWidth="1"/>
    <col min="19" max="19" width="12.57421875" style="5" customWidth="1"/>
    <col min="20" max="16384" width="9.140625" style="5" customWidth="1"/>
  </cols>
  <sheetData>
    <row r="1" ht="13.5" thickBot="1"/>
    <row r="2" spans="1:17" s="2" customFormat="1" ht="48.75" customHeight="1" thickBot="1">
      <c r="A2" s="45" t="s">
        <v>9</v>
      </c>
      <c r="B2" s="46" t="s">
        <v>0</v>
      </c>
      <c r="C2" s="46" t="s">
        <v>8</v>
      </c>
      <c r="D2" s="46" t="s">
        <v>21</v>
      </c>
      <c r="E2" s="46" t="s">
        <v>10</v>
      </c>
      <c r="F2" s="46" t="s">
        <v>11</v>
      </c>
      <c r="G2" s="46" t="s">
        <v>3</v>
      </c>
      <c r="H2" s="46" t="s">
        <v>7</v>
      </c>
      <c r="I2" s="46" t="s">
        <v>2</v>
      </c>
      <c r="J2" s="46" t="s">
        <v>1</v>
      </c>
      <c r="K2" s="46" t="s">
        <v>5</v>
      </c>
      <c r="L2" s="47" t="s">
        <v>6</v>
      </c>
      <c r="M2" s="47" t="s">
        <v>4</v>
      </c>
      <c r="N2" s="46" t="s">
        <v>27</v>
      </c>
      <c r="O2" s="46" t="s">
        <v>28</v>
      </c>
      <c r="P2" s="48" t="s">
        <v>29</v>
      </c>
      <c r="Q2" s="1"/>
    </row>
    <row r="3" spans="1:16" s="27" customFormat="1" ht="15.75" customHeight="1" thickBot="1">
      <c r="A3" s="356" t="s">
        <v>12</v>
      </c>
      <c r="B3" s="357"/>
      <c r="C3" s="40"/>
      <c r="D3" s="41"/>
      <c r="E3" s="41"/>
      <c r="F3" s="41"/>
      <c r="G3" s="41"/>
      <c r="H3" s="40"/>
      <c r="I3" s="41"/>
      <c r="J3" s="41"/>
      <c r="K3" s="42"/>
      <c r="L3" s="42"/>
      <c r="M3" s="42"/>
      <c r="N3" s="43"/>
      <c r="O3" s="43"/>
      <c r="P3" s="44"/>
    </row>
    <row r="4" spans="1:16" ht="15.75" customHeight="1" thickBot="1">
      <c r="A4" s="354" t="s">
        <v>22</v>
      </c>
      <c r="B4" s="355"/>
      <c r="C4" s="3"/>
      <c r="D4" s="11"/>
      <c r="E4" s="11"/>
      <c r="F4" s="11"/>
      <c r="G4" s="11"/>
      <c r="H4" s="3"/>
      <c r="I4" s="11"/>
      <c r="J4" s="11"/>
      <c r="K4" s="11"/>
      <c r="L4" s="11"/>
      <c r="M4" s="11"/>
      <c r="N4" s="38"/>
      <c r="O4" s="38"/>
      <c r="P4" s="39"/>
    </row>
    <row r="5" spans="1:18" s="10" customFormat="1" ht="67.5" customHeight="1">
      <c r="A5" s="68">
        <v>1</v>
      </c>
      <c r="B5" s="28" t="s">
        <v>451</v>
      </c>
      <c r="C5" s="29">
        <v>1</v>
      </c>
      <c r="D5" s="29" t="s">
        <v>16</v>
      </c>
      <c r="E5" s="29">
        <v>1.4</v>
      </c>
      <c r="F5" s="29">
        <v>0</v>
      </c>
      <c r="G5" s="29">
        <v>1.4</v>
      </c>
      <c r="H5" s="30"/>
      <c r="I5" s="29"/>
      <c r="J5" s="29"/>
      <c r="K5" s="29"/>
      <c r="L5" s="31" t="s">
        <v>13</v>
      </c>
      <c r="M5" s="32"/>
      <c r="N5" s="56">
        <v>0</v>
      </c>
      <c r="O5" s="57">
        <f>C5*N5</f>
        <v>0</v>
      </c>
      <c r="P5" s="58">
        <f>O5*1.21</f>
        <v>0</v>
      </c>
      <c r="R5" s="329"/>
    </row>
    <row r="6" spans="1:18" s="4" customFormat="1" ht="15">
      <c r="A6" s="69" t="s">
        <v>14</v>
      </c>
      <c r="B6" s="13" t="s">
        <v>363</v>
      </c>
      <c r="C6" s="14">
        <v>1</v>
      </c>
      <c r="D6" s="12" t="s">
        <v>32</v>
      </c>
      <c r="E6" s="14"/>
      <c r="F6" s="14"/>
      <c r="G6" s="14"/>
      <c r="H6" s="18"/>
      <c r="I6" s="14"/>
      <c r="J6" s="14"/>
      <c r="K6" s="12"/>
      <c r="L6" s="14"/>
      <c r="M6" s="17"/>
      <c r="N6" s="59">
        <v>0</v>
      </c>
      <c r="O6" s="57">
        <f aca="true" t="shared" si="0" ref="O6:O10">C6*N6</f>
        <v>0</v>
      </c>
      <c r="P6" s="58">
        <f aca="true" t="shared" si="1" ref="P6:P23">O6*1.21</f>
        <v>0</v>
      </c>
      <c r="R6" s="329"/>
    </row>
    <row r="7" spans="1:18" s="4" customFormat="1" ht="15">
      <c r="A7" s="69" t="s">
        <v>15</v>
      </c>
      <c r="B7" s="13" t="s">
        <v>362</v>
      </c>
      <c r="C7" s="14">
        <v>2</v>
      </c>
      <c r="D7" s="227" t="s">
        <v>361</v>
      </c>
      <c r="E7" s="14"/>
      <c r="F7" s="14"/>
      <c r="G7" s="14"/>
      <c r="H7" s="18"/>
      <c r="I7" s="14"/>
      <c r="J7" s="14"/>
      <c r="K7" s="12"/>
      <c r="L7" s="14"/>
      <c r="M7" s="17"/>
      <c r="N7" s="59">
        <v>0</v>
      </c>
      <c r="O7" s="57">
        <f t="shared" si="0"/>
        <v>0</v>
      </c>
      <c r="P7" s="58">
        <f t="shared" si="1"/>
        <v>0</v>
      </c>
      <c r="R7" s="329"/>
    </row>
    <row r="8" spans="1:18" s="10" customFormat="1" ht="45">
      <c r="A8" s="70">
        <v>2</v>
      </c>
      <c r="B8" s="228" t="s">
        <v>452</v>
      </c>
      <c r="C8" s="12">
        <v>3</v>
      </c>
      <c r="D8" s="12" t="s">
        <v>17</v>
      </c>
      <c r="E8" s="12">
        <v>0.85</v>
      </c>
      <c r="F8" s="12">
        <v>0</v>
      </c>
      <c r="G8" s="12">
        <v>2.55</v>
      </c>
      <c r="H8" s="33"/>
      <c r="I8" s="12"/>
      <c r="J8" s="12"/>
      <c r="K8" s="12"/>
      <c r="L8" s="15" t="s">
        <v>13</v>
      </c>
      <c r="M8" s="26"/>
      <c r="N8" s="60">
        <v>0</v>
      </c>
      <c r="O8" s="57">
        <f t="shared" si="0"/>
        <v>0</v>
      </c>
      <c r="P8" s="58">
        <f t="shared" si="1"/>
        <v>0</v>
      </c>
      <c r="R8" s="329"/>
    </row>
    <row r="9" spans="1:18" s="4" customFormat="1" ht="15">
      <c r="A9" s="69" t="s">
        <v>30</v>
      </c>
      <c r="B9" s="13" t="s">
        <v>364</v>
      </c>
      <c r="C9" s="14">
        <v>3</v>
      </c>
      <c r="D9" s="227" t="s">
        <v>32</v>
      </c>
      <c r="E9" s="14"/>
      <c r="F9" s="14"/>
      <c r="G9" s="14"/>
      <c r="H9" s="18"/>
      <c r="I9" s="14"/>
      <c r="J9" s="14"/>
      <c r="K9" s="14"/>
      <c r="L9" s="12"/>
      <c r="M9" s="17"/>
      <c r="N9" s="72">
        <v>0</v>
      </c>
      <c r="O9" s="73">
        <f t="shared" si="0"/>
        <v>0</v>
      </c>
      <c r="P9" s="74">
        <f t="shared" si="1"/>
        <v>0</v>
      </c>
      <c r="R9" s="329"/>
    </row>
    <row r="10" spans="1:18" s="4" customFormat="1" ht="13.5" thickBot="1">
      <c r="A10" s="71" t="s">
        <v>31</v>
      </c>
      <c r="B10" s="13" t="s">
        <v>365</v>
      </c>
      <c r="C10" s="21">
        <v>6</v>
      </c>
      <c r="D10" s="227" t="s">
        <v>361</v>
      </c>
      <c r="E10" s="21"/>
      <c r="F10" s="21"/>
      <c r="G10" s="21"/>
      <c r="H10" s="22"/>
      <c r="I10" s="21"/>
      <c r="J10" s="21"/>
      <c r="K10" s="21"/>
      <c r="L10" s="23"/>
      <c r="M10" s="34"/>
      <c r="N10" s="79">
        <v>0</v>
      </c>
      <c r="O10" s="80">
        <f t="shared" si="0"/>
        <v>0</v>
      </c>
      <c r="P10" s="81">
        <f t="shared" si="1"/>
        <v>0</v>
      </c>
      <c r="R10" s="329"/>
    </row>
    <row r="11" spans="1:18" ht="15.75" customHeight="1" thickBot="1">
      <c r="A11" s="354" t="s">
        <v>25</v>
      </c>
      <c r="B11" s="355"/>
      <c r="C11" s="3"/>
      <c r="D11" s="11"/>
      <c r="E11" s="11"/>
      <c r="F11" s="11"/>
      <c r="G11" s="11"/>
      <c r="H11" s="3"/>
      <c r="I11" s="11"/>
      <c r="J11" s="11"/>
      <c r="K11" s="11"/>
      <c r="L11" s="11"/>
      <c r="M11" s="11"/>
      <c r="N11" s="62"/>
      <c r="O11" s="62"/>
      <c r="P11" s="63"/>
      <c r="R11" s="329"/>
    </row>
    <row r="12" spans="1:18" s="10" customFormat="1" ht="45">
      <c r="A12" s="68">
        <v>28</v>
      </c>
      <c r="B12" s="28" t="s">
        <v>454</v>
      </c>
      <c r="C12" s="29">
        <v>1</v>
      </c>
      <c r="D12" s="29" t="s">
        <v>18</v>
      </c>
      <c r="E12" s="29">
        <v>1.2</v>
      </c>
      <c r="F12" s="29">
        <v>0</v>
      </c>
      <c r="G12" s="29">
        <v>1.2</v>
      </c>
      <c r="H12" s="29"/>
      <c r="I12" s="29"/>
      <c r="J12" s="29"/>
      <c r="K12" s="29"/>
      <c r="L12" s="31" t="s">
        <v>13</v>
      </c>
      <c r="M12" s="29"/>
      <c r="N12" s="61">
        <v>0</v>
      </c>
      <c r="O12" s="57">
        <f>C12*N12</f>
        <v>0</v>
      </c>
      <c r="P12" s="58">
        <f t="shared" si="1"/>
        <v>0</v>
      </c>
      <c r="R12" s="329"/>
    </row>
    <row r="13" spans="1:18" s="4" customFormat="1" ht="15">
      <c r="A13" s="69" t="s">
        <v>35</v>
      </c>
      <c r="B13" s="13" t="s">
        <v>365</v>
      </c>
      <c r="C13" s="12">
        <v>2</v>
      </c>
      <c r="D13" s="12" t="s">
        <v>368</v>
      </c>
      <c r="E13" s="12"/>
      <c r="F13" s="12"/>
      <c r="G13" s="14"/>
      <c r="H13" s="12"/>
      <c r="I13" s="14"/>
      <c r="J13" s="14"/>
      <c r="K13" s="14"/>
      <c r="L13" s="14"/>
      <c r="M13" s="14"/>
      <c r="N13" s="72">
        <v>0</v>
      </c>
      <c r="O13" s="73">
        <f aca="true" t="shared" si="2" ref="O13:O15">C13*N13</f>
        <v>0</v>
      </c>
      <c r="P13" s="74">
        <f t="shared" si="1"/>
        <v>0</v>
      </c>
      <c r="R13" s="329"/>
    </row>
    <row r="14" spans="1:18" s="4" customFormat="1" ht="15">
      <c r="A14" s="69" t="s">
        <v>36</v>
      </c>
      <c r="B14" s="13" t="s">
        <v>365</v>
      </c>
      <c r="C14" s="12">
        <v>1</v>
      </c>
      <c r="D14" s="12" t="s">
        <v>366</v>
      </c>
      <c r="E14" s="12"/>
      <c r="F14" s="12"/>
      <c r="G14" s="14"/>
      <c r="H14" s="12"/>
      <c r="I14" s="14"/>
      <c r="J14" s="14"/>
      <c r="K14" s="14"/>
      <c r="L14" s="14"/>
      <c r="M14" s="14"/>
      <c r="N14" s="72">
        <v>0</v>
      </c>
      <c r="O14" s="73">
        <f t="shared" si="2"/>
        <v>0</v>
      </c>
      <c r="P14" s="74">
        <f t="shared" si="1"/>
        <v>0</v>
      </c>
      <c r="R14" s="329"/>
    </row>
    <row r="15" spans="1:18" s="4" customFormat="1" ht="13.5" thickBot="1">
      <c r="A15" s="75" t="s">
        <v>37</v>
      </c>
      <c r="B15" s="13" t="s">
        <v>364</v>
      </c>
      <c r="C15" s="20">
        <v>1</v>
      </c>
      <c r="D15" s="12" t="s">
        <v>367</v>
      </c>
      <c r="E15" s="20"/>
      <c r="F15" s="20"/>
      <c r="G15" s="19"/>
      <c r="H15" s="20"/>
      <c r="I15" s="19"/>
      <c r="J15" s="19"/>
      <c r="K15" s="19"/>
      <c r="L15" s="19"/>
      <c r="M15" s="19"/>
      <c r="N15" s="72">
        <v>0</v>
      </c>
      <c r="O15" s="73">
        <f t="shared" si="2"/>
        <v>0</v>
      </c>
      <c r="P15" s="74">
        <f t="shared" si="1"/>
        <v>0</v>
      </c>
      <c r="R15" s="329"/>
    </row>
    <row r="16" spans="1:18" ht="15.75" customHeight="1" thickBot="1">
      <c r="A16" s="354" t="s">
        <v>23</v>
      </c>
      <c r="B16" s="355"/>
      <c r="C16" s="3"/>
      <c r="D16" s="11"/>
      <c r="E16" s="11"/>
      <c r="F16" s="11"/>
      <c r="G16" s="11"/>
      <c r="H16" s="3"/>
      <c r="I16" s="11"/>
      <c r="J16" s="11"/>
      <c r="K16" s="11"/>
      <c r="L16" s="11"/>
      <c r="M16" s="11"/>
      <c r="N16" s="62"/>
      <c r="O16" s="62"/>
      <c r="P16" s="63"/>
      <c r="R16" s="329"/>
    </row>
    <row r="17" spans="1:18" s="10" customFormat="1" ht="45">
      <c r="A17" s="68">
        <v>11</v>
      </c>
      <c r="B17" s="28" t="s">
        <v>459</v>
      </c>
      <c r="C17" s="29">
        <v>1</v>
      </c>
      <c r="D17" s="29" t="s">
        <v>19</v>
      </c>
      <c r="E17" s="29">
        <v>0.85</v>
      </c>
      <c r="F17" s="29">
        <v>0</v>
      </c>
      <c r="G17" s="29">
        <v>0.85</v>
      </c>
      <c r="H17" s="29"/>
      <c r="I17" s="29"/>
      <c r="J17" s="29"/>
      <c r="K17" s="29"/>
      <c r="L17" s="31" t="s">
        <v>13</v>
      </c>
      <c r="M17" s="32"/>
      <c r="N17" s="61">
        <v>0</v>
      </c>
      <c r="O17" s="57">
        <f aca="true" t="shared" si="3" ref="O17:O21">C17*N17</f>
        <v>0</v>
      </c>
      <c r="P17" s="58">
        <f t="shared" si="1"/>
        <v>0</v>
      </c>
      <c r="R17" s="329"/>
    </row>
    <row r="18" spans="1:18" s="4" customFormat="1" ht="15">
      <c r="A18" s="69" t="s">
        <v>38</v>
      </c>
      <c r="B18" s="13" t="s">
        <v>365</v>
      </c>
      <c r="C18" s="14">
        <v>1</v>
      </c>
      <c r="D18" s="227" t="s">
        <v>372</v>
      </c>
      <c r="E18" s="14"/>
      <c r="F18" s="14"/>
      <c r="G18" s="14"/>
      <c r="H18" s="18"/>
      <c r="I18" s="14"/>
      <c r="J18" s="14"/>
      <c r="K18" s="14"/>
      <c r="L18" s="14"/>
      <c r="M18" s="14"/>
      <c r="N18" s="72">
        <v>0</v>
      </c>
      <c r="O18" s="73">
        <f t="shared" si="3"/>
        <v>0</v>
      </c>
      <c r="P18" s="74">
        <f t="shared" si="1"/>
        <v>0</v>
      </c>
      <c r="R18" s="329"/>
    </row>
    <row r="19" spans="1:18" s="4" customFormat="1" ht="15">
      <c r="A19" s="69" t="s">
        <v>39</v>
      </c>
      <c r="B19" s="13" t="s">
        <v>370</v>
      </c>
      <c r="C19" s="14">
        <v>1</v>
      </c>
      <c r="D19" s="12" t="s">
        <v>42</v>
      </c>
      <c r="E19" s="14"/>
      <c r="F19" s="14"/>
      <c r="G19" s="14"/>
      <c r="H19" s="18"/>
      <c r="I19" s="14"/>
      <c r="J19" s="14"/>
      <c r="K19" s="14"/>
      <c r="L19" s="14"/>
      <c r="M19" s="14"/>
      <c r="N19" s="72">
        <v>0</v>
      </c>
      <c r="O19" s="73">
        <f t="shared" si="3"/>
        <v>0</v>
      </c>
      <c r="P19" s="74">
        <f t="shared" si="1"/>
        <v>0</v>
      </c>
      <c r="R19" s="329"/>
    </row>
    <row r="20" spans="1:18" s="4" customFormat="1" ht="15">
      <c r="A20" s="69" t="s">
        <v>40</v>
      </c>
      <c r="B20" s="13" t="s">
        <v>365</v>
      </c>
      <c r="C20" s="14">
        <v>1</v>
      </c>
      <c r="D20" s="227" t="s">
        <v>371</v>
      </c>
      <c r="E20" s="14"/>
      <c r="F20" s="14"/>
      <c r="G20" s="14"/>
      <c r="H20" s="18"/>
      <c r="I20" s="14"/>
      <c r="J20" s="14"/>
      <c r="K20" s="14"/>
      <c r="L20" s="14"/>
      <c r="M20" s="14"/>
      <c r="N20" s="72">
        <v>0</v>
      </c>
      <c r="O20" s="73">
        <f t="shared" si="3"/>
        <v>0</v>
      </c>
      <c r="P20" s="74">
        <f t="shared" si="1"/>
        <v>0</v>
      </c>
      <c r="R20" s="329"/>
    </row>
    <row r="21" spans="1:18" s="4" customFormat="1" ht="13.5" thickBot="1">
      <c r="A21" s="75" t="s">
        <v>41</v>
      </c>
      <c r="B21" s="24" t="s">
        <v>370</v>
      </c>
      <c r="C21" s="19">
        <v>1</v>
      </c>
      <c r="D21" s="20" t="s">
        <v>369</v>
      </c>
      <c r="E21" s="19"/>
      <c r="F21" s="19"/>
      <c r="G21" s="19"/>
      <c r="H21" s="25"/>
      <c r="I21" s="19"/>
      <c r="J21" s="19"/>
      <c r="K21" s="19"/>
      <c r="L21" s="19"/>
      <c r="M21" s="19"/>
      <c r="N21" s="76">
        <v>0</v>
      </c>
      <c r="O21" s="77">
        <f t="shared" si="3"/>
        <v>0</v>
      </c>
      <c r="P21" s="78">
        <f t="shared" si="1"/>
        <v>0</v>
      </c>
      <c r="R21" s="329"/>
    </row>
    <row r="22" spans="1:18" ht="15.75" customHeight="1" thickBot="1">
      <c r="A22" s="354" t="s">
        <v>24</v>
      </c>
      <c r="B22" s="355"/>
      <c r="C22" s="3"/>
      <c r="D22" s="11"/>
      <c r="E22" s="11"/>
      <c r="F22" s="11"/>
      <c r="G22" s="11"/>
      <c r="H22" s="3"/>
      <c r="I22" s="11"/>
      <c r="J22" s="11"/>
      <c r="K22" s="11"/>
      <c r="L22" s="11"/>
      <c r="M22" s="11"/>
      <c r="N22" s="64"/>
      <c r="O22" s="62"/>
      <c r="P22" s="63"/>
      <c r="R22" s="329"/>
    </row>
    <row r="23" spans="1:18" s="10" customFormat="1" ht="45.75" thickBot="1">
      <c r="A23" s="35">
        <v>1</v>
      </c>
      <c r="B23" s="28" t="s">
        <v>460</v>
      </c>
      <c r="C23" s="36">
        <v>1</v>
      </c>
      <c r="D23" s="36" t="s">
        <v>20</v>
      </c>
      <c r="E23" s="36">
        <v>0.8</v>
      </c>
      <c r="F23" s="36">
        <v>0</v>
      </c>
      <c r="G23" s="36">
        <v>0.8</v>
      </c>
      <c r="H23" s="36"/>
      <c r="I23" s="36"/>
      <c r="J23" s="36"/>
      <c r="K23" s="36"/>
      <c r="L23" s="37" t="s">
        <v>13</v>
      </c>
      <c r="M23" s="36"/>
      <c r="N23" s="65">
        <v>0</v>
      </c>
      <c r="O23" s="66">
        <f aca="true" t="shared" si="4" ref="O23">C23*N23</f>
        <v>0</v>
      </c>
      <c r="P23" s="67">
        <f t="shared" si="1"/>
        <v>0</v>
      </c>
      <c r="R23" s="329"/>
    </row>
    <row r="24" spans="1:18" ht="13.5" thickBot="1">
      <c r="A24" s="49"/>
      <c r="B24" s="53" t="s">
        <v>26</v>
      </c>
      <c r="C24" s="50"/>
      <c r="D24" s="51"/>
      <c r="E24" s="52"/>
      <c r="F24" s="52"/>
      <c r="G24" s="52"/>
      <c r="H24" s="52"/>
      <c r="I24" s="52"/>
      <c r="J24" s="52"/>
      <c r="K24" s="52"/>
      <c r="L24" s="52"/>
      <c r="M24" s="50"/>
      <c r="N24" s="54"/>
      <c r="O24" s="54">
        <f>SUM(O5:O23)</f>
        <v>0</v>
      </c>
      <c r="P24" s="55">
        <f>SUM(P4:P23)</f>
        <v>0</v>
      </c>
      <c r="R24" s="265"/>
    </row>
    <row r="26" ht="15">
      <c r="N26" s="265"/>
    </row>
    <row r="27" spans="14:15" ht="15">
      <c r="N27" s="265"/>
      <c r="O27" s="265"/>
    </row>
    <row r="28" spans="13:15" ht="15">
      <c r="M28" s="286"/>
      <c r="O28" s="265"/>
    </row>
    <row r="29" ht="15">
      <c r="O29" s="265"/>
    </row>
    <row r="30" spans="4:15" ht="15">
      <c r="D30" s="267"/>
      <c r="O30" s="265"/>
    </row>
    <row r="31" spans="14:15" ht="15">
      <c r="N31" s="287"/>
      <c r="O31" s="265"/>
    </row>
    <row r="33" spans="6:19" ht="15">
      <c r="F33" s="353"/>
      <c r="G33" s="353"/>
      <c r="I33" s="353"/>
      <c r="J33" s="353"/>
      <c r="P33" s="339"/>
      <c r="Q33" s="341"/>
      <c r="S33" s="348"/>
    </row>
    <row r="34" spans="6:19" ht="15">
      <c r="F34" s="352"/>
      <c r="G34" s="352"/>
      <c r="I34" s="352"/>
      <c r="J34" s="353"/>
      <c r="K34" s="328"/>
      <c r="L34" s="296"/>
      <c r="N34" s="337"/>
      <c r="O34" s="336"/>
      <c r="P34" s="335"/>
      <c r="Q34" s="265"/>
      <c r="S34" s="265"/>
    </row>
    <row r="35" spans="6:19" ht="15">
      <c r="F35" s="352"/>
      <c r="G35" s="353"/>
      <c r="I35" s="352"/>
      <c r="J35" s="353"/>
      <c r="K35" s="328"/>
      <c r="N35" s="335"/>
      <c r="O35" s="336"/>
      <c r="P35" s="335"/>
      <c r="Q35" s="265"/>
      <c r="S35" s="265"/>
    </row>
    <row r="36" spans="6:19" ht="15">
      <c r="F36" s="352"/>
      <c r="G36" s="353"/>
      <c r="I36" s="352"/>
      <c r="J36" s="353"/>
      <c r="K36" s="328"/>
      <c r="O36" s="336"/>
      <c r="P36" s="335"/>
      <c r="Q36" s="265"/>
      <c r="S36" s="265"/>
    </row>
    <row r="37" spans="6:19" ht="15">
      <c r="F37" s="352"/>
      <c r="G37" s="353"/>
      <c r="I37" s="352"/>
      <c r="J37" s="353"/>
      <c r="K37" s="328"/>
      <c r="O37" s="336"/>
      <c r="P37" s="335"/>
      <c r="Q37" s="265"/>
      <c r="S37" s="265"/>
    </row>
    <row r="38" spans="6:19" ht="15">
      <c r="F38" s="352"/>
      <c r="G38" s="353"/>
      <c r="I38" s="352"/>
      <c r="J38" s="353"/>
      <c r="K38" s="328"/>
      <c r="O38" s="336"/>
      <c r="P38" s="335"/>
      <c r="Q38" s="265"/>
      <c r="S38" s="265"/>
    </row>
    <row r="39" spans="6:19" ht="15">
      <c r="F39" s="352"/>
      <c r="G39" s="353"/>
      <c r="I39" s="352"/>
      <c r="J39" s="353"/>
      <c r="K39" s="328"/>
      <c r="O39" s="340"/>
      <c r="P39" s="335"/>
      <c r="Q39" s="335"/>
      <c r="S39" s="265"/>
    </row>
    <row r="40" spans="11:19" ht="15">
      <c r="K40" s="328"/>
      <c r="N40" s="338"/>
      <c r="O40" s="335"/>
      <c r="P40" s="334"/>
      <c r="Q40" s="288"/>
      <c r="S40" s="265"/>
    </row>
    <row r="41" spans="9:19" ht="15">
      <c r="I41" s="352"/>
      <c r="J41" s="352"/>
      <c r="N41" s="338"/>
      <c r="O41" s="335"/>
      <c r="S41" s="265"/>
    </row>
    <row r="42" spans="1:19" s="127" customFormat="1" ht="15">
      <c r="A42" s="6"/>
      <c r="B42" s="7"/>
      <c r="C42" s="8"/>
      <c r="D42" s="1"/>
      <c r="E42" s="333"/>
      <c r="F42" s="333"/>
      <c r="G42" s="333"/>
      <c r="H42" s="333"/>
      <c r="I42" s="333"/>
      <c r="J42" s="333"/>
      <c r="K42" s="333"/>
      <c r="L42" s="333"/>
      <c r="M42" s="8"/>
      <c r="N42" s="339"/>
      <c r="O42" s="335"/>
      <c r="S42" s="265"/>
    </row>
    <row r="43" spans="1:19" s="127" customFormat="1" ht="15">
      <c r="A43" s="6"/>
      <c r="B43" s="7"/>
      <c r="C43" s="8"/>
      <c r="D43" s="1"/>
      <c r="E43" s="333"/>
      <c r="F43" s="333"/>
      <c r="G43" s="333"/>
      <c r="H43" s="333"/>
      <c r="I43" s="333"/>
      <c r="J43" s="333"/>
      <c r="K43" s="333"/>
      <c r="L43" s="333"/>
      <c r="M43" s="8"/>
      <c r="N43" s="339"/>
      <c r="O43" s="335"/>
      <c r="S43" s="265"/>
    </row>
    <row r="44" spans="1:19" s="127" customFormat="1" ht="15">
      <c r="A44" s="6"/>
      <c r="B44" s="7"/>
      <c r="C44" s="8"/>
      <c r="D44" s="1"/>
      <c r="E44" s="333"/>
      <c r="F44" s="333"/>
      <c r="G44" s="333"/>
      <c r="H44" s="333"/>
      <c r="I44" s="333"/>
      <c r="J44" s="333"/>
      <c r="K44" s="333"/>
      <c r="L44" s="333"/>
      <c r="M44" s="8"/>
      <c r="N44" s="339"/>
      <c r="O44" s="335"/>
      <c r="S44" s="265"/>
    </row>
    <row r="46" spans="6:7" ht="15">
      <c r="F46" s="352"/>
      <c r="G46" s="352"/>
    </row>
    <row r="47" spans="6:7" ht="15">
      <c r="F47" s="352"/>
      <c r="G47" s="352"/>
    </row>
    <row r="48" spans="6:7" ht="15">
      <c r="F48" s="352"/>
      <c r="G48" s="352"/>
    </row>
    <row r="49" spans="6:7" ht="15">
      <c r="F49" s="352"/>
      <c r="G49" s="352"/>
    </row>
    <row r="50" spans="6:7" ht="15">
      <c r="F50" s="352"/>
      <c r="G50" s="352"/>
    </row>
    <row r="51" spans="6:7" ht="15">
      <c r="F51" s="352"/>
      <c r="G51" s="352"/>
    </row>
  </sheetData>
  <mergeCells count="26">
    <mergeCell ref="I41:J41"/>
    <mergeCell ref="F46:G46"/>
    <mergeCell ref="F51:G51"/>
    <mergeCell ref="F50:G50"/>
    <mergeCell ref="F49:G49"/>
    <mergeCell ref="F48:G48"/>
    <mergeCell ref="F47:G47"/>
    <mergeCell ref="A22:B22"/>
    <mergeCell ref="A3:B3"/>
    <mergeCell ref="A16:B16"/>
    <mergeCell ref="A11:B11"/>
    <mergeCell ref="A4:B4"/>
    <mergeCell ref="F39:G39"/>
    <mergeCell ref="F33:G33"/>
    <mergeCell ref="I33:J33"/>
    <mergeCell ref="I34:J34"/>
    <mergeCell ref="I35:J35"/>
    <mergeCell ref="I36:J36"/>
    <mergeCell ref="I37:J37"/>
    <mergeCell ref="I38:J38"/>
    <mergeCell ref="I39:J39"/>
    <mergeCell ref="F34:G34"/>
    <mergeCell ref="F35:G35"/>
    <mergeCell ref="F36:G36"/>
    <mergeCell ref="F37:G37"/>
    <mergeCell ref="F38:G38"/>
  </mergeCells>
  <printOptions gridLines="1" horizontalCentered="1"/>
  <pageMargins left="0.3937007874015748" right="0.3937007874015748" top="0.984251968503937" bottom="0.984251968503937" header="0.31496062992125984" footer="0.31496062992125984"/>
  <pageSetup fitToHeight="0" fitToWidth="1" horizontalDpi="600" verticalDpi="600" orientation="landscape" paperSize="9" scale="63" r:id="rId1"/>
  <headerFooter>
    <oddHeader>&amp;L&amp;"Arial Unicode MS,Kurzíva"&amp;9UniMeC – II. etapa, Lékařská fakulta UK v Plzni
PS01 – GASTROPROVOZY
SEZNAM STROJŮ A ZAŘÍZENÍ&amp;R&amp;"Arial Unicode MS,Kurzíva"&amp;9DPS
11/2018
Č. ZAK.: 556/17</oddHeader>
    <oddFooter>&amp;C&amp;11&amp;P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260"/>
  <sheetViews>
    <sheetView zoomScaleSheetLayoutView="100" workbookViewId="0" topLeftCell="A222">
      <selection activeCell="P231" sqref="P1:P1048576"/>
    </sheetView>
  </sheetViews>
  <sheetFormatPr defaultColWidth="9.140625" defaultRowHeight="15"/>
  <cols>
    <col min="1" max="1" width="5.00390625" style="6" customWidth="1"/>
    <col min="2" max="2" width="77.7109375" style="7" customWidth="1"/>
    <col min="3" max="3" width="5.57421875" style="8" customWidth="1"/>
    <col min="4" max="4" width="18.28125" style="1" customWidth="1"/>
    <col min="5" max="6" width="6.8515625" style="8" customWidth="1"/>
    <col min="7" max="7" width="8.57421875" style="8" customWidth="1"/>
    <col min="8" max="8" width="15.140625" style="8" customWidth="1"/>
    <col min="9" max="9" width="9.28125" style="8" customWidth="1"/>
    <col min="10" max="10" width="7.140625" style="8" customWidth="1"/>
    <col min="11" max="11" width="11.421875" style="8" customWidth="1"/>
    <col min="12" max="12" width="7.140625" style="8" customWidth="1"/>
    <col min="13" max="13" width="19.8515625" style="8" customWidth="1"/>
    <col min="14" max="15" width="14.28125" style="8" customWidth="1"/>
    <col min="16" max="16" width="14.28125" style="8" hidden="1" customWidth="1"/>
    <col min="17" max="18" width="9.140625" style="5" customWidth="1"/>
    <col min="19" max="19" width="11.57421875" style="5" customWidth="1"/>
    <col min="20" max="20" width="15.7109375" style="5" customWidth="1"/>
    <col min="21" max="21" width="12.7109375" style="342" bestFit="1" customWidth="1"/>
    <col min="22" max="46" width="9.140625" style="263" customWidth="1"/>
    <col min="47" max="16384" width="9.140625" style="5" customWidth="1"/>
  </cols>
  <sheetData>
    <row r="1" spans="1:16" ht="15" thickBot="1">
      <c r="A1" s="105"/>
      <c r="B1" s="105"/>
      <c r="C1" s="105"/>
      <c r="D1" s="125"/>
      <c r="E1" s="105"/>
      <c r="F1" s="105"/>
      <c r="G1" s="105"/>
      <c r="H1" s="105"/>
      <c r="I1" s="105"/>
      <c r="J1" s="105"/>
      <c r="K1" s="105"/>
      <c r="L1" s="105"/>
      <c r="M1" s="105"/>
      <c r="N1" s="105"/>
      <c r="O1" s="105"/>
      <c r="P1" s="105"/>
    </row>
    <row r="2" spans="1:46" s="2" customFormat="1" ht="48.75" customHeight="1" thickBot="1">
      <c r="A2" s="45" t="s">
        <v>9</v>
      </c>
      <c r="B2" s="46" t="s">
        <v>0</v>
      </c>
      <c r="C2" s="46" t="s">
        <v>8</v>
      </c>
      <c r="D2" s="46" t="s">
        <v>21</v>
      </c>
      <c r="E2" s="46" t="s">
        <v>10</v>
      </c>
      <c r="F2" s="46" t="s">
        <v>11</v>
      </c>
      <c r="G2" s="46" t="s">
        <v>3</v>
      </c>
      <c r="H2" s="46" t="s">
        <v>7</v>
      </c>
      <c r="I2" s="46" t="s">
        <v>2</v>
      </c>
      <c r="J2" s="46" t="s">
        <v>1</v>
      </c>
      <c r="K2" s="46" t="s">
        <v>5</v>
      </c>
      <c r="L2" s="46" t="s">
        <v>6</v>
      </c>
      <c r="M2" s="46" t="s">
        <v>4</v>
      </c>
      <c r="N2" s="46" t="s">
        <v>27</v>
      </c>
      <c r="O2" s="46" t="s">
        <v>328</v>
      </c>
      <c r="P2" s="48" t="s">
        <v>29</v>
      </c>
      <c r="R2" s="1"/>
      <c r="U2" s="343"/>
      <c r="V2" s="331"/>
      <c r="W2" s="331"/>
      <c r="X2" s="331"/>
      <c r="Y2" s="331"/>
      <c r="Z2" s="331"/>
      <c r="AA2" s="331"/>
      <c r="AB2" s="331"/>
      <c r="AC2" s="331"/>
      <c r="AD2" s="331"/>
      <c r="AE2" s="331"/>
      <c r="AF2" s="331"/>
      <c r="AG2" s="331"/>
      <c r="AH2" s="331"/>
      <c r="AI2" s="331"/>
      <c r="AJ2" s="331"/>
      <c r="AK2" s="331"/>
      <c r="AL2" s="331"/>
      <c r="AM2" s="331"/>
      <c r="AN2" s="331"/>
      <c r="AO2" s="331"/>
      <c r="AP2" s="331"/>
      <c r="AQ2" s="331"/>
      <c r="AR2" s="331"/>
      <c r="AS2" s="331"/>
      <c r="AT2" s="331"/>
    </row>
    <row r="3" spans="1:46" s="2" customFormat="1" ht="15.75" customHeight="1" thickBot="1">
      <c r="A3" s="358" t="s">
        <v>12</v>
      </c>
      <c r="B3" s="359"/>
      <c r="C3" s="82"/>
      <c r="D3" s="83"/>
      <c r="E3" s="83"/>
      <c r="F3" s="83"/>
      <c r="G3" s="83"/>
      <c r="H3" s="82"/>
      <c r="I3" s="83"/>
      <c r="J3" s="83"/>
      <c r="K3" s="83"/>
      <c r="L3" s="83"/>
      <c r="M3" s="83"/>
      <c r="N3" s="84"/>
      <c r="O3" s="84"/>
      <c r="P3" s="85"/>
      <c r="U3" s="343"/>
      <c r="V3" s="331"/>
      <c r="W3" s="331"/>
      <c r="X3" s="331"/>
      <c r="Y3" s="331"/>
      <c r="Z3" s="331"/>
      <c r="AA3" s="331"/>
      <c r="AB3" s="331"/>
      <c r="AC3" s="331"/>
      <c r="AD3" s="331"/>
      <c r="AE3" s="331"/>
      <c r="AF3" s="331"/>
      <c r="AG3" s="331"/>
      <c r="AH3" s="331"/>
      <c r="AI3" s="331"/>
      <c r="AJ3" s="331"/>
      <c r="AK3" s="331"/>
      <c r="AL3" s="331"/>
      <c r="AM3" s="331"/>
      <c r="AN3" s="331"/>
      <c r="AO3" s="331"/>
      <c r="AP3" s="331"/>
      <c r="AQ3" s="331"/>
      <c r="AR3" s="331"/>
      <c r="AS3" s="331"/>
      <c r="AT3" s="331"/>
    </row>
    <row r="4" spans="1:16" ht="15.75" customHeight="1" thickBot="1">
      <c r="A4" s="354" t="s">
        <v>140</v>
      </c>
      <c r="B4" s="355"/>
      <c r="C4" s="3"/>
      <c r="D4" s="11"/>
      <c r="E4" s="11"/>
      <c r="F4" s="11"/>
      <c r="G4" s="11"/>
      <c r="H4" s="3"/>
      <c r="I4" s="11"/>
      <c r="J4" s="11"/>
      <c r="K4" s="11"/>
      <c r="L4" s="11"/>
      <c r="M4" s="11"/>
      <c r="N4" s="11"/>
      <c r="O4" s="11"/>
      <c r="P4" s="86"/>
    </row>
    <row r="5" spans="1:46" s="4" customFormat="1" ht="23.25" thickBot="1">
      <c r="A5" s="208">
        <v>1</v>
      </c>
      <c r="B5" s="209" t="s">
        <v>90</v>
      </c>
      <c r="C5" s="210">
        <v>1</v>
      </c>
      <c r="D5" s="210" t="s">
        <v>391</v>
      </c>
      <c r="E5" s="210"/>
      <c r="F5" s="210"/>
      <c r="G5" s="210"/>
      <c r="H5" s="225"/>
      <c r="I5" s="210"/>
      <c r="J5" s="210"/>
      <c r="K5" s="210"/>
      <c r="L5" s="210" t="s">
        <v>91</v>
      </c>
      <c r="M5" s="211"/>
      <c r="N5" s="212">
        <v>0</v>
      </c>
      <c r="O5" s="212">
        <f>N5*C5</f>
        <v>0</v>
      </c>
      <c r="P5" s="226">
        <f>O5*1.21</f>
        <v>0</v>
      </c>
      <c r="S5" s="330"/>
      <c r="T5" s="330"/>
      <c r="U5" s="344"/>
      <c r="V5" s="137"/>
      <c r="W5" s="137"/>
      <c r="X5" s="137"/>
      <c r="Y5" s="137"/>
      <c r="Z5" s="137"/>
      <c r="AA5" s="137"/>
      <c r="AB5" s="137"/>
      <c r="AC5" s="137"/>
      <c r="AD5" s="137"/>
      <c r="AE5" s="137"/>
      <c r="AF5" s="137"/>
      <c r="AG5" s="137"/>
      <c r="AH5" s="137"/>
      <c r="AI5" s="137"/>
      <c r="AJ5" s="137"/>
      <c r="AK5" s="137"/>
      <c r="AL5" s="137"/>
      <c r="AM5" s="137"/>
      <c r="AN5" s="137"/>
      <c r="AO5" s="137"/>
      <c r="AP5" s="137"/>
      <c r="AQ5" s="137"/>
      <c r="AR5" s="137"/>
      <c r="AS5" s="137"/>
      <c r="AT5" s="137"/>
    </row>
    <row r="6" spans="1:21" ht="15.75" customHeight="1" thickBot="1">
      <c r="A6" s="354" t="s">
        <v>141</v>
      </c>
      <c r="B6" s="355"/>
      <c r="C6" s="3"/>
      <c r="D6" s="11"/>
      <c r="E6" s="11"/>
      <c r="F6" s="11"/>
      <c r="G6" s="11"/>
      <c r="H6" s="3"/>
      <c r="I6" s="11"/>
      <c r="J6" s="11"/>
      <c r="K6" s="11"/>
      <c r="L6" s="11"/>
      <c r="M6" s="11"/>
      <c r="N6" s="120"/>
      <c r="O6" s="120"/>
      <c r="P6" s="121"/>
      <c r="R6" s="126"/>
      <c r="S6" s="330"/>
      <c r="T6" s="330"/>
      <c r="U6" s="344"/>
    </row>
    <row r="7" spans="1:46" s="4" customFormat="1" ht="13.5" thickBot="1">
      <c r="A7" s="208">
        <v>1</v>
      </c>
      <c r="B7" s="209" t="s">
        <v>325</v>
      </c>
      <c r="C7" s="210">
        <v>1</v>
      </c>
      <c r="D7" s="210" t="s">
        <v>102</v>
      </c>
      <c r="E7" s="210"/>
      <c r="F7" s="210"/>
      <c r="G7" s="210"/>
      <c r="H7" s="225"/>
      <c r="I7" s="210"/>
      <c r="J7" s="210"/>
      <c r="K7" s="210"/>
      <c r="L7" s="210"/>
      <c r="M7" s="211"/>
      <c r="N7" s="212">
        <v>0</v>
      </c>
      <c r="O7" s="212">
        <f>N7*C7</f>
        <v>0</v>
      </c>
      <c r="P7" s="226">
        <f aca="true" t="shared" si="0" ref="P7:P70">O7*1.21</f>
        <v>0</v>
      </c>
      <c r="R7" s="126"/>
      <c r="S7" s="330"/>
      <c r="T7" s="330"/>
      <c r="U7" s="344"/>
      <c r="V7" s="137"/>
      <c r="W7" s="137"/>
      <c r="X7" s="137"/>
      <c r="Y7" s="137"/>
      <c r="Z7" s="137"/>
      <c r="AA7" s="137"/>
      <c r="AB7" s="137"/>
      <c r="AC7" s="137"/>
      <c r="AD7" s="137"/>
      <c r="AE7" s="137"/>
      <c r="AF7" s="137"/>
      <c r="AG7" s="137"/>
      <c r="AH7" s="137"/>
      <c r="AI7" s="137"/>
      <c r="AJ7" s="137"/>
      <c r="AK7" s="137"/>
      <c r="AL7" s="137"/>
      <c r="AM7" s="137"/>
      <c r="AN7" s="137"/>
      <c r="AO7" s="137"/>
      <c r="AP7" s="137"/>
      <c r="AQ7" s="137"/>
      <c r="AR7" s="137"/>
      <c r="AS7" s="137"/>
      <c r="AT7" s="137"/>
    </row>
    <row r="8" spans="1:21" ht="15.75" customHeight="1" thickBot="1">
      <c r="A8" s="354" t="s">
        <v>45</v>
      </c>
      <c r="B8" s="355"/>
      <c r="C8" s="3"/>
      <c r="D8" s="11"/>
      <c r="E8" s="11"/>
      <c r="F8" s="11"/>
      <c r="G8" s="11"/>
      <c r="H8" s="3"/>
      <c r="I8" s="11"/>
      <c r="J8" s="11"/>
      <c r="K8" s="11"/>
      <c r="L8" s="11"/>
      <c r="M8" s="11"/>
      <c r="N8" s="120"/>
      <c r="O8" s="120"/>
      <c r="P8" s="121"/>
      <c r="R8" s="126"/>
      <c r="S8" s="330"/>
      <c r="T8" s="330"/>
      <c r="U8" s="344"/>
    </row>
    <row r="9" spans="1:46" s="4" customFormat="1" ht="13.5" thickBot="1">
      <c r="A9" s="199">
        <v>1</v>
      </c>
      <c r="B9" s="200" t="s">
        <v>323</v>
      </c>
      <c r="C9" s="201">
        <v>1</v>
      </c>
      <c r="D9" s="201" t="s">
        <v>142</v>
      </c>
      <c r="E9" s="201"/>
      <c r="F9" s="201"/>
      <c r="G9" s="201"/>
      <c r="H9" s="204"/>
      <c r="I9" s="201"/>
      <c r="J9" s="201"/>
      <c r="K9" s="201"/>
      <c r="L9" s="201"/>
      <c r="M9" s="205"/>
      <c r="N9" s="212">
        <v>0</v>
      </c>
      <c r="O9" s="212">
        <f>N9*C9</f>
        <v>0</v>
      </c>
      <c r="P9" s="226">
        <f t="shared" si="0"/>
        <v>0</v>
      </c>
      <c r="R9" s="126"/>
      <c r="S9" s="330"/>
      <c r="T9" s="330"/>
      <c r="U9" s="344"/>
      <c r="V9" s="137"/>
      <c r="W9" s="137"/>
      <c r="X9" s="137"/>
      <c r="Y9" s="137"/>
      <c r="Z9" s="137"/>
      <c r="AA9" s="137"/>
      <c r="AB9" s="137"/>
      <c r="AC9" s="137"/>
      <c r="AD9" s="137"/>
      <c r="AE9" s="137"/>
      <c r="AF9" s="137"/>
      <c r="AG9" s="137"/>
      <c r="AH9" s="137"/>
      <c r="AI9" s="137"/>
      <c r="AJ9" s="137"/>
      <c r="AK9" s="137"/>
      <c r="AL9" s="137"/>
      <c r="AM9" s="137"/>
      <c r="AN9" s="137"/>
      <c r="AO9" s="137"/>
      <c r="AP9" s="137"/>
      <c r="AQ9" s="137"/>
      <c r="AR9" s="137"/>
      <c r="AS9" s="137"/>
      <c r="AT9" s="137"/>
    </row>
    <row r="10" spans="1:21" ht="15.75" customHeight="1" thickBot="1">
      <c r="A10" s="354" t="s">
        <v>48</v>
      </c>
      <c r="B10" s="355"/>
      <c r="C10" s="3"/>
      <c r="D10" s="11"/>
      <c r="E10" s="11"/>
      <c r="F10" s="11"/>
      <c r="G10" s="11"/>
      <c r="H10" s="3"/>
      <c r="I10" s="11"/>
      <c r="J10" s="11"/>
      <c r="K10" s="11"/>
      <c r="L10" s="11"/>
      <c r="M10" s="11"/>
      <c r="N10" s="120"/>
      <c r="O10" s="120"/>
      <c r="P10" s="121"/>
      <c r="R10" s="126"/>
      <c r="S10" s="330"/>
      <c r="T10" s="330"/>
      <c r="U10" s="344"/>
    </row>
    <row r="11" spans="1:46" s="4" customFormat="1" ht="22.5">
      <c r="A11" s="199">
        <v>1</v>
      </c>
      <c r="B11" s="200" t="s">
        <v>90</v>
      </c>
      <c r="C11" s="201">
        <v>2</v>
      </c>
      <c r="D11" s="201" t="s">
        <v>392</v>
      </c>
      <c r="E11" s="201"/>
      <c r="F11" s="201"/>
      <c r="G11" s="201"/>
      <c r="H11" s="201"/>
      <c r="I11" s="201"/>
      <c r="J11" s="201"/>
      <c r="K11" s="201"/>
      <c r="L11" s="201" t="s">
        <v>91</v>
      </c>
      <c r="M11" s="205"/>
      <c r="N11" s="183">
        <v>0</v>
      </c>
      <c r="O11" s="183">
        <f>N11*C11</f>
        <v>0</v>
      </c>
      <c r="P11" s="184">
        <f t="shared" si="0"/>
        <v>0</v>
      </c>
      <c r="R11" s="126"/>
      <c r="S11" s="330"/>
      <c r="T11" s="330"/>
      <c r="U11" s="344"/>
      <c r="V11" s="137"/>
      <c r="W11" s="137"/>
      <c r="X11" s="137"/>
      <c r="Y11" s="137"/>
      <c r="Z11" s="137"/>
      <c r="AA11" s="137"/>
      <c r="AB11" s="137"/>
      <c r="AC11" s="137"/>
      <c r="AD11" s="137"/>
      <c r="AE11" s="137"/>
      <c r="AF11" s="137"/>
      <c r="AG11" s="137"/>
      <c r="AH11" s="137"/>
      <c r="AI11" s="137"/>
      <c r="AJ11" s="137"/>
      <c r="AK11" s="137"/>
      <c r="AL11" s="137"/>
      <c r="AM11" s="137"/>
      <c r="AN11" s="137"/>
      <c r="AO11" s="137"/>
      <c r="AP11" s="137"/>
      <c r="AQ11" s="137"/>
      <c r="AR11" s="137"/>
      <c r="AS11" s="137"/>
      <c r="AT11" s="137"/>
    </row>
    <row r="12" spans="1:46" s="4" customFormat="1" ht="15">
      <c r="A12" s="196">
        <v>3</v>
      </c>
      <c r="B12" s="228" t="s">
        <v>409</v>
      </c>
      <c r="C12" s="227">
        <v>1</v>
      </c>
      <c r="D12" s="227" t="s">
        <v>143</v>
      </c>
      <c r="E12" s="227"/>
      <c r="F12" s="227"/>
      <c r="G12" s="227"/>
      <c r="H12" s="227"/>
      <c r="I12" s="227"/>
      <c r="J12" s="227"/>
      <c r="K12" s="227"/>
      <c r="L12" s="227"/>
      <c r="M12" s="230"/>
      <c r="N12" s="232">
        <v>0</v>
      </c>
      <c r="O12" s="232">
        <f>N12*C12</f>
        <v>0</v>
      </c>
      <c r="P12" s="233">
        <f t="shared" si="0"/>
        <v>0</v>
      </c>
      <c r="R12" s="126"/>
      <c r="S12" s="330"/>
      <c r="T12" s="330"/>
      <c r="U12" s="344"/>
      <c r="V12" s="137"/>
      <c r="W12" s="137"/>
      <c r="X12" s="137"/>
      <c r="Y12" s="137"/>
      <c r="Z12" s="137"/>
      <c r="AA12" s="137"/>
      <c r="AB12" s="137"/>
      <c r="AC12" s="137"/>
      <c r="AD12" s="137"/>
      <c r="AE12" s="137"/>
      <c r="AF12" s="137"/>
      <c r="AG12" s="137"/>
      <c r="AH12" s="137"/>
      <c r="AI12" s="137"/>
      <c r="AJ12" s="137"/>
      <c r="AK12" s="137"/>
      <c r="AL12" s="137"/>
      <c r="AM12" s="137"/>
      <c r="AN12" s="137"/>
      <c r="AO12" s="137"/>
      <c r="AP12" s="137"/>
      <c r="AQ12" s="137"/>
      <c r="AR12" s="137"/>
      <c r="AS12" s="137"/>
      <c r="AT12" s="137"/>
    </row>
    <row r="13" spans="1:46" s="4" customFormat="1" ht="15">
      <c r="A13" s="231" t="s">
        <v>111</v>
      </c>
      <c r="B13" s="228" t="s">
        <v>144</v>
      </c>
      <c r="C13" s="227">
        <v>1</v>
      </c>
      <c r="D13" s="227" t="s">
        <v>145</v>
      </c>
      <c r="E13" s="227"/>
      <c r="F13" s="227"/>
      <c r="G13" s="227"/>
      <c r="H13" s="227"/>
      <c r="I13" s="227"/>
      <c r="J13" s="227"/>
      <c r="K13" s="227"/>
      <c r="L13" s="227" t="s">
        <v>13</v>
      </c>
      <c r="M13" s="230"/>
      <c r="N13" s="232">
        <v>0</v>
      </c>
      <c r="O13" s="232">
        <f>N13*C13</f>
        <v>0</v>
      </c>
      <c r="P13" s="233">
        <f t="shared" si="0"/>
        <v>0</v>
      </c>
      <c r="R13" s="126"/>
      <c r="S13" s="330"/>
      <c r="T13" s="330"/>
      <c r="U13" s="344"/>
      <c r="V13" s="137"/>
      <c r="W13" s="137"/>
      <c r="X13" s="137"/>
      <c r="Y13" s="137"/>
      <c r="Z13" s="137"/>
      <c r="AA13" s="137"/>
      <c r="AB13" s="137"/>
      <c r="AC13" s="137"/>
      <c r="AD13" s="137"/>
      <c r="AE13" s="137"/>
      <c r="AF13" s="137"/>
      <c r="AG13" s="137"/>
      <c r="AH13" s="137"/>
      <c r="AI13" s="137"/>
      <c r="AJ13" s="137"/>
      <c r="AK13" s="137"/>
      <c r="AL13" s="137"/>
      <c r="AM13" s="137"/>
      <c r="AN13" s="137"/>
      <c r="AO13" s="137"/>
      <c r="AP13" s="137"/>
      <c r="AQ13" s="137"/>
      <c r="AR13" s="137"/>
      <c r="AS13" s="137"/>
      <c r="AT13" s="137"/>
    </row>
    <row r="14" spans="1:46" s="4" customFormat="1" ht="13.5" thickBot="1">
      <c r="A14" s="146" t="s">
        <v>254</v>
      </c>
      <c r="B14" s="202" t="s">
        <v>278</v>
      </c>
      <c r="C14" s="229">
        <v>1</v>
      </c>
      <c r="D14" s="229" t="s">
        <v>146</v>
      </c>
      <c r="E14" s="229"/>
      <c r="F14" s="229"/>
      <c r="G14" s="229"/>
      <c r="H14" s="229"/>
      <c r="I14" s="229" t="s">
        <v>50</v>
      </c>
      <c r="J14" s="229" t="s">
        <v>50</v>
      </c>
      <c r="K14" s="198"/>
      <c r="L14" s="229"/>
      <c r="M14" s="229"/>
      <c r="N14" s="194">
        <v>0</v>
      </c>
      <c r="O14" s="194">
        <f>N14*C14</f>
        <v>0</v>
      </c>
      <c r="P14" s="195">
        <f>O14*1.21</f>
        <v>0</v>
      </c>
      <c r="R14" s="126"/>
      <c r="S14" s="330"/>
      <c r="T14" s="330"/>
      <c r="U14" s="344"/>
      <c r="V14" s="137"/>
      <c r="W14" s="137"/>
      <c r="X14" s="137"/>
      <c r="Y14" s="137"/>
      <c r="Z14" s="137"/>
      <c r="AA14" s="137"/>
      <c r="AB14" s="137"/>
      <c r="AC14" s="137"/>
      <c r="AD14" s="137"/>
      <c r="AE14" s="137"/>
      <c r="AF14" s="137"/>
      <c r="AG14" s="137"/>
      <c r="AH14" s="137"/>
      <c r="AI14" s="137"/>
      <c r="AJ14" s="137"/>
      <c r="AK14" s="137"/>
      <c r="AL14" s="137"/>
      <c r="AM14" s="137"/>
      <c r="AN14" s="137"/>
      <c r="AO14" s="137"/>
      <c r="AP14" s="137"/>
      <c r="AQ14" s="137"/>
      <c r="AR14" s="137"/>
      <c r="AS14" s="137"/>
      <c r="AT14" s="137"/>
    </row>
    <row r="15" spans="1:21" ht="15.75" customHeight="1" thickBot="1">
      <c r="A15" s="354" t="s">
        <v>147</v>
      </c>
      <c r="B15" s="355"/>
      <c r="C15" s="3"/>
      <c r="D15" s="11"/>
      <c r="E15" s="11"/>
      <c r="F15" s="11"/>
      <c r="G15" s="11"/>
      <c r="H15" s="3"/>
      <c r="I15" s="11"/>
      <c r="J15" s="11"/>
      <c r="K15" s="11"/>
      <c r="L15" s="11"/>
      <c r="M15" s="11"/>
      <c r="N15" s="120"/>
      <c r="O15" s="120"/>
      <c r="P15" s="121"/>
      <c r="R15" s="126"/>
      <c r="S15" s="330"/>
      <c r="T15" s="330"/>
      <c r="U15" s="344"/>
    </row>
    <row r="16" spans="1:46" s="4" customFormat="1" ht="13.5" thickBot="1">
      <c r="A16" s="208">
        <v>1</v>
      </c>
      <c r="B16" s="209" t="s">
        <v>323</v>
      </c>
      <c r="C16" s="210">
        <v>2</v>
      </c>
      <c r="D16" s="210" t="s">
        <v>142</v>
      </c>
      <c r="E16" s="210"/>
      <c r="F16" s="210"/>
      <c r="G16" s="210"/>
      <c r="H16" s="225"/>
      <c r="I16" s="210"/>
      <c r="J16" s="210"/>
      <c r="K16" s="210"/>
      <c r="L16" s="210"/>
      <c r="M16" s="210"/>
      <c r="N16" s="212">
        <v>0</v>
      </c>
      <c r="O16" s="212">
        <f aca="true" t="shared" si="1" ref="O16:O70">N16*C16</f>
        <v>0</v>
      </c>
      <c r="P16" s="226">
        <f t="shared" si="0"/>
        <v>0</v>
      </c>
      <c r="R16" s="126"/>
      <c r="S16" s="330"/>
      <c r="T16" s="330"/>
      <c r="U16" s="344"/>
      <c r="V16" s="137"/>
      <c r="W16" s="137"/>
      <c r="X16" s="137"/>
      <c r="Y16" s="137"/>
      <c r="Z16" s="137"/>
      <c r="AA16" s="137"/>
      <c r="AB16" s="137"/>
      <c r="AC16" s="137"/>
      <c r="AD16" s="137"/>
      <c r="AE16" s="137"/>
      <c r="AF16" s="137"/>
      <c r="AG16" s="137"/>
      <c r="AH16" s="137"/>
      <c r="AI16" s="137"/>
      <c r="AJ16" s="137"/>
      <c r="AK16" s="137"/>
      <c r="AL16" s="137"/>
      <c r="AM16" s="137"/>
      <c r="AN16" s="137"/>
      <c r="AO16" s="137"/>
      <c r="AP16" s="137"/>
      <c r="AQ16" s="137"/>
      <c r="AR16" s="137"/>
      <c r="AS16" s="137"/>
      <c r="AT16" s="137"/>
    </row>
    <row r="17" spans="1:21" ht="15.75" customHeight="1" thickBot="1">
      <c r="A17" s="354" t="s">
        <v>51</v>
      </c>
      <c r="B17" s="355"/>
      <c r="C17" s="3"/>
      <c r="D17" s="11"/>
      <c r="E17" s="11"/>
      <c r="F17" s="11"/>
      <c r="G17" s="11"/>
      <c r="H17" s="3"/>
      <c r="I17" s="11"/>
      <c r="J17" s="11"/>
      <c r="K17" s="11"/>
      <c r="L17" s="11"/>
      <c r="M17" s="11"/>
      <c r="N17" s="120"/>
      <c r="O17" s="120"/>
      <c r="P17" s="121"/>
      <c r="R17" s="126"/>
      <c r="S17" s="330"/>
      <c r="T17" s="330"/>
      <c r="U17" s="344"/>
    </row>
    <row r="18" spans="1:46" s="4" customFormat="1" ht="22.5">
      <c r="A18" s="199">
        <v>1</v>
      </c>
      <c r="B18" s="200" t="s">
        <v>90</v>
      </c>
      <c r="C18" s="201">
        <v>1</v>
      </c>
      <c r="D18" s="201" t="s">
        <v>392</v>
      </c>
      <c r="E18" s="201"/>
      <c r="F18" s="201"/>
      <c r="G18" s="201"/>
      <c r="H18" s="201"/>
      <c r="I18" s="201"/>
      <c r="J18" s="201"/>
      <c r="K18" s="201"/>
      <c r="L18" s="201" t="s">
        <v>91</v>
      </c>
      <c r="M18" s="201"/>
      <c r="N18" s="183">
        <v>0</v>
      </c>
      <c r="O18" s="183">
        <f t="shared" si="1"/>
        <v>0</v>
      </c>
      <c r="P18" s="184">
        <f t="shared" si="0"/>
        <v>0</v>
      </c>
      <c r="R18" s="126"/>
      <c r="S18" s="330"/>
      <c r="T18" s="330"/>
      <c r="U18" s="344"/>
      <c r="V18" s="137"/>
      <c r="W18" s="137"/>
      <c r="X18" s="137"/>
      <c r="Y18" s="137"/>
      <c r="Z18" s="137"/>
      <c r="AA18" s="137"/>
      <c r="AB18" s="137"/>
      <c r="AC18" s="137"/>
      <c r="AD18" s="137"/>
      <c r="AE18" s="137"/>
      <c r="AF18" s="137"/>
      <c r="AG18" s="137"/>
      <c r="AH18" s="137"/>
      <c r="AI18" s="137"/>
      <c r="AJ18" s="137"/>
      <c r="AK18" s="137"/>
      <c r="AL18" s="137"/>
      <c r="AM18" s="137"/>
      <c r="AN18" s="137"/>
      <c r="AO18" s="137"/>
      <c r="AP18" s="137"/>
      <c r="AQ18" s="137"/>
      <c r="AR18" s="137"/>
      <c r="AS18" s="137"/>
      <c r="AT18" s="137"/>
    </row>
    <row r="19" spans="1:46" s="4" customFormat="1" ht="13.5" thickBot="1">
      <c r="A19" s="197">
        <v>4</v>
      </c>
      <c r="B19" s="202" t="s">
        <v>325</v>
      </c>
      <c r="C19" s="234">
        <v>1</v>
      </c>
      <c r="D19" s="234" t="s">
        <v>148</v>
      </c>
      <c r="E19" s="234"/>
      <c r="F19" s="234"/>
      <c r="G19" s="234"/>
      <c r="H19" s="234"/>
      <c r="I19" s="234"/>
      <c r="J19" s="234"/>
      <c r="K19" s="234"/>
      <c r="L19" s="234"/>
      <c r="M19" s="234"/>
      <c r="N19" s="194">
        <v>0</v>
      </c>
      <c r="O19" s="194">
        <f t="shared" si="1"/>
        <v>0</v>
      </c>
      <c r="P19" s="195">
        <f t="shared" si="0"/>
        <v>0</v>
      </c>
      <c r="R19" s="126"/>
      <c r="S19" s="330"/>
      <c r="T19" s="330"/>
      <c r="U19" s="344"/>
      <c r="V19" s="137"/>
      <c r="W19" s="137"/>
      <c r="X19" s="137"/>
      <c r="Y19" s="137"/>
      <c r="Z19" s="137"/>
      <c r="AA19" s="137"/>
      <c r="AB19" s="137"/>
      <c r="AC19" s="137"/>
      <c r="AD19" s="137"/>
      <c r="AE19" s="137"/>
      <c r="AF19" s="137"/>
      <c r="AG19" s="137"/>
      <c r="AH19" s="137"/>
      <c r="AI19" s="137"/>
      <c r="AJ19" s="137"/>
      <c r="AK19" s="137"/>
      <c r="AL19" s="137"/>
      <c r="AM19" s="137"/>
      <c r="AN19" s="137"/>
      <c r="AO19" s="137"/>
      <c r="AP19" s="137"/>
      <c r="AQ19" s="137"/>
      <c r="AR19" s="137"/>
      <c r="AS19" s="137"/>
      <c r="AT19" s="137"/>
    </row>
    <row r="20" spans="1:21" ht="15.75" customHeight="1" thickBot="1">
      <c r="A20" s="354" t="s">
        <v>53</v>
      </c>
      <c r="B20" s="355"/>
      <c r="C20" s="3"/>
      <c r="D20" s="11"/>
      <c r="E20" s="11"/>
      <c r="F20" s="11"/>
      <c r="G20" s="11"/>
      <c r="H20" s="3"/>
      <c r="I20" s="11"/>
      <c r="J20" s="11"/>
      <c r="K20" s="11"/>
      <c r="L20" s="11"/>
      <c r="M20" s="11"/>
      <c r="N20" s="122"/>
      <c r="O20" s="122"/>
      <c r="P20" s="123"/>
      <c r="R20" s="126"/>
      <c r="S20" s="330"/>
      <c r="T20" s="330"/>
      <c r="U20" s="344"/>
    </row>
    <row r="21" spans="1:46" s="4" customFormat="1" ht="15">
      <c r="A21" s="199">
        <v>1</v>
      </c>
      <c r="B21" s="200" t="s">
        <v>248</v>
      </c>
      <c r="C21" s="201">
        <v>1</v>
      </c>
      <c r="D21" s="201" t="s">
        <v>118</v>
      </c>
      <c r="E21" s="201"/>
      <c r="F21" s="201"/>
      <c r="G21" s="201"/>
      <c r="H21" s="201"/>
      <c r="I21" s="201" t="s">
        <v>50</v>
      </c>
      <c r="J21" s="201" t="s">
        <v>50</v>
      </c>
      <c r="K21" s="249"/>
      <c r="L21" s="201" t="s">
        <v>13</v>
      </c>
      <c r="M21" s="201"/>
      <c r="N21" s="183">
        <v>0</v>
      </c>
      <c r="O21" s="183">
        <f t="shared" si="1"/>
        <v>0</v>
      </c>
      <c r="P21" s="184">
        <f t="shared" si="0"/>
        <v>0</v>
      </c>
      <c r="R21" s="126"/>
      <c r="S21" s="330"/>
      <c r="T21" s="330"/>
      <c r="U21" s="344"/>
      <c r="V21" s="137"/>
      <c r="W21" s="137"/>
      <c r="X21" s="137"/>
      <c r="Y21" s="137"/>
      <c r="Z21" s="137"/>
      <c r="AA21" s="137"/>
      <c r="AB21" s="137"/>
      <c r="AC21" s="137"/>
      <c r="AD21" s="137"/>
      <c r="AE21" s="137"/>
      <c r="AF21" s="137"/>
      <c r="AG21" s="137"/>
      <c r="AH21" s="137"/>
      <c r="AI21" s="137"/>
      <c r="AJ21" s="137"/>
      <c r="AK21" s="137"/>
      <c r="AL21" s="137"/>
      <c r="AM21" s="137"/>
      <c r="AN21" s="137"/>
      <c r="AO21" s="137"/>
      <c r="AP21" s="137"/>
      <c r="AQ21" s="137"/>
      <c r="AR21" s="137"/>
      <c r="AS21" s="137"/>
      <c r="AT21" s="137"/>
    </row>
    <row r="22" spans="1:46" s="4" customFormat="1" ht="22.5">
      <c r="A22" s="196">
        <v>2</v>
      </c>
      <c r="B22" s="228" t="s">
        <v>336</v>
      </c>
      <c r="C22" s="227">
        <v>1</v>
      </c>
      <c r="D22" s="227" t="s">
        <v>143</v>
      </c>
      <c r="E22" s="227"/>
      <c r="F22" s="227"/>
      <c r="G22" s="227"/>
      <c r="H22" s="227"/>
      <c r="I22" s="227"/>
      <c r="J22" s="227"/>
      <c r="K22" s="227"/>
      <c r="L22" s="227"/>
      <c r="M22" s="227"/>
      <c r="N22" s="232">
        <v>0</v>
      </c>
      <c r="O22" s="232">
        <f t="shared" si="1"/>
        <v>0</v>
      </c>
      <c r="P22" s="233">
        <f t="shared" si="0"/>
        <v>0</v>
      </c>
      <c r="R22" s="126"/>
      <c r="S22" s="330"/>
      <c r="T22" s="330"/>
      <c r="U22" s="344"/>
      <c r="V22" s="137"/>
      <c r="W22" s="137"/>
      <c r="X22" s="137"/>
      <c r="Y22" s="137"/>
      <c r="Z22" s="137"/>
      <c r="AA22" s="137"/>
      <c r="AB22" s="137"/>
      <c r="AC22" s="137"/>
      <c r="AD22" s="137"/>
      <c r="AE22" s="137"/>
      <c r="AF22" s="137"/>
      <c r="AG22" s="137"/>
      <c r="AH22" s="137"/>
      <c r="AI22" s="137"/>
      <c r="AJ22" s="137"/>
      <c r="AK22" s="137"/>
      <c r="AL22" s="137"/>
      <c r="AM22" s="137"/>
      <c r="AN22" s="137"/>
      <c r="AO22" s="137"/>
      <c r="AP22" s="137"/>
      <c r="AQ22" s="137"/>
      <c r="AR22" s="137"/>
      <c r="AS22" s="137"/>
      <c r="AT22" s="137"/>
    </row>
    <row r="23" spans="1:46" s="4" customFormat="1" ht="15">
      <c r="A23" s="231" t="s">
        <v>30</v>
      </c>
      <c r="B23" s="228" t="s">
        <v>149</v>
      </c>
      <c r="C23" s="227">
        <v>1</v>
      </c>
      <c r="D23" s="227" t="s">
        <v>150</v>
      </c>
      <c r="E23" s="227"/>
      <c r="F23" s="227"/>
      <c r="G23" s="227"/>
      <c r="H23" s="227"/>
      <c r="I23" s="227"/>
      <c r="J23" s="227"/>
      <c r="K23" s="227"/>
      <c r="L23" s="227"/>
      <c r="M23" s="227"/>
      <c r="N23" s="232">
        <v>0</v>
      </c>
      <c r="O23" s="232">
        <f t="shared" si="1"/>
        <v>0</v>
      </c>
      <c r="P23" s="233">
        <f t="shared" si="0"/>
        <v>0</v>
      </c>
      <c r="R23" s="126"/>
      <c r="S23" s="330"/>
      <c r="T23" s="330"/>
      <c r="U23" s="344"/>
      <c r="V23" s="137"/>
      <c r="W23" s="137"/>
      <c r="X23" s="137"/>
      <c r="Y23" s="137"/>
      <c r="Z23" s="137"/>
      <c r="AA23" s="137"/>
      <c r="AB23" s="137"/>
      <c r="AC23" s="137"/>
      <c r="AD23" s="137"/>
      <c r="AE23" s="137"/>
      <c r="AF23" s="137"/>
      <c r="AG23" s="137"/>
      <c r="AH23" s="137"/>
      <c r="AI23" s="137"/>
      <c r="AJ23" s="137"/>
      <c r="AK23" s="137"/>
      <c r="AL23" s="137"/>
      <c r="AM23" s="137"/>
      <c r="AN23" s="137"/>
      <c r="AO23" s="137"/>
      <c r="AP23" s="137"/>
      <c r="AQ23" s="137"/>
      <c r="AR23" s="137"/>
      <c r="AS23" s="137"/>
      <c r="AT23" s="137"/>
    </row>
    <row r="24" spans="1:46" s="4" customFormat="1" ht="15">
      <c r="A24" s="231" t="s">
        <v>31</v>
      </c>
      <c r="B24" s="228" t="s">
        <v>151</v>
      </c>
      <c r="C24" s="227">
        <v>1</v>
      </c>
      <c r="D24" s="227" t="s">
        <v>152</v>
      </c>
      <c r="E24" s="227"/>
      <c r="F24" s="227"/>
      <c r="G24" s="227"/>
      <c r="H24" s="227"/>
      <c r="I24" s="227"/>
      <c r="J24" s="227"/>
      <c r="K24" s="227"/>
      <c r="L24" s="227" t="s">
        <v>13</v>
      </c>
      <c r="M24" s="227"/>
      <c r="N24" s="232">
        <v>0</v>
      </c>
      <c r="O24" s="232">
        <f t="shared" si="1"/>
        <v>0</v>
      </c>
      <c r="P24" s="233">
        <f t="shared" si="0"/>
        <v>0</v>
      </c>
      <c r="R24" s="126"/>
      <c r="S24" s="330"/>
      <c r="T24" s="330"/>
      <c r="U24" s="344"/>
      <c r="V24" s="137"/>
      <c r="W24" s="137"/>
      <c r="X24" s="137"/>
      <c r="Y24" s="137"/>
      <c r="Z24" s="137"/>
      <c r="AA24" s="137"/>
      <c r="AB24" s="137"/>
      <c r="AC24" s="137"/>
      <c r="AD24" s="137"/>
      <c r="AE24" s="137"/>
      <c r="AF24" s="137"/>
      <c r="AG24" s="137"/>
      <c r="AH24" s="137"/>
      <c r="AI24" s="137"/>
      <c r="AJ24" s="137"/>
      <c r="AK24" s="137"/>
      <c r="AL24" s="137"/>
      <c r="AM24" s="137"/>
      <c r="AN24" s="137"/>
      <c r="AO24" s="137"/>
      <c r="AP24" s="137"/>
      <c r="AQ24" s="137"/>
      <c r="AR24" s="137"/>
      <c r="AS24" s="137"/>
      <c r="AT24" s="137"/>
    </row>
    <row r="25" spans="1:46" s="4" customFormat="1" ht="15">
      <c r="A25" s="231" t="s">
        <v>34</v>
      </c>
      <c r="B25" s="228" t="s">
        <v>410</v>
      </c>
      <c r="C25" s="227">
        <v>1</v>
      </c>
      <c r="D25" s="227" t="s">
        <v>146</v>
      </c>
      <c r="E25" s="227"/>
      <c r="F25" s="227"/>
      <c r="G25" s="227"/>
      <c r="H25" s="227"/>
      <c r="I25" s="227" t="s">
        <v>50</v>
      </c>
      <c r="J25" s="227" t="s">
        <v>50</v>
      </c>
      <c r="K25" s="187"/>
      <c r="L25" s="227"/>
      <c r="M25" s="227"/>
      <c r="N25" s="232">
        <v>0</v>
      </c>
      <c r="O25" s="232">
        <f t="shared" si="1"/>
        <v>0</v>
      </c>
      <c r="P25" s="233">
        <f t="shared" si="0"/>
        <v>0</v>
      </c>
      <c r="R25" s="126"/>
      <c r="S25" s="330"/>
      <c r="T25" s="330"/>
      <c r="U25" s="344"/>
      <c r="V25" s="137"/>
      <c r="W25" s="137"/>
      <c r="X25" s="137"/>
      <c r="Y25" s="137"/>
      <c r="Z25" s="137"/>
      <c r="AA25" s="137"/>
      <c r="AB25" s="137"/>
      <c r="AC25" s="137"/>
      <c r="AD25" s="137"/>
      <c r="AE25" s="137"/>
      <c r="AF25" s="137"/>
      <c r="AG25" s="137"/>
      <c r="AH25" s="137"/>
      <c r="AI25" s="137"/>
      <c r="AJ25" s="137"/>
      <c r="AK25" s="137"/>
      <c r="AL25" s="137"/>
      <c r="AM25" s="137"/>
      <c r="AN25" s="137"/>
      <c r="AO25" s="137"/>
      <c r="AP25" s="137"/>
      <c r="AQ25" s="137"/>
      <c r="AR25" s="137"/>
      <c r="AS25" s="137"/>
      <c r="AT25" s="137"/>
    </row>
    <row r="26" spans="1:46" s="4" customFormat="1" ht="15">
      <c r="A26" s="196">
        <v>3</v>
      </c>
      <c r="B26" s="228" t="s">
        <v>337</v>
      </c>
      <c r="C26" s="227">
        <v>1</v>
      </c>
      <c r="D26" s="227" t="s">
        <v>153</v>
      </c>
      <c r="E26" s="227"/>
      <c r="F26" s="227"/>
      <c r="G26" s="227"/>
      <c r="H26" s="227"/>
      <c r="I26" s="227"/>
      <c r="J26" s="227"/>
      <c r="K26" s="227"/>
      <c r="L26" s="227"/>
      <c r="M26" s="227"/>
      <c r="N26" s="232">
        <v>0</v>
      </c>
      <c r="O26" s="232">
        <f t="shared" si="1"/>
        <v>0</v>
      </c>
      <c r="P26" s="233">
        <f t="shared" si="0"/>
        <v>0</v>
      </c>
      <c r="R26" s="126"/>
      <c r="S26" s="330"/>
      <c r="T26" s="330"/>
      <c r="U26" s="344"/>
      <c r="V26" s="137"/>
      <c r="W26" s="137"/>
      <c r="X26" s="137"/>
      <c r="Y26" s="137"/>
      <c r="Z26" s="137"/>
      <c r="AA26" s="137"/>
      <c r="AB26" s="137"/>
      <c r="AC26" s="137"/>
      <c r="AD26" s="137"/>
      <c r="AE26" s="137"/>
      <c r="AF26" s="137"/>
      <c r="AG26" s="137"/>
      <c r="AH26" s="137"/>
      <c r="AI26" s="137"/>
      <c r="AJ26" s="137"/>
      <c r="AK26" s="137"/>
      <c r="AL26" s="137"/>
      <c r="AM26" s="137"/>
      <c r="AN26" s="137"/>
      <c r="AO26" s="137"/>
      <c r="AP26" s="137"/>
      <c r="AQ26" s="137"/>
      <c r="AR26" s="137"/>
      <c r="AS26" s="137"/>
      <c r="AT26" s="137"/>
    </row>
    <row r="27" spans="1:46" s="4" customFormat="1" ht="15">
      <c r="A27" s="196">
        <v>4</v>
      </c>
      <c r="B27" s="228" t="s">
        <v>75</v>
      </c>
      <c r="C27" s="227">
        <v>1</v>
      </c>
      <c r="D27" s="227" t="s">
        <v>153</v>
      </c>
      <c r="E27" s="227"/>
      <c r="F27" s="227"/>
      <c r="G27" s="227"/>
      <c r="H27" s="227"/>
      <c r="I27" s="227"/>
      <c r="J27" s="227"/>
      <c r="K27" s="227"/>
      <c r="L27" s="227"/>
      <c r="M27" s="227"/>
      <c r="N27" s="232">
        <v>0</v>
      </c>
      <c r="O27" s="232">
        <f t="shared" si="1"/>
        <v>0</v>
      </c>
      <c r="P27" s="233">
        <f t="shared" si="0"/>
        <v>0</v>
      </c>
      <c r="R27" s="126"/>
      <c r="S27" s="330"/>
      <c r="T27" s="330"/>
      <c r="U27" s="344"/>
      <c r="V27" s="137"/>
      <c r="W27" s="137"/>
      <c r="X27" s="137"/>
      <c r="Y27" s="137"/>
      <c r="Z27" s="137"/>
      <c r="AA27" s="137"/>
      <c r="AB27" s="137"/>
      <c r="AC27" s="137"/>
      <c r="AD27" s="137"/>
      <c r="AE27" s="137"/>
      <c r="AF27" s="137"/>
      <c r="AG27" s="137"/>
      <c r="AH27" s="137"/>
      <c r="AI27" s="137"/>
      <c r="AJ27" s="137"/>
      <c r="AK27" s="137"/>
      <c r="AL27" s="137"/>
      <c r="AM27" s="137"/>
      <c r="AN27" s="137"/>
      <c r="AO27" s="137"/>
      <c r="AP27" s="137"/>
      <c r="AQ27" s="137"/>
      <c r="AR27" s="137"/>
      <c r="AS27" s="137"/>
      <c r="AT27" s="137"/>
    </row>
    <row r="28" spans="1:46" s="4" customFormat="1" ht="15">
      <c r="A28" s="231" t="s">
        <v>154</v>
      </c>
      <c r="B28" s="228" t="s">
        <v>155</v>
      </c>
      <c r="C28" s="227">
        <v>1</v>
      </c>
      <c r="D28" s="227" t="s">
        <v>156</v>
      </c>
      <c r="E28" s="227"/>
      <c r="F28" s="227"/>
      <c r="G28" s="227"/>
      <c r="H28" s="227"/>
      <c r="I28" s="227"/>
      <c r="J28" s="227"/>
      <c r="K28" s="227"/>
      <c r="L28" s="227"/>
      <c r="M28" s="227"/>
      <c r="N28" s="232">
        <v>0</v>
      </c>
      <c r="O28" s="232">
        <f t="shared" si="1"/>
        <v>0</v>
      </c>
      <c r="P28" s="233">
        <f t="shared" si="0"/>
        <v>0</v>
      </c>
      <c r="R28" s="126"/>
      <c r="S28" s="330"/>
      <c r="T28" s="330"/>
      <c r="U28" s="344"/>
      <c r="V28" s="137"/>
      <c r="W28" s="137"/>
      <c r="X28" s="137"/>
      <c r="Y28" s="137"/>
      <c r="Z28" s="137"/>
      <c r="AA28" s="137"/>
      <c r="AB28" s="137"/>
      <c r="AC28" s="137"/>
      <c r="AD28" s="137"/>
      <c r="AE28" s="137"/>
      <c r="AF28" s="137"/>
      <c r="AG28" s="137"/>
      <c r="AH28" s="137"/>
      <c r="AI28" s="137"/>
      <c r="AJ28" s="137"/>
      <c r="AK28" s="137"/>
      <c r="AL28" s="137"/>
      <c r="AM28" s="137"/>
      <c r="AN28" s="137"/>
      <c r="AO28" s="137"/>
      <c r="AP28" s="137"/>
      <c r="AQ28" s="137"/>
      <c r="AR28" s="137"/>
      <c r="AS28" s="137"/>
      <c r="AT28" s="137"/>
    </row>
    <row r="29" spans="1:46" s="4" customFormat="1" ht="15">
      <c r="A29" s="231" t="s">
        <v>157</v>
      </c>
      <c r="B29" s="228" t="s">
        <v>249</v>
      </c>
      <c r="C29" s="227">
        <v>1</v>
      </c>
      <c r="D29" s="227" t="s">
        <v>158</v>
      </c>
      <c r="E29" s="227"/>
      <c r="F29" s="227"/>
      <c r="G29" s="227"/>
      <c r="H29" s="227"/>
      <c r="I29" s="227"/>
      <c r="J29" s="227"/>
      <c r="K29" s="227"/>
      <c r="L29" s="227"/>
      <c r="M29" s="227"/>
      <c r="N29" s="232">
        <v>0</v>
      </c>
      <c r="O29" s="232">
        <f t="shared" si="1"/>
        <v>0</v>
      </c>
      <c r="P29" s="233">
        <f t="shared" si="0"/>
        <v>0</v>
      </c>
      <c r="R29" s="126"/>
      <c r="S29" s="330"/>
      <c r="T29" s="330"/>
      <c r="U29" s="344"/>
      <c r="V29" s="137"/>
      <c r="W29" s="137"/>
      <c r="X29" s="137"/>
      <c r="Y29" s="137"/>
      <c r="Z29" s="137"/>
      <c r="AA29" s="137"/>
      <c r="AB29" s="137"/>
      <c r="AC29" s="137"/>
      <c r="AD29" s="137"/>
      <c r="AE29" s="137"/>
      <c r="AF29" s="137"/>
      <c r="AG29" s="137"/>
      <c r="AH29" s="137"/>
      <c r="AI29" s="137"/>
      <c r="AJ29" s="137"/>
      <c r="AK29" s="137"/>
      <c r="AL29" s="137"/>
      <c r="AM29" s="137"/>
      <c r="AN29" s="137"/>
      <c r="AO29" s="137"/>
      <c r="AP29" s="137"/>
      <c r="AQ29" s="137"/>
      <c r="AR29" s="137"/>
      <c r="AS29" s="137"/>
      <c r="AT29" s="137"/>
    </row>
    <row r="30" spans="1:46" s="4" customFormat="1" ht="15">
      <c r="A30" s="196">
        <v>5</v>
      </c>
      <c r="B30" s="228" t="s">
        <v>75</v>
      </c>
      <c r="C30" s="227">
        <v>1</v>
      </c>
      <c r="D30" s="227" t="s">
        <v>153</v>
      </c>
      <c r="E30" s="227"/>
      <c r="F30" s="227"/>
      <c r="G30" s="227"/>
      <c r="H30" s="227"/>
      <c r="I30" s="227"/>
      <c r="J30" s="227"/>
      <c r="K30" s="227"/>
      <c r="L30" s="227"/>
      <c r="M30" s="227"/>
      <c r="N30" s="232">
        <v>0</v>
      </c>
      <c r="O30" s="232">
        <f t="shared" si="1"/>
        <v>0</v>
      </c>
      <c r="P30" s="233">
        <f t="shared" si="0"/>
        <v>0</v>
      </c>
      <c r="R30" s="126"/>
      <c r="S30" s="330"/>
      <c r="T30" s="330"/>
      <c r="U30" s="344"/>
      <c r="V30" s="137"/>
      <c r="W30" s="137"/>
      <c r="X30" s="137"/>
      <c r="Y30" s="137"/>
      <c r="Z30" s="137"/>
      <c r="AA30" s="137"/>
      <c r="AB30" s="137"/>
      <c r="AC30" s="137"/>
      <c r="AD30" s="137"/>
      <c r="AE30" s="137"/>
      <c r="AF30" s="137"/>
      <c r="AG30" s="137"/>
      <c r="AH30" s="137"/>
      <c r="AI30" s="137"/>
      <c r="AJ30" s="137"/>
      <c r="AK30" s="137"/>
      <c r="AL30" s="137"/>
      <c r="AM30" s="137"/>
      <c r="AN30" s="137"/>
      <c r="AO30" s="137"/>
      <c r="AP30" s="137"/>
      <c r="AQ30" s="137"/>
      <c r="AR30" s="137"/>
      <c r="AS30" s="137"/>
      <c r="AT30" s="137"/>
    </row>
    <row r="31" spans="1:46" s="4" customFormat="1" ht="15">
      <c r="A31" s="231" t="s">
        <v>159</v>
      </c>
      <c r="B31" s="228" t="s">
        <v>155</v>
      </c>
      <c r="C31" s="227">
        <v>1</v>
      </c>
      <c r="D31" s="227" t="s">
        <v>156</v>
      </c>
      <c r="E31" s="227"/>
      <c r="F31" s="227"/>
      <c r="G31" s="227"/>
      <c r="H31" s="227"/>
      <c r="I31" s="227"/>
      <c r="J31" s="227"/>
      <c r="K31" s="227"/>
      <c r="L31" s="227"/>
      <c r="M31" s="227"/>
      <c r="N31" s="232">
        <v>0</v>
      </c>
      <c r="O31" s="232">
        <f t="shared" si="1"/>
        <v>0</v>
      </c>
      <c r="P31" s="233">
        <f t="shared" si="0"/>
        <v>0</v>
      </c>
      <c r="R31" s="126"/>
      <c r="S31" s="330"/>
      <c r="T31" s="330"/>
      <c r="U31" s="344"/>
      <c r="V31" s="137"/>
      <c r="W31" s="137"/>
      <c r="X31" s="137"/>
      <c r="Y31" s="137"/>
      <c r="Z31" s="137"/>
      <c r="AA31" s="137"/>
      <c r="AB31" s="137"/>
      <c r="AC31" s="137"/>
      <c r="AD31" s="137"/>
      <c r="AE31" s="137"/>
      <c r="AF31" s="137"/>
      <c r="AG31" s="137"/>
      <c r="AH31" s="137"/>
      <c r="AI31" s="137"/>
      <c r="AJ31" s="137"/>
      <c r="AK31" s="137"/>
      <c r="AL31" s="137"/>
      <c r="AM31" s="137"/>
      <c r="AN31" s="137"/>
      <c r="AO31" s="137"/>
      <c r="AP31" s="137"/>
      <c r="AQ31" s="137"/>
      <c r="AR31" s="137"/>
      <c r="AS31" s="137"/>
      <c r="AT31" s="137"/>
    </row>
    <row r="32" spans="1:46" s="4" customFormat="1" ht="15">
      <c r="A32" s="231" t="s">
        <v>160</v>
      </c>
      <c r="B32" s="228" t="s">
        <v>161</v>
      </c>
      <c r="C32" s="227">
        <v>1</v>
      </c>
      <c r="D32" s="227" t="s">
        <v>162</v>
      </c>
      <c r="E32" s="227"/>
      <c r="F32" s="227"/>
      <c r="G32" s="227"/>
      <c r="H32" s="227"/>
      <c r="I32" s="227"/>
      <c r="J32" s="227"/>
      <c r="K32" s="227"/>
      <c r="L32" s="227"/>
      <c r="M32" s="227"/>
      <c r="N32" s="232">
        <v>0</v>
      </c>
      <c r="O32" s="232">
        <f t="shared" si="1"/>
        <v>0</v>
      </c>
      <c r="P32" s="233">
        <f t="shared" si="0"/>
        <v>0</v>
      </c>
      <c r="R32" s="126"/>
      <c r="S32" s="330"/>
      <c r="T32" s="330"/>
      <c r="U32" s="344"/>
      <c r="V32" s="137"/>
      <c r="W32" s="137"/>
      <c r="X32" s="137"/>
      <c r="Y32" s="137"/>
      <c r="Z32" s="137"/>
      <c r="AA32" s="137"/>
      <c r="AB32" s="137"/>
      <c r="AC32" s="137"/>
      <c r="AD32" s="137"/>
      <c r="AE32" s="137"/>
      <c r="AF32" s="137"/>
      <c r="AG32" s="137"/>
      <c r="AH32" s="137"/>
      <c r="AI32" s="137"/>
      <c r="AJ32" s="137"/>
      <c r="AK32" s="137"/>
      <c r="AL32" s="137"/>
      <c r="AM32" s="137"/>
      <c r="AN32" s="137"/>
      <c r="AO32" s="137"/>
      <c r="AP32" s="137"/>
      <c r="AQ32" s="137"/>
      <c r="AR32" s="137"/>
      <c r="AS32" s="137"/>
      <c r="AT32" s="137"/>
    </row>
    <row r="33" spans="1:46" s="4" customFormat="1" ht="15">
      <c r="A33" s="196">
        <v>6</v>
      </c>
      <c r="B33" s="228" t="s">
        <v>163</v>
      </c>
      <c r="C33" s="227">
        <v>1</v>
      </c>
      <c r="D33" s="227" t="s">
        <v>250</v>
      </c>
      <c r="E33" s="227"/>
      <c r="F33" s="227"/>
      <c r="G33" s="227"/>
      <c r="H33" s="227"/>
      <c r="I33" s="227"/>
      <c r="J33" s="227"/>
      <c r="K33" s="227"/>
      <c r="L33" s="227"/>
      <c r="M33" s="227"/>
      <c r="N33" s="232">
        <v>0</v>
      </c>
      <c r="O33" s="232">
        <f t="shared" si="1"/>
        <v>0</v>
      </c>
      <c r="P33" s="233">
        <f t="shared" si="0"/>
        <v>0</v>
      </c>
      <c r="R33" s="126"/>
      <c r="S33" s="330"/>
      <c r="T33" s="330"/>
      <c r="U33" s="344"/>
      <c r="V33" s="137"/>
      <c r="W33" s="137"/>
      <c r="X33" s="137"/>
      <c r="Y33" s="137"/>
      <c r="Z33" s="137"/>
      <c r="AA33" s="137"/>
      <c r="AB33" s="137"/>
      <c r="AC33" s="137"/>
      <c r="AD33" s="137"/>
      <c r="AE33" s="137"/>
      <c r="AF33" s="137"/>
      <c r="AG33" s="137"/>
      <c r="AH33" s="137"/>
      <c r="AI33" s="137"/>
      <c r="AJ33" s="137"/>
      <c r="AK33" s="137"/>
      <c r="AL33" s="137"/>
      <c r="AM33" s="137"/>
      <c r="AN33" s="137"/>
      <c r="AO33" s="137"/>
      <c r="AP33" s="137"/>
      <c r="AQ33" s="137"/>
      <c r="AR33" s="137"/>
      <c r="AS33" s="137"/>
      <c r="AT33" s="137"/>
    </row>
    <row r="34" spans="1:46" s="4" customFormat="1" ht="15">
      <c r="A34" s="196">
        <v>7</v>
      </c>
      <c r="B34" s="228" t="s">
        <v>163</v>
      </c>
      <c r="C34" s="227">
        <v>1</v>
      </c>
      <c r="D34" s="227" t="s">
        <v>251</v>
      </c>
      <c r="E34" s="227"/>
      <c r="F34" s="227"/>
      <c r="G34" s="227"/>
      <c r="H34" s="227"/>
      <c r="I34" s="227"/>
      <c r="J34" s="227"/>
      <c r="K34" s="227"/>
      <c r="L34" s="227"/>
      <c r="M34" s="227"/>
      <c r="N34" s="232">
        <v>0</v>
      </c>
      <c r="O34" s="232">
        <f t="shared" si="1"/>
        <v>0</v>
      </c>
      <c r="P34" s="233">
        <f t="shared" si="0"/>
        <v>0</v>
      </c>
      <c r="R34" s="126"/>
      <c r="S34" s="330"/>
      <c r="T34" s="330"/>
      <c r="U34" s="344"/>
      <c r="V34" s="137"/>
      <c r="W34" s="137"/>
      <c r="X34" s="137"/>
      <c r="Y34" s="137"/>
      <c r="Z34" s="137"/>
      <c r="AA34" s="137"/>
      <c r="AB34" s="137"/>
      <c r="AC34" s="137"/>
      <c r="AD34" s="137"/>
      <c r="AE34" s="137"/>
      <c r="AF34" s="137"/>
      <c r="AG34" s="137"/>
      <c r="AH34" s="137"/>
      <c r="AI34" s="137"/>
      <c r="AJ34" s="137"/>
      <c r="AK34" s="137"/>
      <c r="AL34" s="137"/>
      <c r="AM34" s="137"/>
      <c r="AN34" s="137"/>
      <c r="AO34" s="137"/>
      <c r="AP34" s="137"/>
      <c r="AQ34" s="137"/>
      <c r="AR34" s="137"/>
      <c r="AS34" s="137"/>
      <c r="AT34" s="137"/>
    </row>
    <row r="35" spans="1:46" s="4" customFormat="1" ht="13.5" thickBot="1">
      <c r="A35" s="197">
        <v>9</v>
      </c>
      <c r="B35" s="202" t="s">
        <v>338</v>
      </c>
      <c r="C35" s="234">
        <v>1</v>
      </c>
      <c r="D35" s="234" t="s">
        <v>164</v>
      </c>
      <c r="E35" s="234"/>
      <c r="F35" s="234"/>
      <c r="G35" s="234"/>
      <c r="H35" s="193"/>
      <c r="I35" s="234"/>
      <c r="J35" s="234"/>
      <c r="K35" s="234"/>
      <c r="L35" s="234"/>
      <c r="M35" s="234"/>
      <c r="N35" s="194">
        <v>0</v>
      </c>
      <c r="O35" s="194">
        <f t="shared" si="1"/>
        <v>0</v>
      </c>
      <c r="P35" s="195">
        <f t="shared" si="0"/>
        <v>0</v>
      </c>
      <c r="R35" s="126"/>
      <c r="S35" s="330"/>
      <c r="T35" s="330"/>
      <c r="U35" s="344"/>
      <c r="V35" s="137"/>
      <c r="W35" s="137"/>
      <c r="X35" s="137"/>
      <c r="Y35" s="137"/>
      <c r="Z35" s="137"/>
      <c r="AA35" s="137"/>
      <c r="AB35" s="137"/>
      <c r="AC35" s="137"/>
      <c r="AD35" s="137"/>
      <c r="AE35" s="137"/>
      <c r="AF35" s="137"/>
      <c r="AG35" s="137"/>
      <c r="AH35" s="137"/>
      <c r="AI35" s="137"/>
      <c r="AJ35" s="137"/>
      <c r="AK35" s="137"/>
      <c r="AL35" s="137"/>
      <c r="AM35" s="137"/>
      <c r="AN35" s="137"/>
      <c r="AO35" s="137"/>
      <c r="AP35" s="137"/>
      <c r="AQ35" s="137"/>
      <c r="AR35" s="137"/>
      <c r="AS35" s="137"/>
      <c r="AT35" s="137"/>
    </row>
    <row r="36" spans="1:21" ht="15.75" customHeight="1" thickBot="1">
      <c r="A36" s="354" t="s">
        <v>55</v>
      </c>
      <c r="B36" s="355"/>
      <c r="C36" s="3"/>
      <c r="D36" s="11"/>
      <c r="E36" s="11"/>
      <c r="F36" s="11"/>
      <c r="G36" s="11"/>
      <c r="H36" s="3"/>
      <c r="I36" s="11"/>
      <c r="J36" s="11"/>
      <c r="K36" s="11"/>
      <c r="L36" s="11"/>
      <c r="M36" s="11"/>
      <c r="N36" s="120"/>
      <c r="O36" s="120"/>
      <c r="P36" s="121"/>
      <c r="R36" s="126"/>
      <c r="S36" s="330"/>
      <c r="T36" s="330"/>
      <c r="U36" s="344"/>
    </row>
    <row r="37" spans="1:46" s="4" customFormat="1" ht="22.5">
      <c r="A37" s="196">
        <v>4</v>
      </c>
      <c r="B37" s="228" t="s">
        <v>90</v>
      </c>
      <c r="C37" s="227">
        <v>1</v>
      </c>
      <c r="D37" s="227" t="s">
        <v>393</v>
      </c>
      <c r="E37" s="227"/>
      <c r="F37" s="227"/>
      <c r="G37" s="227"/>
      <c r="H37" s="227"/>
      <c r="I37" s="227"/>
      <c r="J37" s="227"/>
      <c r="K37" s="227"/>
      <c r="L37" s="227" t="s">
        <v>91</v>
      </c>
      <c r="M37" s="227"/>
      <c r="N37" s="232">
        <v>0</v>
      </c>
      <c r="O37" s="232">
        <f t="shared" si="1"/>
        <v>0</v>
      </c>
      <c r="P37" s="233">
        <f t="shared" si="0"/>
        <v>0</v>
      </c>
      <c r="R37" s="126"/>
      <c r="S37" s="330"/>
      <c r="T37" s="330"/>
      <c r="U37" s="344"/>
      <c r="V37" s="137"/>
      <c r="W37" s="137"/>
      <c r="X37" s="137"/>
      <c r="Y37" s="137"/>
      <c r="Z37" s="137"/>
      <c r="AA37" s="137"/>
      <c r="AB37" s="137"/>
      <c r="AC37" s="137"/>
      <c r="AD37" s="137"/>
      <c r="AE37" s="137"/>
      <c r="AF37" s="137"/>
      <c r="AG37" s="137"/>
      <c r="AH37" s="137"/>
      <c r="AI37" s="137"/>
      <c r="AJ37" s="137"/>
      <c r="AK37" s="137"/>
      <c r="AL37" s="137"/>
      <c r="AM37" s="137"/>
      <c r="AN37" s="137"/>
      <c r="AO37" s="137"/>
      <c r="AP37" s="137"/>
      <c r="AQ37" s="137"/>
      <c r="AR37" s="137"/>
      <c r="AS37" s="137"/>
      <c r="AT37" s="137"/>
    </row>
    <row r="38" spans="1:46" s="4" customFormat="1" ht="15">
      <c r="A38" s="196">
        <v>5</v>
      </c>
      <c r="B38" s="228" t="s">
        <v>166</v>
      </c>
      <c r="C38" s="227">
        <v>1</v>
      </c>
      <c r="D38" s="227" t="s">
        <v>167</v>
      </c>
      <c r="E38" s="227"/>
      <c r="F38" s="227"/>
      <c r="G38" s="227"/>
      <c r="H38" s="227"/>
      <c r="I38" s="227"/>
      <c r="J38" s="227"/>
      <c r="K38" s="227"/>
      <c r="L38" s="227"/>
      <c r="M38" s="227"/>
      <c r="N38" s="232">
        <v>0</v>
      </c>
      <c r="O38" s="232">
        <f t="shared" si="1"/>
        <v>0</v>
      </c>
      <c r="P38" s="233">
        <f t="shared" si="0"/>
        <v>0</v>
      </c>
      <c r="R38" s="126"/>
      <c r="S38" s="330"/>
      <c r="T38" s="330"/>
      <c r="U38" s="344"/>
      <c r="V38" s="137"/>
      <c r="W38" s="137"/>
      <c r="X38" s="137"/>
      <c r="Y38" s="137"/>
      <c r="Z38" s="137"/>
      <c r="AA38" s="137"/>
      <c r="AB38" s="137"/>
      <c r="AC38" s="137"/>
      <c r="AD38" s="137"/>
      <c r="AE38" s="137"/>
      <c r="AF38" s="137"/>
      <c r="AG38" s="137"/>
      <c r="AH38" s="137"/>
      <c r="AI38" s="137"/>
      <c r="AJ38" s="137"/>
      <c r="AK38" s="137"/>
      <c r="AL38" s="137"/>
      <c r="AM38" s="137"/>
      <c r="AN38" s="137"/>
      <c r="AO38" s="137"/>
      <c r="AP38" s="137"/>
      <c r="AQ38" s="137"/>
      <c r="AR38" s="137"/>
      <c r="AS38" s="137"/>
      <c r="AT38" s="137"/>
    </row>
    <row r="39" spans="1:46" s="4" customFormat="1" ht="15">
      <c r="A39" s="231" t="s">
        <v>159</v>
      </c>
      <c r="B39" s="228" t="s">
        <v>278</v>
      </c>
      <c r="C39" s="227">
        <v>1</v>
      </c>
      <c r="D39" s="227" t="s">
        <v>146</v>
      </c>
      <c r="E39" s="227"/>
      <c r="F39" s="227"/>
      <c r="G39" s="227"/>
      <c r="H39" s="227"/>
      <c r="I39" s="227" t="s">
        <v>50</v>
      </c>
      <c r="J39" s="227" t="s">
        <v>50</v>
      </c>
      <c r="K39" s="187"/>
      <c r="L39" s="227"/>
      <c r="M39" s="227"/>
      <c r="N39" s="232">
        <v>0</v>
      </c>
      <c r="O39" s="232">
        <f t="shared" si="1"/>
        <v>0</v>
      </c>
      <c r="P39" s="233">
        <f t="shared" si="0"/>
        <v>0</v>
      </c>
      <c r="R39" s="126"/>
      <c r="S39" s="330"/>
      <c r="T39" s="330"/>
      <c r="U39" s="344"/>
      <c r="V39" s="137"/>
      <c r="W39" s="137"/>
      <c r="X39" s="137"/>
      <c r="Y39" s="137"/>
      <c r="Z39" s="137"/>
      <c r="AA39" s="137"/>
      <c r="AB39" s="137"/>
      <c r="AC39" s="137"/>
      <c r="AD39" s="137"/>
      <c r="AE39" s="137"/>
      <c r="AF39" s="137"/>
      <c r="AG39" s="137"/>
      <c r="AH39" s="137"/>
      <c r="AI39" s="137"/>
      <c r="AJ39" s="137"/>
      <c r="AK39" s="137"/>
      <c r="AL39" s="137"/>
      <c r="AM39" s="137"/>
      <c r="AN39" s="137"/>
      <c r="AO39" s="137"/>
      <c r="AP39" s="137"/>
      <c r="AQ39" s="137"/>
      <c r="AR39" s="137"/>
      <c r="AS39" s="137"/>
      <c r="AT39" s="137"/>
    </row>
    <row r="40" spans="1:46" s="4" customFormat="1" ht="15">
      <c r="A40" s="231" t="s">
        <v>160</v>
      </c>
      <c r="B40" s="228" t="s">
        <v>151</v>
      </c>
      <c r="C40" s="227">
        <v>1</v>
      </c>
      <c r="D40" s="227" t="s">
        <v>152</v>
      </c>
      <c r="E40" s="227"/>
      <c r="F40" s="227"/>
      <c r="G40" s="227"/>
      <c r="H40" s="227"/>
      <c r="I40" s="227"/>
      <c r="J40" s="227"/>
      <c r="K40" s="227"/>
      <c r="L40" s="227" t="s">
        <v>13</v>
      </c>
      <c r="M40" s="227"/>
      <c r="N40" s="232">
        <v>0</v>
      </c>
      <c r="O40" s="232">
        <f t="shared" si="1"/>
        <v>0</v>
      </c>
      <c r="P40" s="233">
        <f t="shared" si="0"/>
        <v>0</v>
      </c>
      <c r="R40" s="126"/>
      <c r="S40" s="330"/>
      <c r="T40" s="330"/>
      <c r="U40" s="344"/>
      <c r="V40" s="137"/>
      <c r="W40" s="137"/>
      <c r="X40" s="137"/>
      <c r="Y40" s="137"/>
      <c r="Z40" s="137"/>
      <c r="AA40" s="137"/>
      <c r="AB40" s="137"/>
      <c r="AC40" s="137"/>
      <c r="AD40" s="137"/>
      <c r="AE40" s="137"/>
      <c r="AF40" s="137"/>
      <c r="AG40" s="137"/>
      <c r="AH40" s="137"/>
      <c r="AI40" s="137"/>
      <c r="AJ40" s="137"/>
      <c r="AK40" s="137"/>
      <c r="AL40" s="137"/>
      <c r="AM40" s="137"/>
      <c r="AN40" s="137"/>
      <c r="AO40" s="137"/>
      <c r="AP40" s="137"/>
      <c r="AQ40" s="137"/>
      <c r="AR40" s="137"/>
      <c r="AS40" s="137"/>
      <c r="AT40" s="137"/>
    </row>
    <row r="41" spans="1:46" s="4" customFormat="1" ht="22.5">
      <c r="A41" s="196">
        <v>6</v>
      </c>
      <c r="B41" s="228" t="s">
        <v>339</v>
      </c>
      <c r="C41" s="227">
        <v>1</v>
      </c>
      <c r="D41" s="227" t="s">
        <v>447</v>
      </c>
      <c r="E41" s="227"/>
      <c r="F41" s="227"/>
      <c r="G41" s="227"/>
      <c r="H41" s="227"/>
      <c r="I41" s="227"/>
      <c r="J41" s="227"/>
      <c r="K41" s="227"/>
      <c r="L41" s="227"/>
      <c r="M41" s="227"/>
      <c r="N41" s="232">
        <v>0</v>
      </c>
      <c r="O41" s="232">
        <f t="shared" si="1"/>
        <v>0</v>
      </c>
      <c r="P41" s="233">
        <f t="shared" si="0"/>
        <v>0</v>
      </c>
      <c r="R41" s="126"/>
      <c r="S41" s="330"/>
      <c r="T41" s="330"/>
      <c r="U41" s="344"/>
      <c r="V41" s="137"/>
      <c r="W41" s="137"/>
      <c r="X41" s="137"/>
      <c r="Y41" s="137"/>
      <c r="Z41" s="137"/>
      <c r="AA41" s="137"/>
      <c r="AB41" s="137"/>
      <c r="AC41" s="137"/>
      <c r="AD41" s="137"/>
      <c r="AE41" s="137"/>
      <c r="AF41" s="137"/>
      <c r="AG41" s="137"/>
      <c r="AH41" s="137"/>
      <c r="AI41" s="137"/>
      <c r="AJ41" s="137"/>
      <c r="AK41" s="137"/>
      <c r="AL41" s="137"/>
      <c r="AM41" s="137"/>
      <c r="AN41" s="137"/>
      <c r="AO41" s="137"/>
      <c r="AP41" s="137"/>
      <c r="AQ41" s="137"/>
      <c r="AR41" s="137"/>
      <c r="AS41" s="137"/>
      <c r="AT41" s="137"/>
    </row>
    <row r="42" spans="1:46" s="4" customFormat="1" ht="15">
      <c r="A42" s="231" t="s">
        <v>256</v>
      </c>
      <c r="B42" s="228" t="s">
        <v>149</v>
      </c>
      <c r="C42" s="227">
        <v>1</v>
      </c>
      <c r="D42" s="227" t="s">
        <v>150</v>
      </c>
      <c r="E42" s="227"/>
      <c r="F42" s="227"/>
      <c r="G42" s="227"/>
      <c r="H42" s="227"/>
      <c r="I42" s="227"/>
      <c r="J42" s="227"/>
      <c r="K42" s="227"/>
      <c r="L42" s="227"/>
      <c r="M42" s="227"/>
      <c r="N42" s="232">
        <v>0</v>
      </c>
      <c r="O42" s="232">
        <f t="shared" si="1"/>
        <v>0</v>
      </c>
      <c r="P42" s="233">
        <f t="shared" si="0"/>
        <v>0</v>
      </c>
      <c r="R42" s="126"/>
      <c r="S42" s="330"/>
      <c r="T42" s="330"/>
      <c r="U42" s="344"/>
      <c r="V42" s="137"/>
      <c r="W42" s="137"/>
      <c r="X42" s="137"/>
      <c r="Y42" s="137"/>
      <c r="Z42" s="137"/>
      <c r="AA42" s="137"/>
      <c r="AB42" s="137"/>
      <c r="AC42" s="137"/>
      <c r="AD42" s="137"/>
      <c r="AE42" s="137"/>
      <c r="AF42" s="137"/>
      <c r="AG42" s="137"/>
      <c r="AH42" s="137"/>
      <c r="AI42" s="137"/>
      <c r="AJ42" s="137"/>
      <c r="AK42" s="137"/>
      <c r="AL42" s="137"/>
      <c r="AM42" s="137"/>
      <c r="AN42" s="137"/>
      <c r="AO42" s="137"/>
      <c r="AP42" s="137"/>
      <c r="AQ42" s="137"/>
      <c r="AR42" s="137"/>
      <c r="AS42" s="137"/>
      <c r="AT42" s="137"/>
    </row>
    <row r="43" spans="1:46" s="4" customFormat="1" ht="15">
      <c r="A43" s="231" t="s">
        <v>257</v>
      </c>
      <c r="B43" s="228" t="s">
        <v>77</v>
      </c>
      <c r="C43" s="227">
        <v>1</v>
      </c>
      <c r="D43" s="227" t="s">
        <v>156</v>
      </c>
      <c r="E43" s="227"/>
      <c r="F43" s="227"/>
      <c r="G43" s="227"/>
      <c r="H43" s="227"/>
      <c r="I43" s="227"/>
      <c r="J43" s="227"/>
      <c r="K43" s="227"/>
      <c r="L43" s="227"/>
      <c r="M43" s="227"/>
      <c r="N43" s="232">
        <v>0</v>
      </c>
      <c r="O43" s="232">
        <f t="shared" si="1"/>
        <v>0</v>
      </c>
      <c r="P43" s="233">
        <f t="shared" si="0"/>
        <v>0</v>
      </c>
      <c r="R43" s="126"/>
      <c r="S43" s="330"/>
      <c r="T43" s="330"/>
      <c r="U43" s="344"/>
      <c r="V43" s="137"/>
      <c r="W43" s="137"/>
      <c r="X43" s="137"/>
      <c r="Y43" s="137"/>
      <c r="Z43" s="137"/>
      <c r="AA43" s="137"/>
      <c r="AB43" s="137"/>
      <c r="AC43" s="137"/>
      <c r="AD43" s="137"/>
      <c r="AE43" s="137"/>
      <c r="AF43" s="137"/>
      <c r="AG43" s="137"/>
      <c r="AH43" s="137"/>
      <c r="AI43" s="137"/>
      <c r="AJ43" s="137"/>
      <c r="AK43" s="137"/>
      <c r="AL43" s="137"/>
      <c r="AM43" s="137"/>
      <c r="AN43" s="137"/>
      <c r="AO43" s="137"/>
      <c r="AP43" s="137"/>
      <c r="AQ43" s="137"/>
      <c r="AR43" s="137"/>
      <c r="AS43" s="137"/>
      <c r="AT43" s="137"/>
    </row>
    <row r="44" spans="1:46" s="4" customFormat="1" ht="15">
      <c r="A44" s="196">
        <v>7</v>
      </c>
      <c r="B44" s="228" t="s">
        <v>252</v>
      </c>
      <c r="C44" s="227">
        <v>1</v>
      </c>
      <c r="D44" s="227" t="s">
        <v>118</v>
      </c>
      <c r="E44" s="227"/>
      <c r="F44" s="227"/>
      <c r="G44" s="227"/>
      <c r="H44" s="227"/>
      <c r="I44" s="227" t="s">
        <v>50</v>
      </c>
      <c r="J44" s="227" t="s">
        <v>50</v>
      </c>
      <c r="K44" s="187"/>
      <c r="L44" s="227" t="s">
        <v>13</v>
      </c>
      <c r="M44" s="227"/>
      <c r="N44" s="232">
        <v>0</v>
      </c>
      <c r="O44" s="232">
        <f t="shared" si="1"/>
        <v>0</v>
      </c>
      <c r="P44" s="233">
        <f t="shared" si="0"/>
        <v>0</v>
      </c>
      <c r="R44" s="126"/>
      <c r="S44" s="330"/>
      <c r="T44" s="330"/>
      <c r="U44" s="344"/>
      <c r="V44" s="137"/>
      <c r="W44" s="137"/>
      <c r="X44" s="137"/>
      <c r="Y44" s="137"/>
      <c r="Z44" s="137"/>
      <c r="AA44" s="137"/>
      <c r="AB44" s="137"/>
      <c r="AC44" s="137"/>
      <c r="AD44" s="137"/>
      <c r="AE44" s="137"/>
      <c r="AF44" s="137"/>
      <c r="AG44" s="137"/>
      <c r="AH44" s="137"/>
      <c r="AI44" s="137"/>
      <c r="AJ44" s="137"/>
      <c r="AK44" s="137"/>
      <c r="AL44" s="137"/>
      <c r="AM44" s="137"/>
      <c r="AN44" s="137"/>
      <c r="AO44" s="137"/>
      <c r="AP44" s="137"/>
      <c r="AQ44" s="137"/>
      <c r="AR44" s="137"/>
      <c r="AS44" s="137"/>
      <c r="AT44" s="137"/>
    </row>
    <row r="45" spans="1:46" s="4" customFormat="1" ht="13.5" thickBot="1">
      <c r="A45" s="197">
        <v>8</v>
      </c>
      <c r="B45" s="202" t="s">
        <v>340</v>
      </c>
      <c r="C45" s="234">
        <v>1</v>
      </c>
      <c r="D45" s="234" t="s">
        <v>170</v>
      </c>
      <c r="E45" s="234"/>
      <c r="F45" s="234"/>
      <c r="G45" s="234"/>
      <c r="H45" s="193"/>
      <c r="I45" s="234"/>
      <c r="J45" s="234"/>
      <c r="K45" s="234"/>
      <c r="L45" s="234"/>
      <c r="M45" s="234"/>
      <c r="N45" s="194">
        <v>0</v>
      </c>
      <c r="O45" s="194">
        <f t="shared" si="1"/>
        <v>0</v>
      </c>
      <c r="P45" s="195">
        <f t="shared" si="0"/>
        <v>0</v>
      </c>
      <c r="R45" s="126"/>
      <c r="S45" s="330"/>
      <c r="T45" s="330"/>
      <c r="U45" s="344"/>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row>
    <row r="46" spans="1:21" ht="15.75" customHeight="1" thickBot="1">
      <c r="A46" s="354" t="s">
        <v>74</v>
      </c>
      <c r="B46" s="355"/>
      <c r="C46" s="3"/>
      <c r="D46" s="11"/>
      <c r="E46" s="11"/>
      <c r="F46" s="11"/>
      <c r="G46" s="11"/>
      <c r="H46" s="3"/>
      <c r="I46" s="11"/>
      <c r="J46" s="11"/>
      <c r="K46" s="11"/>
      <c r="L46" s="11"/>
      <c r="M46" s="11"/>
      <c r="N46" s="120"/>
      <c r="O46" s="120"/>
      <c r="P46" s="121"/>
      <c r="R46" s="126"/>
      <c r="S46" s="330"/>
      <c r="T46" s="330"/>
      <c r="U46" s="344"/>
    </row>
    <row r="47" spans="1:46" s="4" customFormat="1" ht="15">
      <c r="A47" s="68">
        <v>1</v>
      </c>
      <c r="B47" s="28" t="s">
        <v>75</v>
      </c>
      <c r="C47" s="29">
        <v>1</v>
      </c>
      <c r="D47" s="29" t="s">
        <v>76</v>
      </c>
      <c r="E47" s="29"/>
      <c r="F47" s="29"/>
      <c r="G47" s="29"/>
      <c r="H47" s="30"/>
      <c r="I47" s="29"/>
      <c r="J47" s="29"/>
      <c r="K47" s="29"/>
      <c r="L47" s="29"/>
      <c r="M47" s="29"/>
      <c r="N47" s="183">
        <v>0</v>
      </c>
      <c r="O47" s="183">
        <f t="shared" si="1"/>
        <v>0</v>
      </c>
      <c r="P47" s="184">
        <f t="shared" si="0"/>
        <v>0</v>
      </c>
      <c r="R47" s="126"/>
      <c r="S47" s="330"/>
      <c r="T47" s="330"/>
      <c r="U47" s="344"/>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row>
    <row r="48" spans="1:46" s="4" customFormat="1" ht="15">
      <c r="A48" s="70" t="s">
        <v>14</v>
      </c>
      <c r="B48" s="16" t="s">
        <v>77</v>
      </c>
      <c r="C48" s="12">
        <v>1</v>
      </c>
      <c r="D48" s="12" t="s">
        <v>78</v>
      </c>
      <c r="E48" s="12"/>
      <c r="F48" s="12"/>
      <c r="G48" s="12"/>
      <c r="H48" s="33"/>
      <c r="I48" s="12"/>
      <c r="J48" s="12"/>
      <c r="K48" s="12"/>
      <c r="L48" s="12"/>
      <c r="M48" s="12"/>
      <c r="N48" s="232">
        <v>0</v>
      </c>
      <c r="O48" s="185">
        <f t="shared" si="1"/>
        <v>0</v>
      </c>
      <c r="P48" s="186">
        <f t="shared" si="0"/>
        <v>0</v>
      </c>
      <c r="R48" s="126"/>
      <c r="S48" s="330"/>
      <c r="T48" s="330"/>
      <c r="U48" s="344"/>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row>
    <row r="49" spans="1:46" s="4" customFormat="1" ht="15">
      <c r="A49" s="70">
        <v>2</v>
      </c>
      <c r="B49" s="16" t="s">
        <v>421</v>
      </c>
      <c r="C49" s="12">
        <v>1</v>
      </c>
      <c r="D49" s="12" t="s">
        <v>79</v>
      </c>
      <c r="E49" s="12"/>
      <c r="F49" s="12"/>
      <c r="G49" s="12"/>
      <c r="H49" s="33"/>
      <c r="I49" s="12"/>
      <c r="J49" s="12"/>
      <c r="K49" s="12"/>
      <c r="L49" s="12"/>
      <c r="M49" s="12"/>
      <c r="N49" s="232">
        <v>0</v>
      </c>
      <c r="O49" s="185">
        <f t="shared" si="1"/>
        <v>0</v>
      </c>
      <c r="P49" s="186">
        <f t="shared" si="0"/>
        <v>0</v>
      </c>
      <c r="R49" s="126"/>
      <c r="S49" s="330"/>
      <c r="T49" s="330"/>
      <c r="U49" s="344"/>
      <c r="V49" s="137"/>
      <c r="W49" s="137"/>
      <c r="X49" s="137"/>
      <c r="Y49" s="137"/>
      <c r="Z49" s="137"/>
      <c r="AA49" s="137"/>
      <c r="AB49" s="137"/>
      <c r="AC49" s="137"/>
      <c r="AD49" s="137"/>
      <c r="AE49" s="137"/>
      <c r="AF49" s="137"/>
      <c r="AG49" s="137"/>
      <c r="AH49" s="137"/>
      <c r="AI49" s="137"/>
      <c r="AJ49" s="137"/>
      <c r="AK49" s="137"/>
      <c r="AL49" s="137"/>
      <c r="AM49" s="137"/>
      <c r="AN49" s="137"/>
      <c r="AO49" s="137"/>
      <c r="AP49" s="137"/>
      <c r="AQ49" s="137"/>
      <c r="AR49" s="137"/>
      <c r="AS49" s="137"/>
      <c r="AT49" s="137"/>
    </row>
    <row r="50" spans="1:46" s="4" customFormat="1" ht="15">
      <c r="A50" s="70" t="s">
        <v>30</v>
      </c>
      <c r="B50" s="16" t="s">
        <v>80</v>
      </c>
      <c r="C50" s="12">
        <v>1</v>
      </c>
      <c r="D50" s="12" t="s">
        <v>81</v>
      </c>
      <c r="E50" s="12"/>
      <c r="F50" s="12"/>
      <c r="G50" s="12"/>
      <c r="H50" s="12"/>
      <c r="I50" s="12"/>
      <c r="J50" s="12"/>
      <c r="K50" s="12"/>
      <c r="L50" s="12" t="s">
        <v>13</v>
      </c>
      <c r="M50" s="12"/>
      <c r="N50" s="232">
        <v>0</v>
      </c>
      <c r="O50" s="185">
        <f t="shared" si="1"/>
        <v>0</v>
      </c>
      <c r="P50" s="186">
        <f t="shared" si="0"/>
        <v>0</v>
      </c>
      <c r="R50" s="126"/>
      <c r="S50" s="330"/>
      <c r="T50" s="330"/>
      <c r="U50" s="344"/>
      <c r="V50" s="137"/>
      <c r="W50" s="137"/>
      <c r="X50" s="137"/>
      <c r="Y50" s="137"/>
      <c r="Z50" s="137"/>
      <c r="AA50" s="137"/>
      <c r="AB50" s="137"/>
      <c r="AC50" s="137"/>
      <c r="AD50" s="137"/>
      <c r="AE50" s="137"/>
      <c r="AF50" s="137"/>
      <c r="AG50" s="137"/>
      <c r="AH50" s="137"/>
      <c r="AI50" s="137"/>
      <c r="AJ50" s="137"/>
      <c r="AK50" s="137"/>
      <c r="AL50" s="137"/>
      <c r="AM50" s="137"/>
      <c r="AN50" s="137"/>
      <c r="AO50" s="137"/>
      <c r="AP50" s="137"/>
      <c r="AQ50" s="137"/>
      <c r="AR50" s="137"/>
      <c r="AS50" s="137"/>
      <c r="AT50" s="137"/>
    </row>
    <row r="51" spans="1:46" s="4" customFormat="1" ht="15">
      <c r="A51" s="70" t="s">
        <v>31</v>
      </c>
      <c r="B51" s="16" t="s">
        <v>82</v>
      </c>
      <c r="C51" s="12">
        <v>1</v>
      </c>
      <c r="D51" s="12" t="s">
        <v>83</v>
      </c>
      <c r="E51" s="12"/>
      <c r="F51" s="12"/>
      <c r="G51" s="12"/>
      <c r="H51" s="12"/>
      <c r="I51" s="12"/>
      <c r="J51" s="12"/>
      <c r="K51" s="12"/>
      <c r="L51" s="12"/>
      <c r="M51" s="12"/>
      <c r="N51" s="232">
        <v>0</v>
      </c>
      <c r="O51" s="185">
        <f t="shared" si="1"/>
        <v>0</v>
      </c>
      <c r="P51" s="186">
        <f t="shared" si="0"/>
        <v>0</v>
      </c>
      <c r="R51" s="126"/>
      <c r="S51" s="330"/>
      <c r="T51" s="330"/>
      <c r="U51" s="344"/>
      <c r="V51" s="137"/>
      <c r="W51" s="137"/>
      <c r="X51" s="137"/>
      <c r="Y51" s="137"/>
      <c r="Z51" s="137"/>
      <c r="AA51" s="137"/>
      <c r="AB51" s="137"/>
      <c r="AC51" s="137"/>
      <c r="AD51" s="137"/>
      <c r="AE51" s="137"/>
      <c r="AF51" s="137"/>
      <c r="AG51" s="137"/>
      <c r="AH51" s="137"/>
      <c r="AI51" s="137"/>
      <c r="AJ51" s="137"/>
      <c r="AK51" s="137"/>
      <c r="AL51" s="137"/>
      <c r="AM51" s="137"/>
      <c r="AN51" s="137"/>
      <c r="AO51" s="137"/>
      <c r="AP51" s="137"/>
      <c r="AQ51" s="137"/>
      <c r="AR51" s="137"/>
      <c r="AS51" s="137"/>
      <c r="AT51" s="137"/>
    </row>
    <row r="52" spans="1:46" s="4" customFormat="1" ht="15">
      <c r="A52" s="70" t="s">
        <v>34</v>
      </c>
      <c r="B52" s="16" t="s">
        <v>84</v>
      </c>
      <c r="C52" s="12">
        <v>1</v>
      </c>
      <c r="D52" s="12" t="s">
        <v>85</v>
      </c>
      <c r="E52" s="12"/>
      <c r="F52" s="12"/>
      <c r="G52" s="12"/>
      <c r="H52" s="12"/>
      <c r="I52" s="12" t="s">
        <v>50</v>
      </c>
      <c r="J52" s="12" t="s">
        <v>50</v>
      </c>
      <c r="K52" s="187"/>
      <c r="L52" s="12"/>
      <c r="M52" s="12"/>
      <c r="N52" s="232">
        <v>0</v>
      </c>
      <c r="O52" s="185">
        <f t="shared" si="1"/>
        <v>0</v>
      </c>
      <c r="P52" s="186">
        <f t="shared" si="0"/>
        <v>0</v>
      </c>
      <c r="R52" s="126"/>
      <c r="S52" s="330"/>
      <c r="T52" s="330"/>
      <c r="U52" s="344"/>
      <c r="V52" s="137"/>
      <c r="W52" s="137"/>
      <c r="X52" s="137"/>
      <c r="Y52" s="137"/>
      <c r="Z52" s="137"/>
      <c r="AA52" s="137"/>
      <c r="AB52" s="137"/>
      <c r="AC52" s="137"/>
      <c r="AD52" s="137"/>
      <c r="AE52" s="137"/>
      <c r="AF52" s="137"/>
      <c r="AG52" s="137"/>
      <c r="AH52" s="137"/>
      <c r="AI52" s="137"/>
      <c r="AJ52" s="137"/>
      <c r="AK52" s="137"/>
      <c r="AL52" s="137"/>
      <c r="AM52" s="137"/>
      <c r="AN52" s="137"/>
      <c r="AO52" s="137"/>
      <c r="AP52" s="137"/>
      <c r="AQ52" s="137"/>
      <c r="AR52" s="137"/>
      <c r="AS52" s="137"/>
      <c r="AT52" s="137"/>
    </row>
    <row r="53" spans="1:46" s="4" customFormat="1" ht="15">
      <c r="A53" s="70">
        <v>4</v>
      </c>
      <c r="B53" s="16" t="s">
        <v>88</v>
      </c>
      <c r="C53" s="12">
        <v>1</v>
      </c>
      <c r="D53" s="12" t="s">
        <v>89</v>
      </c>
      <c r="E53" s="12"/>
      <c r="F53" s="12"/>
      <c r="G53" s="12"/>
      <c r="H53" s="12"/>
      <c r="I53" s="12"/>
      <c r="J53" s="12"/>
      <c r="K53" s="12"/>
      <c r="L53" s="12"/>
      <c r="M53" s="12"/>
      <c r="N53" s="232">
        <v>0</v>
      </c>
      <c r="O53" s="185">
        <f t="shared" si="1"/>
        <v>0</v>
      </c>
      <c r="P53" s="186">
        <f t="shared" si="0"/>
        <v>0</v>
      </c>
      <c r="R53" s="126"/>
      <c r="S53" s="330"/>
      <c r="T53" s="330"/>
      <c r="U53" s="344"/>
      <c r="V53" s="137"/>
      <c r="W53" s="137"/>
      <c r="X53" s="137"/>
      <c r="Y53" s="137"/>
      <c r="Z53" s="137"/>
      <c r="AA53" s="137"/>
      <c r="AB53" s="137"/>
      <c r="AC53" s="137"/>
      <c r="AD53" s="137"/>
      <c r="AE53" s="137"/>
      <c r="AF53" s="137"/>
      <c r="AG53" s="137"/>
      <c r="AH53" s="137"/>
      <c r="AI53" s="137"/>
      <c r="AJ53" s="137"/>
      <c r="AK53" s="137"/>
      <c r="AL53" s="137"/>
      <c r="AM53" s="137"/>
      <c r="AN53" s="137"/>
      <c r="AO53" s="137"/>
      <c r="AP53" s="137"/>
      <c r="AQ53" s="137"/>
      <c r="AR53" s="137"/>
      <c r="AS53" s="137"/>
      <c r="AT53" s="137"/>
    </row>
    <row r="54" spans="1:46" s="4" customFormat="1" ht="22.5">
      <c r="A54" s="70">
        <v>5</v>
      </c>
      <c r="B54" s="16" t="s">
        <v>90</v>
      </c>
      <c r="C54" s="12">
        <v>1</v>
      </c>
      <c r="D54" s="12" t="s">
        <v>391</v>
      </c>
      <c r="E54" s="12"/>
      <c r="F54" s="12"/>
      <c r="G54" s="12"/>
      <c r="H54" s="12"/>
      <c r="I54" s="12"/>
      <c r="J54" s="12"/>
      <c r="K54" s="12"/>
      <c r="L54" s="12" t="s">
        <v>91</v>
      </c>
      <c r="M54" s="12"/>
      <c r="N54" s="232">
        <v>0</v>
      </c>
      <c r="O54" s="185">
        <f t="shared" si="1"/>
        <v>0</v>
      </c>
      <c r="P54" s="186">
        <f t="shared" si="0"/>
        <v>0</v>
      </c>
      <c r="R54" s="126"/>
      <c r="S54" s="330"/>
      <c r="T54" s="330"/>
      <c r="U54" s="344"/>
      <c r="V54" s="137"/>
      <c r="W54" s="137"/>
      <c r="X54" s="137"/>
      <c r="Y54" s="137"/>
      <c r="Z54" s="137"/>
      <c r="AA54" s="137"/>
      <c r="AB54" s="137"/>
      <c r="AC54" s="137"/>
      <c r="AD54" s="137"/>
      <c r="AE54" s="137"/>
      <c r="AF54" s="137"/>
      <c r="AG54" s="137"/>
      <c r="AH54" s="137"/>
      <c r="AI54" s="137"/>
      <c r="AJ54" s="137"/>
      <c r="AK54" s="137"/>
      <c r="AL54" s="137"/>
      <c r="AM54" s="137"/>
      <c r="AN54" s="137"/>
      <c r="AO54" s="137"/>
      <c r="AP54" s="137"/>
      <c r="AQ54" s="137"/>
      <c r="AR54" s="137"/>
      <c r="AS54" s="137"/>
      <c r="AT54" s="137"/>
    </row>
    <row r="55" spans="1:46" s="4" customFormat="1" ht="15">
      <c r="A55" s="70">
        <v>7</v>
      </c>
      <c r="B55" s="16" t="s">
        <v>323</v>
      </c>
      <c r="C55" s="12">
        <v>1</v>
      </c>
      <c r="D55" s="12" t="s">
        <v>324</v>
      </c>
      <c r="E55" s="12"/>
      <c r="F55" s="12"/>
      <c r="G55" s="12"/>
      <c r="H55" s="12"/>
      <c r="I55" s="12"/>
      <c r="J55" s="12"/>
      <c r="K55" s="12"/>
      <c r="L55" s="12"/>
      <c r="M55" s="12"/>
      <c r="N55" s="232">
        <v>0</v>
      </c>
      <c r="O55" s="185">
        <f t="shared" si="1"/>
        <v>0</v>
      </c>
      <c r="P55" s="186">
        <f t="shared" si="0"/>
        <v>0</v>
      </c>
      <c r="R55" s="126"/>
      <c r="S55" s="330"/>
      <c r="T55" s="330"/>
      <c r="U55" s="344"/>
      <c r="V55" s="137"/>
      <c r="W55" s="137"/>
      <c r="X55" s="137"/>
      <c r="Y55" s="137"/>
      <c r="Z55" s="137"/>
      <c r="AA55" s="137"/>
      <c r="AB55" s="137"/>
      <c r="AC55" s="137"/>
      <c r="AD55" s="137"/>
      <c r="AE55" s="137"/>
      <c r="AF55" s="137"/>
      <c r="AG55" s="137"/>
      <c r="AH55" s="137"/>
      <c r="AI55" s="137"/>
      <c r="AJ55" s="137"/>
      <c r="AK55" s="137"/>
      <c r="AL55" s="137"/>
      <c r="AM55" s="137"/>
      <c r="AN55" s="137"/>
      <c r="AO55" s="137"/>
      <c r="AP55" s="137"/>
      <c r="AQ55" s="137"/>
      <c r="AR55" s="137"/>
      <c r="AS55" s="137"/>
      <c r="AT55" s="137"/>
    </row>
    <row r="56" spans="1:46" s="4" customFormat="1" ht="22.5">
      <c r="A56" s="70">
        <v>8</v>
      </c>
      <c r="B56" s="16" t="s">
        <v>90</v>
      </c>
      <c r="C56" s="12">
        <v>1</v>
      </c>
      <c r="D56" s="12" t="s">
        <v>394</v>
      </c>
      <c r="E56" s="12"/>
      <c r="F56" s="12"/>
      <c r="G56" s="12"/>
      <c r="H56" s="12"/>
      <c r="I56" s="12"/>
      <c r="J56" s="12"/>
      <c r="K56" s="12"/>
      <c r="L56" s="12" t="s">
        <v>91</v>
      </c>
      <c r="M56" s="12"/>
      <c r="N56" s="232">
        <v>0</v>
      </c>
      <c r="O56" s="185">
        <f t="shared" si="1"/>
        <v>0</v>
      </c>
      <c r="P56" s="186">
        <f t="shared" si="0"/>
        <v>0</v>
      </c>
      <c r="R56" s="126"/>
      <c r="S56" s="330"/>
      <c r="T56" s="330"/>
      <c r="U56" s="344"/>
      <c r="V56" s="137"/>
      <c r="W56" s="137"/>
      <c r="X56" s="137"/>
      <c r="Y56" s="137"/>
      <c r="Z56" s="137"/>
      <c r="AA56" s="137"/>
      <c r="AB56" s="137"/>
      <c r="AC56" s="137"/>
      <c r="AD56" s="137"/>
      <c r="AE56" s="137"/>
      <c r="AF56" s="137"/>
      <c r="AG56" s="137"/>
      <c r="AH56" s="137"/>
      <c r="AI56" s="137"/>
      <c r="AJ56" s="137"/>
      <c r="AK56" s="137"/>
      <c r="AL56" s="137"/>
      <c r="AM56" s="137"/>
      <c r="AN56" s="137"/>
      <c r="AO56" s="137"/>
      <c r="AP56" s="137"/>
      <c r="AQ56" s="137"/>
      <c r="AR56" s="137"/>
      <c r="AS56" s="137"/>
      <c r="AT56" s="137"/>
    </row>
    <row r="57" spans="1:46" s="4" customFormat="1" ht="15">
      <c r="A57" s="70">
        <v>9</v>
      </c>
      <c r="B57" s="16" t="s">
        <v>325</v>
      </c>
      <c r="C57" s="12">
        <v>1</v>
      </c>
      <c r="D57" s="12" t="s">
        <v>93</v>
      </c>
      <c r="E57" s="12"/>
      <c r="F57" s="12"/>
      <c r="G57" s="12"/>
      <c r="H57" s="33"/>
      <c r="I57" s="12"/>
      <c r="J57" s="12"/>
      <c r="K57" s="12"/>
      <c r="L57" s="12"/>
      <c r="M57" s="12"/>
      <c r="N57" s="232">
        <v>0</v>
      </c>
      <c r="O57" s="185">
        <f t="shared" si="1"/>
        <v>0</v>
      </c>
      <c r="P57" s="186">
        <f t="shared" si="0"/>
        <v>0</v>
      </c>
      <c r="R57" s="126"/>
      <c r="S57" s="330"/>
      <c r="T57" s="330"/>
      <c r="U57" s="344"/>
      <c r="V57" s="137"/>
      <c r="W57" s="137"/>
      <c r="X57" s="137"/>
      <c r="Y57" s="137"/>
      <c r="Z57" s="137"/>
      <c r="AA57" s="137"/>
      <c r="AB57" s="137"/>
      <c r="AC57" s="137"/>
      <c r="AD57" s="137"/>
      <c r="AE57" s="137"/>
      <c r="AF57" s="137"/>
      <c r="AG57" s="137"/>
      <c r="AH57" s="137"/>
      <c r="AI57" s="137"/>
      <c r="AJ57" s="137"/>
      <c r="AK57" s="137"/>
      <c r="AL57" s="137"/>
      <c r="AM57" s="137"/>
      <c r="AN57" s="137"/>
      <c r="AO57" s="137"/>
      <c r="AP57" s="137"/>
      <c r="AQ57" s="137"/>
      <c r="AR57" s="137"/>
      <c r="AS57" s="137"/>
      <c r="AT57" s="137"/>
    </row>
    <row r="58" spans="1:46" s="4" customFormat="1" ht="15">
      <c r="A58" s="188">
        <v>10</v>
      </c>
      <c r="B58" s="189" t="s">
        <v>411</v>
      </c>
      <c r="C58" s="23">
        <v>1</v>
      </c>
      <c r="D58" s="23" t="s">
        <v>94</v>
      </c>
      <c r="E58" s="23"/>
      <c r="F58" s="23"/>
      <c r="G58" s="23"/>
      <c r="H58" s="190"/>
      <c r="I58" s="23"/>
      <c r="J58" s="23"/>
      <c r="K58" s="23"/>
      <c r="L58" s="23"/>
      <c r="M58" s="23"/>
      <c r="N58" s="191">
        <v>0</v>
      </c>
      <c r="O58" s="191">
        <f t="shared" si="1"/>
        <v>0</v>
      </c>
      <c r="P58" s="192">
        <f t="shared" si="0"/>
        <v>0</v>
      </c>
      <c r="R58" s="126"/>
      <c r="S58" s="330"/>
      <c r="T58" s="330"/>
      <c r="U58" s="344"/>
      <c r="V58" s="137"/>
      <c r="W58" s="137"/>
      <c r="X58" s="137"/>
      <c r="Y58" s="137"/>
      <c r="Z58" s="137"/>
      <c r="AA58" s="137"/>
      <c r="AB58" s="137"/>
      <c r="AC58" s="137"/>
      <c r="AD58" s="137"/>
      <c r="AE58" s="137"/>
      <c r="AF58" s="137"/>
      <c r="AG58" s="137"/>
      <c r="AH58" s="137"/>
      <c r="AI58" s="137"/>
      <c r="AJ58" s="137"/>
      <c r="AK58" s="137"/>
      <c r="AL58" s="137"/>
      <c r="AM58" s="137"/>
      <c r="AN58" s="137"/>
      <c r="AO58" s="137"/>
      <c r="AP58" s="137"/>
      <c r="AQ58" s="137"/>
      <c r="AR58" s="137"/>
      <c r="AS58" s="137"/>
      <c r="AT58" s="137"/>
    </row>
    <row r="59" spans="1:46" s="126" customFormat="1" ht="23.25" thickBot="1">
      <c r="A59" s="146" t="s">
        <v>281</v>
      </c>
      <c r="B59" s="147" t="s">
        <v>431</v>
      </c>
      <c r="C59" s="20">
        <v>1</v>
      </c>
      <c r="D59" s="20" t="s">
        <v>402</v>
      </c>
      <c r="E59" s="20"/>
      <c r="F59" s="20"/>
      <c r="G59" s="20"/>
      <c r="H59" s="193"/>
      <c r="I59" s="20"/>
      <c r="J59" s="20"/>
      <c r="K59" s="20"/>
      <c r="L59" s="20"/>
      <c r="M59" s="172" t="s">
        <v>116</v>
      </c>
      <c r="N59" s="194">
        <v>0</v>
      </c>
      <c r="O59" s="194">
        <f t="shared" si="1"/>
        <v>0</v>
      </c>
      <c r="P59" s="195">
        <f t="shared" si="0"/>
        <v>0</v>
      </c>
      <c r="S59" s="330"/>
      <c r="T59" s="330"/>
      <c r="U59" s="344"/>
      <c r="V59" s="137"/>
      <c r="W59" s="137"/>
      <c r="X59" s="137"/>
      <c r="Y59" s="137"/>
      <c r="Z59" s="137"/>
      <c r="AA59" s="137"/>
      <c r="AB59" s="137"/>
      <c r="AC59" s="137"/>
      <c r="AD59" s="137"/>
      <c r="AE59" s="137"/>
      <c r="AF59" s="137"/>
      <c r="AG59" s="137"/>
      <c r="AH59" s="137"/>
      <c r="AI59" s="137"/>
      <c r="AJ59" s="137"/>
      <c r="AK59" s="137"/>
      <c r="AL59" s="137"/>
      <c r="AM59" s="137"/>
      <c r="AN59" s="137"/>
      <c r="AO59" s="137"/>
      <c r="AP59" s="137"/>
      <c r="AQ59" s="137"/>
      <c r="AR59" s="137"/>
      <c r="AS59" s="137"/>
      <c r="AT59" s="137"/>
    </row>
    <row r="60" spans="1:21" ht="15.75" customHeight="1" thickBot="1">
      <c r="A60" s="354" t="s">
        <v>95</v>
      </c>
      <c r="B60" s="355"/>
      <c r="C60" s="3"/>
      <c r="D60" s="11"/>
      <c r="E60" s="11"/>
      <c r="F60" s="11"/>
      <c r="G60" s="11"/>
      <c r="H60" s="3"/>
      <c r="I60" s="11"/>
      <c r="J60" s="11"/>
      <c r="K60" s="11"/>
      <c r="L60" s="11"/>
      <c r="M60" s="11"/>
      <c r="N60" s="120"/>
      <c r="O60" s="120"/>
      <c r="P60" s="121"/>
      <c r="R60" s="126"/>
      <c r="S60" s="330"/>
      <c r="T60" s="330"/>
      <c r="U60" s="344"/>
    </row>
    <row r="61" spans="1:46" s="4" customFormat="1" ht="15">
      <c r="A61" s="196">
        <v>9</v>
      </c>
      <c r="B61" s="16" t="s">
        <v>412</v>
      </c>
      <c r="C61" s="12">
        <v>1</v>
      </c>
      <c r="D61" s="12" t="s">
        <v>96</v>
      </c>
      <c r="E61" s="12"/>
      <c r="F61" s="140"/>
      <c r="G61" s="140"/>
      <c r="H61" s="12"/>
      <c r="I61" s="12"/>
      <c r="J61" s="12"/>
      <c r="K61" s="12"/>
      <c r="L61" s="12"/>
      <c r="M61" s="12"/>
      <c r="N61" s="183">
        <v>0</v>
      </c>
      <c r="O61" s="183">
        <f t="shared" si="1"/>
        <v>0</v>
      </c>
      <c r="P61" s="184">
        <f t="shared" si="0"/>
        <v>0</v>
      </c>
      <c r="R61" s="126"/>
      <c r="S61" s="330"/>
      <c r="T61" s="330"/>
      <c r="U61" s="344"/>
      <c r="V61" s="137"/>
      <c r="W61" s="137"/>
      <c r="X61" s="137"/>
      <c r="Y61" s="137"/>
      <c r="Z61" s="137"/>
      <c r="AA61" s="137"/>
      <c r="AB61" s="137"/>
      <c r="AC61" s="137"/>
      <c r="AD61" s="137"/>
      <c r="AE61" s="137"/>
      <c r="AF61" s="137"/>
      <c r="AG61" s="137"/>
      <c r="AH61" s="137"/>
      <c r="AI61" s="137"/>
      <c r="AJ61" s="137"/>
      <c r="AK61" s="137"/>
      <c r="AL61" s="137"/>
      <c r="AM61" s="137"/>
      <c r="AN61" s="137"/>
      <c r="AO61" s="137"/>
      <c r="AP61" s="137"/>
      <c r="AQ61" s="137"/>
      <c r="AR61" s="137"/>
      <c r="AS61" s="137"/>
      <c r="AT61" s="137"/>
    </row>
    <row r="62" spans="1:46" s="4" customFormat="1" ht="22.5">
      <c r="A62" s="196">
        <v>13</v>
      </c>
      <c r="B62" s="16" t="s">
        <v>90</v>
      </c>
      <c r="C62" s="12">
        <v>1</v>
      </c>
      <c r="D62" s="12" t="s">
        <v>390</v>
      </c>
      <c r="E62" s="12"/>
      <c r="F62" s="12"/>
      <c r="G62" s="12"/>
      <c r="H62" s="12"/>
      <c r="I62" s="12"/>
      <c r="J62" s="12"/>
      <c r="K62" s="12"/>
      <c r="L62" s="12" t="s">
        <v>91</v>
      </c>
      <c r="M62" s="26"/>
      <c r="N62" s="232">
        <v>0</v>
      </c>
      <c r="O62" s="185">
        <f t="shared" si="1"/>
        <v>0</v>
      </c>
      <c r="P62" s="186">
        <f t="shared" si="0"/>
        <v>0</v>
      </c>
      <c r="R62" s="126"/>
      <c r="S62" s="330"/>
      <c r="T62" s="330"/>
      <c r="U62" s="344"/>
      <c r="V62" s="137"/>
      <c r="W62" s="137"/>
      <c r="X62" s="137"/>
      <c r="Y62" s="137"/>
      <c r="Z62" s="137"/>
      <c r="AA62" s="137"/>
      <c r="AB62" s="137"/>
      <c r="AC62" s="137"/>
      <c r="AD62" s="137"/>
      <c r="AE62" s="137"/>
      <c r="AF62" s="137"/>
      <c r="AG62" s="137"/>
      <c r="AH62" s="137"/>
      <c r="AI62" s="137"/>
      <c r="AJ62" s="137"/>
      <c r="AK62" s="137"/>
      <c r="AL62" s="137"/>
      <c r="AM62" s="137"/>
      <c r="AN62" s="137"/>
      <c r="AO62" s="137"/>
      <c r="AP62" s="137"/>
      <c r="AQ62" s="137"/>
      <c r="AR62" s="137"/>
      <c r="AS62" s="137"/>
      <c r="AT62" s="137"/>
    </row>
    <row r="63" spans="1:46" s="4" customFormat="1" ht="15">
      <c r="A63" s="196">
        <v>14</v>
      </c>
      <c r="B63" s="16" t="s">
        <v>415</v>
      </c>
      <c r="C63" s="12">
        <v>2</v>
      </c>
      <c r="D63" s="12" t="s">
        <v>97</v>
      </c>
      <c r="E63" s="12"/>
      <c r="F63" s="12"/>
      <c r="G63" s="12"/>
      <c r="H63" s="33"/>
      <c r="I63" s="12"/>
      <c r="J63" s="12"/>
      <c r="K63" s="12"/>
      <c r="L63" s="12"/>
      <c r="M63" s="12"/>
      <c r="N63" s="232">
        <v>0</v>
      </c>
      <c r="O63" s="185">
        <f t="shared" si="1"/>
        <v>0</v>
      </c>
      <c r="P63" s="186">
        <f t="shared" si="0"/>
        <v>0</v>
      </c>
      <c r="R63" s="126"/>
      <c r="S63" s="330"/>
      <c r="T63" s="330"/>
      <c r="U63" s="344"/>
      <c r="V63" s="137"/>
      <c r="W63" s="137"/>
      <c r="X63" s="137"/>
      <c r="Y63" s="137"/>
      <c r="Z63" s="137"/>
      <c r="AA63" s="137"/>
      <c r="AB63" s="137"/>
      <c r="AC63" s="137"/>
      <c r="AD63" s="137"/>
      <c r="AE63" s="137"/>
      <c r="AF63" s="137"/>
      <c r="AG63" s="137"/>
      <c r="AH63" s="137"/>
      <c r="AI63" s="137"/>
      <c r="AJ63" s="137"/>
      <c r="AK63" s="137"/>
      <c r="AL63" s="137"/>
      <c r="AM63" s="137"/>
      <c r="AN63" s="137"/>
      <c r="AO63" s="137"/>
      <c r="AP63" s="137"/>
      <c r="AQ63" s="137"/>
      <c r="AR63" s="137"/>
      <c r="AS63" s="137"/>
      <c r="AT63" s="137"/>
    </row>
    <row r="64" spans="1:46" s="4" customFormat="1" ht="15">
      <c r="A64" s="196">
        <v>15</v>
      </c>
      <c r="B64" s="16" t="s">
        <v>413</v>
      </c>
      <c r="C64" s="12">
        <v>3</v>
      </c>
      <c r="D64" s="12" t="s">
        <v>98</v>
      </c>
      <c r="E64" s="12"/>
      <c r="F64" s="12"/>
      <c r="G64" s="12"/>
      <c r="H64" s="33"/>
      <c r="I64" s="12"/>
      <c r="J64" s="12"/>
      <c r="K64" s="12"/>
      <c r="L64" s="12"/>
      <c r="M64" s="12"/>
      <c r="N64" s="232">
        <v>0</v>
      </c>
      <c r="O64" s="185">
        <f t="shared" si="1"/>
        <v>0</v>
      </c>
      <c r="P64" s="186">
        <f t="shared" si="0"/>
        <v>0</v>
      </c>
      <c r="R64" s="126"/>
      <c r="S64" s="330"/>
      <c r="T64" s="330"/>
      <c r="U64" s="344"/>
      <c r="V64" s="137"/>
      <c r="W64" s="137"/>
      <c r="X64" s="137"/>
      <c r="Y64" s="137"/>
      <c r="Z64" s="137"/>
      <c r="AA64" s="137"/>
      <c r="AB64" s="137"/>
      <c r="AC64" s="137"/>
      <c r="AD64" s="137"/>
      <c r="AE64" s="137"/>
      <c r="AF64" s="137"/>
      <c r="AG64" s="137"/>
      <c r="AH64" s="137"/>
      <c r="AI64" s="137"/>
      <c r="AJ64" s="137"/>
      <c r="AK64" s="137"/>
      <c r="AL64" s="137"/>
      <c r="AM64" s="137"/>
      <c r="AN64" s="137"/>
      <c r="AO64" s="137"/>
      <c r="AP64" s="137"/>
      <c r="AQ64" s="137"/>
      <c r="AR64" s="137"/>
      <c r="AS64" s="137"/>
      <c r="AT64" s="137"/>
    </row>
    <row r="65" spans="1:46" s="4" customFormat="1" ht="15">
      <c r="A65" s="196">
        <v>16</v>
      </c>
      <c r="B65" s="16" t="s">
        <v>414</v>
      </c>
      <c r="C65" s="12">
        <v>4</v>
      </c>
      <c r="D65" s="12" t="s">
        <v>99</v>
      </c>
      <c r="E65" s="12"/>
      <c r="F65" s="12"/>
      <c r="G65" s="12"/>
      <c r="H65" s="33"/>
      <c r="I65" s="12"/>
      <c r="J65" s="12"/>
      <c r="K65" s="12"/>
      <c r="L65" s="12"/>
      <c r="M65" s="12"/>
      <c r="N65" s="232">
        <v>0</v>
      </c>
      <c r="O65" s="185">
        <f t="shared" si="1"/>
        <v>0</v>
      </c>
      <c r="P65" s="186">
        <f t="shared" si="0"/>
        <v>0</v>
      </c>
      <c r="R65" s="126"/>
      <c r="S65" s="330"/>
      <c r="T65" s="330"/>
      <c r="U65" s="344"/>
      <c r="V65" s="137"/>
      <c r="W65" s="137"/>
      <c r="X65" s="137"/>
      <c r="Y65" s="137"/>
      <c r="Z65" s="137"/>
      <c r="AA65" s="137"/>
      <c r="AB65" s="137"/>
      <c r="AC65" s="137"/>
      <c r="AD65" s="137"/>
      <c r="AE65" s="137"/>
      <c r="AF65" s="137"/>
      <c r="AG65" s="137"/>
      <c r="AH65" s="137"/>
      <c r="AI65" s="137"/>
      <c r="AJ65" s="137"/>
      <c r="AK65" s="137"/>
      <c r="AL65" s="137"/>
      <c r="AM65" s="137"/>
      <c r="AN65" s="137"/>
      <c r="AO65" s="137"/>
      <c r="AP65" s="137"/>
      <c r="AQ65" s="137"/>
      <c r="AR65" s="137"/>
      <c r="AS65" s="137"/>
      <c r="AT65" s="137"/>
    </row>
    <row r="66" spans="1:46" s="4" customFormat="1" ht="15">
      <c r="A66" s="196">
        <v>17</v>
      </c>
      <c r="B66" s="16" t="s">
        <v>100</v>
      </c>
      <c r="C66" s="12">
        <v>2</v>
      </c>
      <c r="D66" s="12" t="s">
        <v>101</v>
      </c>
      <c r="E66" s="12"/>
      <c r="F66" s="12"/>
      <c r="G66" s="12"/>
      <c r="H66" s="33"/>
      <c r="I66" s="12"/>
      <c r="J66" s="12"/>
      <c r="K66" s="12"/>
      <c r="L66" s="12"/>
      <c r="M66" s="12"/>
      <c r="N66" s="232">
        <v>0</v>
      </c>
      <c r="O66" s="185">
        <f t="shared" si="1"/>
        <v>0</v>
      </c>
      <c r="P66" s="186">
        <f t="shared" si="0"/>
        <v>0</v>
      </c>
      <c r="R66" s="126"/>
      <c r="S66" s="330"/>
      <c r="T66" s="330"/>
      <c r="U66" s="344"/>
      <c r="V66" s="137"/>
      <c r="W66" s="137"/>
      <c r="X66" s="137"/>
      <c r="Y66" s="137"/>
      <c r="Z66" s="137"/>
      <c r="AA66" s="137"/>
      <c r="AB66" s="137"/>
      <c r="AC66" s="137"/>
      <c r="AD66" s="137"/>
      <c r="AE66" s="137"/>
      <c r="AF66" s="137"/>
      <c r="AG66" s="137"/>
      <c r="AH66" s="137"/>
      <c r="AI66" s="137"/>
      <c r="AJ66" s="137"/>
      <c r="AK66" s="137"/>
      <c r="AL66" s="137"/>
      <c r="AM66" s="137"/>
      <c r="AN66" s="137"/>
      <c r="AO66" s="137"/>
      <c r="AP66" s="137"/>
      <c r="AQ66" s="137"/>
      <c r="AR66" s="137"/>
      <c r="AS66" s="137"/>
      <c r="AT66" s="137"/>
    </row>
    <row r="67" spans="1:46" s="4" customFormat="1" ht="15">
      <c r="A67" s="196">
        <v>18</v>
      </c>
      <c r="B67" s="16" t="s">
        <v>282</v>
      </c>
      <c r="C67" s="12">
        <v>1</v>
      </c>
      <c r="D67" s="12" t="s">
        <v>102</v>
      </c>
      <c r="E67" s="12"/>
      <c r="F67" s="12"/>
      <c r="G67" s="12"/>
      <c r="H67" s="33"/>
      <c r="I67" s="12"/>
      <c r="J67" s="12"/>
      <c r="K67" s="12"/>
      <c r="L67" s="12"/>
      <c r="M67" s="12"/>
      <c r="N67" s="232">
        <v>0</v>
      </c>
      <c r="O67" s="185">
        <f t="shared" si="1"/>
        <v>0</v>
      </c>
      <c r="P67" s="186">
        <f t="shared" si="0"/>
        <v>0</v>
      </c>
      <c r="R67" s="126"/>
      <c r="S67" s="330"/>
      <c r="T67" s="330"/>
      <c r="U67" s="344"/>
      <c r="V67" s="137"/>
      <c r="W67" s="137"/>
      <c r="X67" s="137"/>
      <c r="Y67" s="137"/>
      <c r="Z67" s="137"/>
      <c r="AA67" s="137"/>
      <c r="AB67" s="137"/>
      <c r="AC67" s="137"/>
      <c r="AD67" s="137"/>
      <c r="AE67" s="137"/>
      <c r="AF67" s="137"/>
      <c r="AG67" s="137"/>
      <c r="AH67" s="137"/>
      <c r="AI67" s="137"/>
      <c r="AJ67" s="137"/>
      <c r="AK67" s="137"/>
      <c r="AL67" s="137"/>
      <c r="AM67" s="137"/>
      <c r="AN67" s="137"/>
      <c r="AO67" s="137"/>
      <c r="AP67" s="137"/>
      <c r="AQ67" s="137"/>
      <c r="AR67" s="137"/>
      <c r="AS67" s="137"/>
      <c r="AT67" s="137"/>
    </row>
    <row r="68" spans="1:46" s="4" customFormat="1" ht="15">
      <c r="A68" s="196">
        <v>19</v>
      </c>
      <c r="B68" s="16" t="s">
        <v>283</v>
      </c>
      <c r="C68" s="12">
        <v>1</v>
      </c>
      <c r="D68" s="12" t="s">
        <v>103</v>
      </c>
      <c r="E68" s="12"/>
      <c r="F68" s="12"/>
      <c r="G68" s="12"/>
      <c r="H68" s="33"/>
      <c r="I68" s="12"/>
      <c r="J68" s="12"/>
      <c r="K68" s="12"/>
      <c r="L68" s="12"/>
      <c r="M68" s="12"/>
      <c r="N68" s="232">
        <v>0</v>
      </c>
      <c r="O68" s="185">
        <f t="shared" si="1"/>
        <v>0</v>
      </c>
      <c r="P68" s="186">
        <f t="shared" si="0"/>
        <v>0</v>
      </c>
      <c r="R68" s="126"/>
      <c r="S68" s="330"/>
      <c r="T68" s="330"/>
      <c r="U68" s="344"/>
      <c r="V68" s="137"/>
      <c r="W68" s="137"/>
      <c r="X68" s="137"/>
      <c r="Y68" s="137"/>
      <c r="Z68" s="137"/>
      <c r="AA68" s="137"/>
      <c r="AB68" s="137"/>
      <c r="AC68" s="137"/>
      <c r="AD68" s="137"/>
      <c r="AE68" s="137"/>
      <c r="AF68" s="137"/>
      <c r="AG68" s="137"/>
      <c r="AH68" s="137"/>
      <c r="AI68" s="137"/>
      <c r="AJ68" s="137"/>
      <c r="AK68" s="137"/>
      <c r="AL68" s="137"/>
      <c r="AM68" s="137"/>
      <c r="AN68" s="137"/>
      <c r="AO68" s="137"/>
      <c r="AP68" s="137"/>
      <c r="AQ68" s="137"/>
      <c r="AR68" s="137"/>
      <c r="AS68" s="137"/>
      <c r="AT68" s="137"/>
    </row>
    <row r="69" spans="1:46" s="4" customFormat="1" ht="22.5">
      <c r="A69" s="188" t="s">
        <v>284</v>
      </c>
      <c r="B69" s="177" t="s">
        <v>315</v>
      </c>
      <c r="C69" s="178">
        <v>2</v>
      </c>
      <c r="D69" s="178" t="s">
        <v>171</v>
      </c>
      <c r="E69" s="23"/>
      <c r="F69" s="23"/>
      <c r="G69" s="23"/>
      <c r="H69" s="190"/>
      <c r="I69" s="23"/>
      <c r="J69" s="23"/>
      <c r="K69" s="23"/>
      <c r="L69" s="23"/>
      <c r="M69" s="178" t="s">
        <v>116</v>
      </c>
      <c r="N69" s="191">
        <v>0</v>
      </c>
      <c r="O69" s="191">
        <f t="shared" si="1"/>
        <v>0</v>
      </c>
      <c r="P69" s="192">
        <f t="shared" si="0"/>
        <v>0</v>
      </c>
      <c r="R69" s="126"/>
      <c r="S69" s="330"/>
      <c r="T69" s="330"/>
      <c r="U69" s="344"/>
      <c r="V69" s="137"/>
      <c r="W69" s="137"/>
      <c r="X69" s="137"/>
      <c r="Y69" s="137"/>
      <c r="Z69" s="137"/>
      <c r="AA69" s="137"/>
      <c r="AB69" s="137"/>
      <c r="AC69" s="137"/>
      <c r="AD69" s="137"/>
      <c r="AE69" s="137"/>
      <c r="AF69" s="137"/>
      <c r="AG69" s="137"/>
      <c r="AH69" s="137"/>
      <c r="AI69" s="137"/>
      <c r="AJ69" s="137"/>
      <c r="AK69" s="137"/>
      <c r="AL69" s="137"/>
      <c r="AM69" s="137"/>
      <c r="AN69" s="137"/>
      <c r="AO69" s="137"/>
      <c r="AP69" s="137"/>
      <c r="AQ69" s="137"/>
      <c r="AR69" s="137"/>
      <c r="AS69" s="137"/>
      <c r="AT69" s="137"/>
    </row>
    <row r="70" spans="1:46" s="126" customFormat="1" ht="45.75" thickBot="1">
      <c r="A70" s="146" t="s">
        <v>422</v>
      </c>
      <c r="B70" s="228" t="s">
        <v>424</v>
      </c>
      <c r="C70" s="19">
        <v>1</v>
      </c>
      <c r="D70" s="19" t="s">
        <v>191</v>
      </c>
      <c r="E70" s="19">
        <v>1.6</v>
      </c>
      <c r="F70" s="19">
        <v>0</v>
      </c>
      <c r="G70" s="19">
        <v>1.6</v>
      </c>
      <c r="H70" s="193"/>
      <c r="I70" s="234"/>
      <c r="J70" s="234"/>
      <c r="K70" s="234"/>
      <c r="L70" s="234"/>
      <c r="M70" s="172"/>
      <c r="N70" s="194">
        <v>0</v>
      </c>
      <c r="O70" s="194">
        <f t="shared" si="1"/>
        <v>0</v>
      </c>
      <c r="P70" s="195">
        <f t="shared" si="0"/>
        <v>0</v>
      </c>
      <c r="R70" s="350"/>
      <c r="S70" s="351"/>
      <c r="T70" s="254"/>
      <c r="U70" s="254"/>
      <c r="V70" s="254"/>
      <c r="W70" s="254"/>
      <c r="X70" s="254"/>
      <c r="Y70" s="137"/>
      <c r="Z70" s="137"/>
      <c r="AA70" s="137"/>
      <c r="AB70" s="137"/>
      <c r="AC70" s="137"/>
      <c r="AD70" s="137"/>
      <c r="AE70" s="137"/>
      <c r="AF70" s="137"/>
      <c r="AG70" s="137"/>
      <c r="AH70" s="137"/>
      <c r="AI70" s="137"/>
      <c r="AJ70" s="137"/>
      <c r="AK70" s="137"/>
      <c r="AL70" s="137"/>
      <c r="AM70" s="137"/>
      <c r="AN70" s="137"/>
      <c r="AO70" s="137"/>
      <c r="AP70" s="137"/>
      <c r="AQ70" s="137"/>
      <c r="AR70" s="137"/>
      <c r="AS70" s="137"/>
      <c r="AT70" s="137"/>
    </row>
    <row r="71" spans="1:21" ht="15.75" customHeight="1" thickBot="1">
      <c r="A71" s="354" t="s">
        <v>58</v>
      </c>
      <c r="B71" s="355"/>
      <c r="C71" s="3"/>
      <c r="D71" s="11"/>
      <c r="E71" s="11"/>
      <c r="F71" s="11"/>
      <c r="G71" s="11"/>
      <c r="H71" s="3"/>
      <c r="I71" s="11"/>
      <c r="J71" s="11"/>
      <c r="K71" s="11"/>
      <c r="L71" s="11"/>
      <c r="M71" s="11"/>
      <c r="N71" s="120"/>
      <c r="O71" s="120"/>
      <c r="P71" s="121"/>
      <c r="R71" s="126"/>
      <c r="S71" s="330"/>
      <c r="T71" s="330"/>
      <c r="U71" s="344"/>
    </row>
    <row r="72" spans="1:46" s="10" customFormat="1" ht="22.5">
      <c r="A72" s="247">
        <v>1</v>
      </c>
      <c r="B72" s="200" t="s">
        <v>90</v>
      </c>
      <c r="C72" s="201">
        <v>1</v>
      </c>
      <c r="D72" s="201" t="s">
        <v>389</v>
      </c>
      <c r="E72" s="201"/>
      <c r="F72" s="201"/>
      <c r="G72" s="201"/>
      <c r="H72" s="201"/>
      <c r="I72" s="201"/>
      <c r="J72" s="201"/>
      <c r="K72" s="201"/>
      <c r="L72" s="201" t="s">
        <v>91</v>
      </c>
      <c r="M72" s="201"/>
      <c r="N72" s="183">
        <v>0</v>
      </c>
      <c r="O72" s="183">
        <f aca="true" t="shared" si="2" ref="O72:O137">N72*C72</f>
        <v>0</v>
      </c>
      <c r="P72" s="184">
        <f aca="true" t="shared" si="3" ref="P72:P137">O72*1.21</f>
        <v>0</v>
      </c>
      <c r="R72" s="126"/>
      <c r="S72" s="330"/>
      <c r="T72" s="330"/>
      <c r="U72" s="344"/>
      <c r="V72" s="285"/>
      <c r="W72" s="285"/>
      <c r="X72" s="285"/>
      <c r="Y72" s="285"/>
      <c r="Z72" s="285"/>
      <c r="AA72" s="285"/>
      <c r="AB72" s="285"/>
      <c r="AC72" s="285"/>
      <c r="AD72" s="285"/>
      <c r="AE72" s="285"/>
      <c r="AF72" s="285"/>
      <c r="AG72" s="285"/>
      <c r="AH72" s="285"/>
      <c r="AI72" s="285"/>
      <c r="AJ72" s="285"/>
      <c r="AK72" s="285"/>
      <c r="AL72" s="285"/>
      <c r="AM72" s="285"/>
      <c r="AN72" s="285"/>
      <c r="AO72" s="285"/>
      <c r="AP72" s="285"/>
      <c r="AQ72" s="285"/>
      <c r="AR72" s="285"/>
      <c r="AS72" s="285"/>
      <c r="AT72" s="285"/>
    </row>
    <row r="73" spans="1:46" s="10" customFormat="1" ht="22.5">
      <c r="A73" s="276" t="s">
        <v>387</v>
      </c>
      <c r="B73" s="28" t="s">
        <v>90</v>
      </c>
      <c r="C73" s="29">
        <v>4</v>
      </c>
      <c r="D73" s="29" t="s">
        <v>388</v>
      </c>
      <c r="E73" s="29"/>
      <c r="F73" s="29"/>
      <c r="G73" s="29"/>
      <c r="H73" s="29"/>
      <c r="I73" s="29"/>
      <c r="J73" s="29"/>
      <c r="K73" s="29"/>
      <c r="L73" s="29" t="s">
        <v>91</v>
      </c>
      <c r="M73" s="29"/>
      <c r="N73" s="206">
        <v>0</v>
      </c>
      <c r="O73" s="206">
        <f t="shared" si="2"/>
        <v>0</v>
      </c>
      <c r="P73" s="207">
        <f t="shared" si="3"/>
        <v>0</v>
      </c>
      <c r="R73" s="126"/>
      <c r="S73" s="330"/>
      <c r="T73" s="330"/>
      <c r="U73" s="344"/>
      <c r="V73" s="285"/>
      <c r="W73" s="285"/>
      <c r="X73" s="285"/>
      <c r="Y73" s="285"/>
      <c r="Z73" s="285"/>
      <c r="AA73" s="285"/>
      <c r="AB73" s="285"/>
      <c r="AC73" s="285"/>
      <c r="AD73" s="285"/>
      <c r="AE73" s="285"/>
      <c r="AF73" s="285"/>
      <c r="AG73" s="285"/>
      <c r="AH73" s="285"/>
      <c r="AI73" s="285"/>
      <c r="AJ73" s="285"/>
      <c r="AK73" s="285"/>
      <c r="AL73" s="285"/>
      <c r="AM73" s="285"/>
      <c r="AN73" s="285"/>
      <c r="AO73" s="285"/>
      <c r="AP73" s="285"/>
      <c r="AQ73" s="285"/>
      <c r="AR73" s="285"/>
      <c r="AS73" s="285"/>
      <c r="AT73" s="285"/>
    </row>
    <row r="74" spans="1:46" s="10" customFormat="1" ht="12" customHeight="1">
      <c r="A74" s="196">
        <v>3</v>
      </c>
      <c r="B74" s="228" t="s">
        <v>455</v>
      </c>
      <c r="C74" s="227">
        <v>1</v>
      </c>
      <c r="D74" s="227" t="s">
        <v>172</v>
      </c>
      <c r="E74" s="227">
        <v>0.38</v>
      </c>
      <c r="F74" s="227">
        <v>0</v>
      </c>
      <c r="G74" s="227">
        <v>0.38</v>
      </c>
      <c r="H74" s="227"/>
      <c r="I74" s="227"/>
      <c r="J74" s="227"/>
      <c r="K74" s="227"/>
      <c r="L74" s="227"/>
      <c r="M74" s="227"/>
      <c r="N74" s="232">
        <v>0</v>
      </c>
      <c r="O74" s="232">
        <f t="shared" si="2"/>
        <v>0</v>
      </c>
      <c r="P74" s="233">
        <f t="shared" si="3"/>
        <v>0</v>
      </c>
      <c r="R74" s="126"/>
      <c r="S74" s="330"/>
      <c r="T74" s="330"/>
      <c r="U74" s="344"/>
      <c r="V74" s="285"/>
      <c r="W74" s="285"/>
      <c r="X74" s="285"/>
      <c r="Y74" s="285"/>
      <c r="Z74" s="285"/>
      <c r="AA74" s="285"/>
      <c r="AB74" s="285"/>
      <c r="AC74" s="285"/>
      <c r="AD74" s="285"/>
      <c r="AE74" s="285"/>
      <c r="AF74" s="285"/>
      <c r="AG74" s="285"/>
      <c r="AH74" s="285"/>
      <c r="AI74" s="285"/>
      <c r="AJ74" s="285"/>
      <c r="AK74" s="285"/>
      <c r="AL74" s="285"/>
      <c r="AM74" s="285"/>
      <c r="AN74" s="285"/>
      <c r="AO74" s="285"/>
      <c r="AP74" s="285"/>
      <c r="AQ74" s="285"/>
      <c r="AR74" s="285"/>
      <c r="AS74" s="285"/>
      <c r="AT74" s="285"/>
    </row>
    <row r="75" spans="1:46" s="10" customFormat="1" ht="12" customHeight="1">
      <c r="A75" s="196">
        <v>4</v>
      </c>
      <c r="B75" s="228" t="s">
        <v>267</v>
      </c>
      <c r="C75" s="227">
        <v>1</v>
      </c>
      <c r="D75" s="227" t="s">
        <v>143</v>
      </c>
      <c r="E75" s="227"/>
      <c r="F75" s="227"/>
      <c r="G75" s="227"/>
      <c r="H75" s="227"/>
      <c r="I75" s="227"/>
      <c r="J75" s="227"/>
      <c r="K75" s="227"/>
      <c r="L75" s="227"/>
      <c r="M75" s="227"/>
      <c r="N75" s="232">
        <v>0</v>
      </c>
      <c r="O75" s="232">
        <f t="shared" si="2"/>
        <v>0</v>
      </c>
      <c r="P75" s="233">
        <f t="shared" si="3"/>
        <v>0</v>
      </c>
      <c r="R75" s="126"/>
      <c r="S75" s="330"/>
      <c r="T75" s="330"/>
      <c r="U75" s="344"/>
      <c r="V75" s="285"/>
      <c r="W75" s="285"/>
      <c r="X75" s="285"/>
      <c r="Y75" s="285"/>
      <c r="Z75" s="285"/>
      <c r="AA75" s="285"/>
      <c r="AB75" s="285"/>
      <c r="AC75" s="285"/>
      <c r="AD75" s="285"/>
      <c r="AE75" s="285"/>
      <c r="AF75" s="285"/>
      <c r="AG75" s="285"/>
      <c r="AH75" s="285"/>
      <c r="AI75" s="285"/>
      <c r="AJ75" s="285"/>
      <c r="AK75" s="285"/>
      <c r="AL75" s="285"/>
      <c r="AM75" s="285"/>
      <c r="AN75" s="285"/>
      <c r="AO75" s="285"/>
      <c r="AP75" s="285"/>
      <c r="AQ75" s="285"/>
      <c r="AR75" s="285"/>
      <c r="AS75" s="285"/>
      <c r="AT75" s="285"/>
    </row>
    <row r="76" spans="1:46" s="10" customFormat="1" ht="12" customHeight="1">
      <c r="A76" s="231" t="s">
        <v>154</v>
      </c>
      <c r="B76" s="228" t="s">
        <v>155</v>
      </c>
      <c r="C76" s="227">
        <v>1</v>
      </c>
      <c r="D76" s="227" t="s">
        <v>169</v>
      </c>
      <c r="E76" s="227"/>
      <c r="F76" s="227"/>
      <c r="G76" s="227"/>
      <c r="H76" s="227"/>
      <c r="I76" s="227"/>
      <c r="J76" s="227"/>
      <c r="K76" s="227"/>
      <c r="L76" s="227"/>
      <c r="M76" s="227"/>
      <c r="N76" s="232">
        <v>0</v>
      </c>
      <c r="O76" s="232">
        <f t="shared" si="2"/>
        <v>0</v>
      </c>
      <c r="P76" s="233">
        <f t="shared" si="3"/>
        <v>0</v>
      </c>
      <c r="R76" s="126"/>
      <c r="S76" s="330"/>
      <c r="T76" s="330"/>
      <c r="U76" s="344"/>
      <c r="V76" s="285"/>
      <c r="W76" s="285"/>
      <c r="X76" s="285"/>
      <c r="Y76" s="285"/>
      <c r="Z76" s="285"/>
      <c r="AA76" s="285"/>
      <c r="AB76" s="285"/>
      <c r="AC76" s="285"/>
      <c r="AD76" s="285"/>
      <c r="AE76" s="285"/>
      <c r="AF76" s="285"/>
      <c r="AG76" s="285"/>
      <c r="AH76" s="285"/>
      <c r="AI76" s="285"/>
      <c r="AJ76" s="285"/>
      <c r="AK76" s="285"/>
      <c r="AL76" s="285"/>
      <c r="AM76" s="285"/>
      <c r="AN76" s="285"/>
      <c r="AO76" s="285"/>
      <c r="AP76" s="285"/>
      <c r="AQ76" s="285"/>
      <c r="AR76" s="285"/>
      <c r="AS76" s="285"/>
      <c r="AT76" s="285"/>
    </row>
    <row r="77" spans="1:46" s="10" customFormat="1" ht="12" customHeight="1">
      <c r="A77" s="231" t="s">
        <v>157</v>
      </c>
      <c r="B77" s="228" t="s">
        <v>173</v>
      </c>
      <c r="C77" s="227">
        <v>1</v>
      </c>
      <c r="D77" s="227" t="s">
        <v>152</v>
      </c>
      <c r="E77" s="227"/>
      <c r="F77" s="227"/>
      <c r="G77" s="227"/>
      <c r="H77" s="227"/>
      <c r="I77" s="227"/>
      <c r="J77" s="227"/>
      <c r="K77" s="227"/>
      <c r="L77" s="227" t="s">
        <v>13</v>
      </c>
      <c r="M77" s="227"/>
      <c r="N77" s="232">
        <v>0</v>
      </c>
      <c r="O77" s="232">
        <f t="shared" si="2"/>
        <v>0</v>
      </c>
      <c r="P77" s="233">
        <f t="shared" si="3"/>
        <v>0</v>
      </c>
      <c r="R77" s="126"/>
      <c r="S77" s="330"/>
      <c r="T77" s="330"/>
      <c r="U77" s="344"/>
      <c r="V77" s="285"/>
      <c r="W77" s="285"/>
      <c r="X77" s="285"/>
      <c r="Y77" s="285"/>
      <c r="Z77" s="285"/>
      <c r="AA77" s="285"/>
      <c r="AB77" s="285"/>
      <c r="AC77" s="285"/>
      <c r="AD77" s="285"/>
      <c r="AE77" s="285"/>
      <c r="AF77" s="285"/>
      <c r="AG77" s="285"/>
      <c r="AH77" s="285"/>
      <c r="AI77" s="285"/>
      <c r="AJ77" s="285"/>
      <c r="AK77" s="285"/>
      <c r="AL77" s="285"/>
      <c r="AM77" s="285"/>
      <c r="AN77" s="285"/>
      <c r="AO77" s="285"/>
      <c r="AP77" s="285"/>
      <c r="AQ77" s="285"/>
      <c r="AR77" s="285"/>
      <c r="AS77" s="285"/>
      <c r="AT77" s="285"/>
    </row>
    <row r="78" spans="1:46" s="10" customFormat="1" ht="12" customHeight="1">
      <c r="A78" s="231" t="s">
        <v>258</v>
      </c>
      <c r="B78" s="228" t="s">
        <v>174</v>
      </c>
      <c r="C78" s="227">
        <v>1</v>
      </c>
      <c r="D78" s="227" t="s">
        <v>175</v>
      </c>
      <c r="E78" s="227"/>
      <c r="F78" s="227"/>
      <c r="G78" s="227"/>
      <c r="H78" s="227"/>
      <c r="I78" s="227" t="s">
        <v>50</v>
      </c>
      <c r="J78" s="227" t="s">
        <v>50</v>
      </c>
      <c r="K78" s="187"/>
      <c r="L78" s="227"/>
      <c r="M78" s="227"/>
      <c r="N78" s="232">
        <v>0</v>
      </c>
      <c r="O78" s="232">
        <f t="shared" si="2"/>
        <v>0</v>
      </c>
      <c r="P78" s="233">
        <f t="shared" si="3"/>
        <v>0</v>
      </c>
      <c r="R78" s="126"/>
      <c r="S78" s="330"/>
      <c r="T78" s="330"/>
      <c r="U78" s="344"/>
      <c r="V78" s="285"/>
      <c r="W78" s="285"/>
      <c r="X78" s="285"/>
      <c r="Y78" s="285"/>
      <c r="Z78" s="285"/>
      <c r="AA78" s="285"/>
      <c r="AB78" s="285"/>
      <c r="AC78" s="285"/>
      <c r="AD78" s="285"/>
      <c r="AE78" s="285"/>
      <c r="AF78" s="285"/>
      <c r="AG78" s="285"/>
      <c r="AH78" s="285"/>
      <c r="AI78" s="285"/>
      <c r="AJ78" s="285"/>
      <c r="AK78" s="285"/>
      <c r="AL78" s="285"/>
      <c r="AM78" s="285"/>
      <c r="AN78" s="285"/>
      <c r="AO78" s="285"/>
      <c r="AP78" s="285"/>
      <c r="AQ78" s="285"/>
      <c r="AR78" s="285"/>
      <c r="AS78" s="285"/>
      <c r="AT78" s="285"/>
    </row>
    <row r="79" spans="1:46" s="10" customFormat="1" ht="12" customHeight="1">
      <c r="A79" s="196">
        <v>5</v>
      </c>
      <c r="B79" s="228" t="s">
        <v>75</v>
      </c>
      <c r="C79" s="227">
        <v>1</v>
      </c>
      <c r="D79" s="227" t="s">
        <v>164</v>
      </c>
      <c r="E79" s="227"/>
      <c r="F79" s="227"/>
      <c r="G79" s="227"/>
      <c r="H79" s="227"/>
      <c r="I79" s="227"/>
      <c r="J79" s="227"/>
      <c r="K79" s="227"/>
      <c r="L79" s="227"/>
      <c r="M79" s="227"/>
      <c r="N79" s="232">
        <v>0</v>
      </c>
      <c r="O79" s="232">
        <f t="shared" si="2"/>
        <v>0</v>
      </c>
      <c r="P79" s="233">
        <f t="shared" si="3"/>
        <v>0</v>
      </c>
      <c r="R79" s="126"/>
      <c r="S79" s="330"/>
      <c r="T79" s="330"/>
      <c r="U79" s="344"/>
      <c r="V79" s="285"/>
      <c r="W79" s="285"/>
      <c r="X79" s="285"/>
      <c r="Y79" s="285"/>
      <c r="Z79" s="285"/>
      <c r="AA79" s="285"/>
      <c r="AB79" s="285"/>
      <c r="AC79" s="285"/>
      <c r="AD79" s="285"/>
      <c r="AE79" s="285"/>
      <c r="AF79" s="285"/>
      <c r="AG79" s="285"/>
      <c r="AH79" s="285"/>
      <c r="AI79" s="285"/>
      <c r="AJ79" s="285"/>
      <c r="AK79" s="285"/>
      <c r="AL79" s="285"/>
      <c r="AM79" s="285"/>
      <c r="AN79" s="285"/>
      <c r="AO79" s="285"/>
      <c r="AP79" s="285"/>
      <c r="AQ79" s="285"/>
      <c r="AR79" s="285"/>
      <c r="AS79" s="285"/>
      <c r="AT79" s="285"/>
    </row>
    <row r="80" spans="1:46" s="10" customFormat="1" ht="12" customHeight="1">
      <c r="A80" s="231" t="s">
        <v>159</v>
      </c>
      <c r="B80" s="228" t="s">
        <v>155</v>
      </c>
      <c r="C80" s="227">
        <v>1</v>
      </c>
      <c r="D80" s="227" t="s">
        <v>176</v>
      </c>
      <c r="E80" s="227"/>
      <c r="F80" s="227"/>
      <c r="G80" s="227"/>
      <c r="H80" s="227"/>
      <c r="I80" s="227"/>
      <c r="J80" s="227"/>
      <c r="K80" s="227"/>
      <c r="L80" s="227"/>
      <c r="M80" s="227"/>
      <c r="N80" s="232">
        <v>0</v>
      </c>
      <c r="O80" s="232">
        <f t="shared" si="2"/>
        <v>0</v>
      </c>
      <c r="P80" s="233">
        <f t="shared" si="3"/>
        <v>0</v>
      </c>
      <c r="R80" s="126"/>
      <c r="S80" s="330"/>
      <c r="T80" s="330"/>
      <c r="U80" s="344"/>
      <c r="V80" s="285"/>
      <c r="W80" s="285"/>
      <c r="X80" s="285"/>
      <c r="Y80" s="285"/>
      <c r="Z80" s="285"/>
      <c r="AA80" s="285"/>
      <c r="AB80" s="285"/>
      <c r="AC80" s="285"/>
      <c r="AD80" s="285"/>
      <c r="AE80" s="285"/>
      <c r="AF80" s="285"/>
      <c r="AG80" s="285"/>
      <c r="AH80" s="285"/>
      <c r="AI80" s="285"/>
      <c r="AJ80" s="285"/>
      <c r="AK80" s="285"/>
      <c r="AL80" s="285"/>
      <c r="AM80" s="285"/>
      <c r="AN80" s="285"/>
      <c r="AO80" s="285"/>
      <c r="AP80" s="285"/>
      <c r="AQ80" s="285"/>
      <c r="AR80" s="285"/>
      <c r="AS80" s="285"/>
      <c r="AT80" s="285"/>
    </row>
    <row r="81" spans="1:46" s="10" customFormat="1" ht="23.25" customHeight="1">
      <c r="A81" s="196">
        <v>6</v>
      </c>
      <c r="B81" s="228" t="s">
        <v>90</v>
      </c>
      <c r="C81" s="227">
        <v>2</v>
      </c>
      <c r="D81" s="227" t="s">
        <v>393</v>
      </c>
      <c r="E81" s="227"/>
      <c r="F81" s="227"/>
      <c r="G81" s="227"/>
      <c r="H81" s="227"/>
      <c r="I81" s="227"/>
      <c r="J81" s="227"/>
      <c r="K81" s="227"/>
      <c r="L81" s="227" t="s">
        <v>91</v>
      </c>
      <c r="M81" s="227"/>
      <c r="N81" s="232">
        <v>0</v>
      </c>
      <c r="O81" s="232">
        <f t="shared" si="2"/>
        <v>0</v>
      </c>
      <c r="P81" s="233">
        <f t="shared" si="3"/>
        <v>0</v>
      </c>
      <c r="R81" s="126"/>
      <c r="S81" s="330"/>
      <c r="T81" s="330"/>
      <c r="U81" s="344"/>
      <c r="V81" s="285"/>
      <c r="W81" s="285"/>
      <c r="X81" s="285"/>
      <c r="Y81" s="285"/>
      <c r="Z81" s="285"/>
      <c r="AA81" s="285"/>
      <c r="AB81" s="285"/>
      <c r="AC81" s="285"/>
      <c r="AD81" s="285"/>
      <c r="AE81" s="285"/>
      <c r="AF81" s="285"/>
      <c r="AG81" s="285"/>
      <c r="AH81" s="285"/>
      <c r="AI81" s="285"/>
      <c r="AJ81" s="285"/>
      <c r="AK81" s="285"/>
      <c r="AL81" s="285"/>
      <c r="AM81" s="285"/>
      <c r="AN81" s="285"/>
      <c r="AO81" s="285"/>
      <c r="AP81" s="285"/>
      <c r="AQ81" s="285"/>
      <c r="AR81" s="285"/>
      <c r="AS81" s="285"/>
      <c r="AT81" s="285"/>
    </row>
    <row r="82" spans="1:46" s="10" customFormat="1" ht="15">
      <c r="A82" s="196">
        <v>16</v>
      </c>
      <c r="B82" s="228" t="s">
        <v>165</v>
      </c>
      <c r="C82" s="227">
        <v>1</v>
      </c>
      <c r="D82" s="227" t="s">
        <v>177</v>
      </c>
      <c r="E82" s="227"/>
      <c r="F82" s="227"/>
      <c r="G82" s="227"/>
      <c r="H82" s="33"/>
      <c r="I82" s="227"/>
      <c r="J82" s="227"/>
      <c r="K82" s="227"/>
      <c r="L82" s="227"/>
      <c r="M82" s="227"/>
      <c r="N82" s="232">
        <v>0</v>
      </c>
      <c r="O82" s="232">
        <f t="shared" si="2"/>
        <v>0</v>
      </c>
      <c r="P82" s="233">
        <f t="shared" si="3"/>
        <v>0</v>
      </c>
      <c r="R82" s="126"/>
      <c r="S82" s="330"/>
      <c r="T82" s="330"/>
      <c r="U82" s="344"/>
      <c r="V82" s="285"/>
      <c r="W82" s="285"/>
      <c r="X82" s="285"/>
      <c r="Y82" s="285"/>
      <c r="Z82" s="285"/>
      <c r="AA82" s="285"/>
      <c r="AB82" s="285"/>
      <c r="AC82" s="285"/>
      <c r="AD82" s="285"/>
      <c r="AE82" s="285"/>
      <c r="AF82" s="285"/>
      <c r="AG82" s="285"/>
      <c r="AH82" s="285"/>
      <c r="AI82" s="285"/>
      <c r="AJ82" s="285"/>
      <c r="AK82" s="285"/>
      <c r="AL82" s="285"/>
      <c r="AM82" s="285"/>
      <c r="AN82" s="285"/>
      <c r="AO82" s="285"/>
      <c r="AP82" s="285"/>
      <c r="AQ82" s="285"/>
      <c r="AR82" s="285"/>
      <c r="AS82" s="285"/>
      <c r="AT82" s="285"/>
    </row>
    <row r="83" spans="1:46" s="10" customFormat="1" ht="15">
      <c r="A83" s="231" t="s">
        <v>259</v>
      </c>
      <c r="B83" s="228" t="s">
        <v>155</v>
      </c>
      <c r="C83" s="227">
        <v>1</v>
      </c>
      <c r="D83" s="227" t="s">
        <v>156</v>
      </c>
      <c r="E83" s="227"/>
      <c r="F83" s="227"/>
      <c r="G83" s="227"/>
      <c r="H83" s="33"/>
      <c r="I83" s="227"/>
      <c r="J83" s="227"/>
      <c r="K83" s="227"/>
      <c r="L83" s="227"/>
      <c r="M83" s="227"/>
      <c r="N83" s="232">
        <v>0</v>
      </c>
      <c r="O83" s="232">
        <f t="shared" si="2"/>
        <v>0</v>
      </c>
      <c r="P83" s="233">
        <f t="shared" si="3"/>
        <v>0</v>
      </c>
      <c r="R83" s="126"/>
      <c r="S83" s="330"/>
      <c r="T83" s="330"/>
      <c r="U83" s="344"/>
      <c r="V83" s="285"/>
      <c r="W83" s="285"/>
      <c r="X83" s="285"/>
      <c r="Y83" s="285"/>
      <c r="Z83" s="285"/>
      <c r="AA83" s="285"/>
      <c r="AB83" s="285"/>
      <c r="AC83" s="285"/>
      <c r="AD83" s="285"/>
      <c r="AE83" s="285"/>
      <c r="AF83" s="285"/>
      <c r="AG83" s="285"/>
      <c r="AH83" s="285"/>
      <c r="AI83" s="285"/>
      <c r="AJ83" s="285"/>
      <c r="AK83" s="285"/>
      <c r="AL83" s="285"/>
      <c r="AM83" s="285"/>
      <c r="AN83" s="285"/>
      <c r="AO83" s="285"/>
      <c r="AP83" s="285"/>
      <c r="AQ83" s="285"/>
      <c r="AR83" s="285"/>
      <c r="AS83" s="285"/>
      <c r="AT83" s="285"/>
    </row>
    <row r="84" spans="1:46" s="10" customFormat="1" ht="15">
      <c r="A84" s="231" t="s">
        <v>260</v>
      </c>
      <c r="B84" s="228" t="s">
        <v>161</v>
      </c>
      <c r="C84" s="227">
        <v>1</v>
      </c>
      <c r="D84" s="227" t="s">
        <v>162</v>
      </c>
      <c r="E84" s="227"/>
      <c r="F84" s="227"/>
      <c r="G84" s="227"/>
      <c r="H84" s="33"/>
      <c r="I84" s="227"/>
      <c r="J84" s="227"/>
      <c r="K84" s="227"/>
      <c r="L84" s="227"/>
      <c r="M84" s="227"/>
      <c r="N84" s="232">
        <v>0</v>
      </c>
      <c r="O84" s="232">
        <f t="shared" si="2"/>
        <v>0</v>
      </c>
      <c r="P84" s="233">
        <f t="shared" si="3"/>
        <v>0</v>
      </c>
      <c r="R84" s="126"/>
      <c r="S84" s="330"/>
      <c r="T84" s="330"/>
      <c r="U84" s="344"/>
      <c r="V84" s="285"/>
      <c r="W84" s="285"/>
      <c r="X84" s="285"/>
      <c r="Y84" s="285"/>
      <c r="Z84" s="285"/>
      <c r="AA84" s="285"/>
      <c r="AB84" s="285"/>
      <c r="AC84" s="285"/>
      <c r="AD84" s="285"/>
      <c r="AE84" s="285"/>
      <c r="AF84" s="285"/>
      <c r="AG84" s="285"/>
      <c r="AH84" s="285"/>
      <c r="AI84" s="285"/>
      <c r="AJ84" s="285"/>
      <c r="AK84" s="285"/>
      <c r="AL84" s="285"/>
      <c r="AM84" s="285"/>
      <c r="AN84" s="285"/>
      <c r="AO84" s="285"/>
      <c r="AP84" s="285"/>
      <c r="AQ84" s="285"/>
      <c r="AR84" s="285"/>
      <c r="AS84" s="285"/>
      <c r="AT84" s="285"/>
    </row>
    <row r="85" spans="1:46" s="10" customFormat="1" ht="15">
      <c r="A85" s="196">
        <v>17</v>
      </c>
      <c r="B85" s="228" t="s">
        <v>75</v>
      </c>
      <c r="C85" s="227">
        <v>1</v>
      </c>
      <c r="D85" s="227" t="s">
        <v>178</v>
      </c>
      <c r="E85" s="227"/>
      <c r="F85" s="227"/>
      <c r="G85" s="227"/>
      <c r="H85" s="33"/>
      <c r="I85" s="227"/>
      <c r="J85" s="227"/>
      <c r="K85" s="227"/>
      <c r="L85" s="227"/>
      <c r="M85" s="227"/>
      <c r="N85" s="232">
        <v>0</v>
      </c>
      <c r="O85" s="232">
        <f t="shared" si="2"/>
        <v>0</v>
      </c>
      <c r="P85" s="233">
        <f t="shared" si="3"/>
        <v>0</v>
      </c>
      <c r="R85" s="126"/>
      <c r="S85" s="330"/>
      <c r="T85" s="330"/>
      <c r="U85" s="344"/>
      <c r="V85" s="285"/>
      <c r="W85" s="285"/>
      <c r="X85" s="285"/>
      <c r="Y85" s="285"/>
      <c r="Z85" s="285"/>
      <c r="AA85" s="285"/>
      <c r="AB85" s="285"/>
      <c r="AC85" s="285"/>
      <c r="AD85" s="285"/>
      <c r="AE85" s="285"/>
      <c r="AF85" s="285"/>
      <c r="AG85" s="285"/>
      <c r="AH85" s="285"/>
      <c r="AI85" s="285"/>
      <c r="AJ85" s="285"/>
      <c r="AK85" s="285"/>
      <c r="AL85" s="285"/>
      <c r="AM85" s="285"/>
      <c r="AN85" s="285"/>
      <c r="AO85" s="285"/>
      <c r="AP85" s="285"/>
      <c r="AQ85" s="285"/>
      <c r="AR85" s="285"/>
      <c r="AS85" s="285"/>
      <c r="AT85" s="285"/>
    </row>
    <row r="86" spans="1:46" s="10" customFormat="1" ht="15">
      <c r="A86" s="231" t="s">
        <v>279</v>
      </c>
      <c r="B86" s="228" t="s">
        <v>155</v>
      </c>
      <c r="C86" s="227">
        <v>1</v>
      </c>
      <c r="D86" s="227" t="s">
        <v>179</v>
      </c>
      <c r="E86" s="227"/>
      <c r="F86" s="227"/>
      <c r="G86" s="227"/>
      <c r="H86" s="33"/>
      <c r="I86" s="227"/>
      <c r="J86" s="227"/>
      <c r="K86" s="227"/>
      <c r="L86" s="227"/>
      <c r="M86" s="227"/>
      <c r="N86" s="232">
        <v>0</v>
      </c>
      <c r="O86" s="232">
        <f t="shared" si="2"/>
        <v>0</v>
      </c>
      <c r="P86" s="233">
        <f t="shared" si="3"/>
        <v>0</v>
      </c>
      <c r="R86" s="126"/>
      <c r="S86" s="330"/>
      <c r="T86" s="330"/>
      <c r="U86" s="344"/>
      <c r="V86" s="285"/>
      <c r="W86" s="285"/>
      <c r="X86" s="285"/>
      <c r="Y86" s="285"/>
      <c r="Z86" s="285"/>
      <c r="AA86" s="285"/>
      <c r="AB86" s="285"/>
      <c r="AC86" s="285"/>
      <c r="AD86" s="285"/>
      <c r="AE86" s="285"/>
      <c r="AF86" s="285"/>
      <c r="AG86" s="285"/>
      <c r="AH86" s="285"/>
      <c r="AI86" s="285"/>
      <c r="AJ86" s="285"/>
      <c r="AK86" s="285"/>
      <c r="AL86" s="285"/>
      <c r="AM86" s="285"/>
      <c r="AN86" s="285"/>
      <c r="AO86" s="285"/>
      <c r="AP86" s="285"/>
      <c r="AQ86" s="285"/>
      <c r="AR86" s="285"/>
      <c r="AS86" s="285"/>
      <c r="AT86" s="285"/>
    </row>
    <row r="87" spans="1:46" s="10" customFormat="1" ht="15">
      <c r="A87" s="196">
        <v>18</v>
      </c>
      <c r="B87" s="228" t="s">
        <v>341</v>
      </c>
      <c r="C87" s="227">
        <v>1</v>
      </c>
      <c r="D87" s="227" t="s">
        <v>143</v>
      </c>
      <c r="E87" s="227"/>
      <c r="F87" s="227"/>
      <c r="G87" s="227"/>
      <c r="H87" s="33"/>
      <c r="I87" s="227"/>
      <c r="J87" s="227"/>
      <c r="K87" s="227"/>
      <c r="L87" s="227"/>
      <c r="M87" s="227"/>
      <c r="N87" s="232">
        <v>0</v>
      </c>
      <c r="O87" s="232">
        <f t="shared" si="2"/>
        <v>0</v>
      </c>
      <c r="P87" s="233">
        <f t="shared" si="3"/>
        <v>0</v>
      </c>
      <c r="R87" s="126"/>
      <c r="S87" s="330"/>
      <c r="T87" s="330"/>
      <c r="U87" s="344"/>
      <c r="V87" s="285"/>
      <c r="W87" s="285"/>
      <c r="X87" s="285"/>
      <c r="Y87" s="285"/>
      <c r="Z87" s="285"/>
      <c r="AA87" s="285"/>
      <c r="AB87" s="285"/>
      <c r="AC87" s="285"/>
      <c r="AD87" s="285"/>
      <c r="AE87" s="285"/>
      <c r="AF87" s="285"/>
      <c r="AG87" s="285"/>
      <c r="AH87" s="285"/>
      <c r="AI87" s="285"/>
      <c r="AJ87" s="285"/>
      <c r="AK87" s="285"/>
      <c r="AL87" s="285"/>
      <c r="AM87" s="285"/>
      <c r="AN87" s="285"/>
      <c r="AO87" s="285"/>
      <c r="AP87" s="285"/>
      <c r="AQ87" s="285"/>
      <c r="AR87" s="285"/>
      <c r="AS87" s="285"/>
      <c r="AT87" s="285"/>
    </row>
    <row r="88" spans="1:46" s="10" customFormat="1" ht="15">
      <c r="A88" s="231" t="s">
        <v>195</v>
      </c>
      <c r="B88" s="228" t="s">
        <v>155</v>
      </c>
      <c r="C88" s="227">
        <v>1</v>
      </c>
      <c r="D88" s="227" t="s">
        <v>169</v>
      </c>
      <c r="E88" s="227"/>
      <c r="F88" s="227"/>
      <c r="G88" s="227"/>
      <c r="H88" s="33"/>
      <c r="I88" s="227"/>
      <c r="J88" s="227"/>
      <c r="K88" s="227"/>
      <c r="L88" s="227"/>
      <c r="M88" s="227"/>
      <c r="N88" s="232">
        <v>0</v>
      </c>
      <c r="O88" s="232">
        <f t="shared" si="2"/>
        <v>0</v>
      </c>
      <c r="P88" s="233">
        <f t="shared" si="3"/>
        <v>0</v>
      </c>
      <c r="R88" s="126"/>
      <c r="S88" s="330"/>
      <c r="T88" s="330"/>
      <c r="U88" s="344"/>
      <c r="V88" s="285"/>
      <c r="W88" s="285"/>
      <c r="X88" s="285"/>
      <c r="Y88" s="285"/>
      <c r="Z88" s="285"/>
      <c r="AA88" s="285"/>
      <c r="AB88" s="285"/>
      <c r="AC88" s="285"/>
      <c r="AD88" s="285"/>
      <c r="AE88" s="285"/>
      <c r="AF88" s="285"/>
      <c r="AG88" s="285"/>
      <c r="AH88" s="285"/>
      <c r="AI88" s="285"/>
      <c r="AJ88" s="285"/>
      <c r="AK88" s="285"/>
      <c r="AL88" s="285"/>
      <c r="AM88" s="285"/>
      <c r="AN88" s="285"/>
      <c r="AO88" s="285"/>
      <c r="AP88" s="285"/>
      <c r="AQ88" s="285"/>
      <c r="AR88" s="285"/>
      <c r="AS88" s="285"/>
      <c r="AT88" s="285"/>
    </row>
    <row r="89" spans="1:46" s="10" customFormat="1" ht="15">
      <c r="A89" s="231" t="s">
        <v>196</v>
      </c>
      <c r="B89" s="228" t="s">
        <v>173</v>
      </c>
      <c r="C89" s="227">
        <v>1</v>
      </c>
      <c r="D89" s="227" t="s">
        <v>152</v>
      </c>
      <c r="E89" s="227"/>
      <c r="F89" s="227"/>
      <c r="G89" s="227"/>
      <c r="H89" s="227"/>
      <c r="I89" s="227"/>
      <c r="J89" s="227"/>
      <c r="K89" s="227"/>
      <c r="L89" s="227" t="s">
        <v>13</v>
      </c>
      <c r="M89" s="227"/>
      <c r="N89" s="232">
        <v>0</v>
      </c>
      <c r="O89" s="232">
        <f t="shared" si="2"/>
        <v>0</v>
      </c>
      <c r="P89" s="233">
        <f t="shared" si="3"/>
        <v>0</v>
      </c>
      <c r="R89" s="126"/>
      <c r="S89" s="330"/>
      <c r="T89" s="330"/>
      <c r="U89" s="344"/>
      <c r="V89" s="285"/>
      <c r="W89" s="285"/>
      <c r="X89" s="285"/>
      <c r="Y89" s="285"/>
      <c r="Z89" s="285"/>
      <c r="AA89" s="285"/>
      <c r="AB89" s="285"/>
      <c r="AC89" s="285"/>
      <c r="AD89" s="285"/>
      <c r="AE89" s="285"/>
      <c r="AF89" s="285"/>
      <c r="AG89" s="285"/>
      <c r="AH89" s="285"/>
      <c r="AI89" s="285"/>
      <c r="AJ89" s="285"/>
      <c r="AK89" s="285"/>
      <c r="AL89" s="285"/>
      <c r="AM89" s="285"/>
      <c r="AN89" s="285"/>
      <c r="AO89" s="285"/>
      <c r="AP89" s="285"/>
      <c r="AQ89" s="285"/>
      <c r="AR89" s="285"/>
      <c r="AS89" s="285"/>
      <c r="AT89" s="285"/>
    </row>
    <row r="90" spans="1:46" s="10" customFormat="1" ht="15">
      <c r="A90" s="231" t="s">
        <v>261</v>
      </c>
      <c r="B90" s="228" t="s">
        <v>174</v>
      </c>
      <c r="C90" s="227">
        <v>1</v>
      </c>
      <c r="D90" s="227" t="s">
        <v>175</v>
      </c>
      <c r="E90" s="227"/>
      <c r="F90" s="227"/>
      <c r="G90" s="227"/>
      <c r="H90" s="227"/>
      <c r="I90" s="227" t="s">
        <v>50</v>
      </c>
      <c r="J90" s="227" t="s">
        <v>50</v>
      </c>
      <c r="K90" s="187"/>
      <c r="L90" s="227"/>
      <c r="M90" s="227"/>
      <c r="N90" s="232">
        <v>0</v>
      </c>
      <c r="O90" s="232">
        <f t="shared" si="2"/>
        <v>0</v>
      </c>
      <c r="P90" s="233">
        <f t="shared" si="3"/>
        <v>0</v>
      </c>
      <c r="R90" s="126"/>
      <c r="S90" s="330"/>
      <c r="T90" s="330"/>
      <c r="U90" s="344"/>
      <c r="V90" s="285"/>
      <c r="W90" s="285"/>
      <c r="X90" s="285"/>
      <c r="Y90" s="285"/>
      <c r="Z90" s="285"/>
      <c r="AA90" s="285"/>
      <c r="AB90" s="285"/>
      <c r="AC90" s="285"/>
      <c r="AD90" s="285"/>
      <c r="AE90" s="285"/>
      <c r="AF90" s="285"/>
      <c r="AG90" s="285"/>
      <c r="AH90" s="285"/>
      <c r="AI90" s="285"/>
      <c r="AJ90" s="285"/>
      <c r="AK90" s="285"/>
      <c r="AL90" s="285"/>
      <c r="AM90" s="285"/>
      <c r="AN90" s="285"/>
      <c r="AO90" s="285"/>
      <c r="AP90" s="285"/>
      <c r="AQ90" s="285"/>
      <c r="AR90" s="285"/>
      <c r="AS90" s="285"/>
      <c r="AT90" s="285"/>
    </row>
    <row r="91" spans="1:46" s="10" customFormat="1" ht="15">
      <c r="A91" s="196">
        <v>19</v>
      </c>
      <c r="B91" s="228" t="s">
        <v>248</v>
      </c>
      <c r="C91" s="227">
        <v>1</v>
      </c>
      <c r="D91" s="227" t="s">
        <v>118</v>
      </c>
      <c r="E91" s="227"/>
      <c r="F91" s="227"/>
      <c r="G91" s="227"/>
      <c r="H91" s="227"/>
      <c r="I91" s="227" t="s">
        <v>50</v>
      </c>
      <c r="J91" s="227" t="s">
        <v>50</v>
      </c>
      <c r="K91" s="187"/>
      <c r="L91" s="227" t="s">
        <v>13</v>
      </c>
      <c r="M91" s="227"/>
      <c r="N91" s="232">
        <v>0</v>
      </c>
      <c r="O91" s="232">
        <f t="shared" si="2"/>
        <v>0</v>
      </c>
      <c r="P91" s="233">
        <f t="shared" si="3"/>
        <v>0</v>
      </c>
      <c r="R91" s="126"/>
      <c r="S91" s="330"/>
      <c r="T91" s="330"/>
      <c r="U91" s="344"/>
      <c r="V91" s="285"/>
      <c r="W91" s="285"/>
      <c r="X91" s="285"/>
      <c r="Y91" s="285"/>
      <c r="Z91" s="285"/>
      <c r="AA91" s="285"/>
      <c r="AB91" s="285"/>
      <c r="AC91" s="285"/>
      <c r="AD91" s="285"/>
      <c r="AE91" s="285"/>
      <c r="AF91" s="285"/>
      <c r="AG91" s="285"/>
      <c r="AH91" s="285"/>
      <c r="AI91" s="285"/>
      <c r="AJ91" s="285"/>
      <c r="AK91" s="285"/>
      <c r="AL91" s="285"/>
      <c r="AM91" s="285"/>
      <c r="AN91" s="285"/>
      <c r="AO91" s="285"/>
      <c r="AP91" s="285"/>
      <c r="AQ91" s="285"/>
      <c r="AR91" s="285"/>
      <c r="AS91" s="285"/>
      <c r="AT91" s="285"/>
    </row>
    <row r="92" spans="1:46" s="10" customFormat="1" ht="15">
      <c r="A92" s="196">
        <v>20</v>
      </c>
      <c r="B92" s="228" t="s">
        <v>75</v>
      </c>
      <c r="C92" s="227">
        <v>1</v>
      </c>
      <c r="D92" s="227" t="s">
        <v>178</v>
      </c>
      <c r="E92" s="227"/>
      <c r="F92" s="227"/>
      <c r="G92" s="227"/>
      <c r="H92" s="227"/>
      <c r="I92" s="227"/>
      <c r="J92" s="227"/>
      <c r="K92" s="227"/>
      <c r="L92" s="227"/>
      <c r="M92" s="227"/>
      <c r="N92" s="232">
        <v>0</v>
      </c>
      <c r="O92" s="232">
        <f t="shared" si="2"/>
        <v>0</v>
      </c>
      <c r="P92" s="233">
        <f t="shared" si="3"/>
        <v>0</v>
      </c>
      <c r="R92" s="126"/>
      <c r="S92" s="330"/>
      <c r="T92" s="330"/>
      <c r="U92" s="344"/>
      <c r="V92" s="285"/>
      <c r="W92" s="285"/>
      <c r="X92" s="285"/>
      <c r="Y92" s="285"/>
      <c r="Z92" s="285"/>
      <c r="AA92" s="285"/>
      <c r="AB92" s="285"/>
      <c r="AC92" s="285"/>
      <c r="AD92" s="285"/>
      <c r="AE92" s="285"/>
      <c r="AF92" s="285"/>
      <c r="AG92" s="285"/>
      <c r="AH92" s="285"/>
      <c r="AI92" s="285"/>
      <c r="AJ92" s="285"/>
      <c r="AK92" s="285"/>
      <c r="AL92" s="285"/>
      <c r="AM92" s="285"/>
      <c r="AN92" s="285"/>
      <c r="AO92" s="285"/>
      <c r="AP92" s="285"/>
      <c r="AQ92" s="285"/>
      <c r="AR92" s="285"/>
      <c r="AS92" s="285"/>
      <c r="AT92" s="285"/>
    </row>
    <row r="93" spans="1:46" s="10" customFormat="1" ht="15">
      <c r="A93" s="231" t="s">
        <v>280</v>
      </c>
      <c r="B93" s="228" t="s">
        <v>155</v>
      </c>
      <c r="C93" s="227">
        <v>1</v>
      </c>
      <c r="D93" s="227" t="s">
        <v>179</v>
      </c>
      <c r="E93" s="227"/>
      <c r="F93" s="227"/>
      <c r="G93" s="227"/>
      <c r="H93" s="227"/>
      <c r="I93" s="227"/>
      <c r="J93" s="227"/>
      <c r="K93" s="227"/>
      <c r="L93" s="227"/>
      <c r="M93" s="227"/>
      <c r="N93" s="232">
        <v>0</v>
      </c>
      <c r="O93" s="232">
        <f t="shared" si="2"/>
        <v>0</v>
      </c>
      <c r="P93" s="233">
        <f t="shared" si="3"/>
        <v>0</v>
      </c>
      <c r="R93" s="126"/>
      <c r="S93" s="330"/>
      <c r="T93" s="330"/>
      <c r="U93" s="344"/>
      <c r="V93" s="285"/>
      <c r="W93" s="285"/>
      <c r="X93" s="285"/>
      <c r="Y93" s="285"/>
      <c r="Z93" s="285"/>
      <c r="AA93" s="285"/>
      <c r="AB93" s="285"/>
      <c r="AC93" s="285"/>
      <c r="AD93" s="285"/>
      <c r="AE93" s="285"/>
      <c r="AF93" s="285"/>
      <c r="AG93" s="285"/>
      <c r="AH93" s="285"/>
      <c r="AI93" s="285"/>
      <c r="AJ93" s="285"/>
      <c r="AK93" s="285"/>
      <c r="AL93" s="285"/>
      <c r="AM93" s="285"/>
      <c r="AN93" s="285"/>
      <c r="AO93" s="285"/>
      <c r="AP93" s="285"/>
      <c r="AQ93" s="285"/>
      <c r="AR93" s="285"/>
      <c r="AS93" s="285"/>
      <c r="AT93" s="285"/>
    </row>
    <row r="94" spans="1:46" s="10" customFormat="1" ht="15">
      <c r="A94" s="196">
        <v>21</v>
      </c>
      <c r="B94" s="228" t="s">
        <v>75</v>
      </c>
      <c r="C94" s="227">
        <v>1</v>
      </c>
      <c r="D94" s="227" t="s">
        <v>143</v>
      </c>
      <c r="E94" s="227"/>
      <c r="F94" s="227"/>
      <c r="G94" s="227"/>
      <c r="H94" s="227"/>
      <c r="I94" s="227"/>
      <c r="J94" s="227"/>
      <c r="K94" s="227"/>
      <c r="L94" s="227"/>
      <c r="M94" s="227"/>
      <c r="N94" s="232">
        <v>0</v>
      </c>
      <c r="O94" s="232">
        <f t="shared" si="2"/>
        <v>0</v>
      </c>
      <c r="P94" s="233">
        <f t="shared" si="3"/>
        <v>0</v>
      </c>
      <c r="R94" s="126"/>
      <c r="S94" s="330"/>
      <c r="T94" s="330"/>
      <c r="U94" s="344"/>
      <c r="V94" s="285"/>
      <c r="W94" s="285"/>
      <c r="X94" s="285"/>
      <c r="Y94" s="285"/>
      <c r="Z94" s="285"/>
      <c r="AA94" s="285"/>
      <c r="AB94" s="285"/>
      <c r="AC94" s="285"/>
      <c r="AD94" s="285"/>
      <c r="AE94" s="285"/>
      <c r="AF94" s="285"/>
      <c r="AG94" s="285"/>
      <c r="AH94" s="285"/>
      <c r="AI94" s="285"/>
      <c r="AJ94" s="285"/>
      <c r="AK94" s="285"/>
      <c r="AL94" s="285"/>
      <c r="AM94" s="285"/>
      <c r="AN94" s="285"/>
      <c r="AO94" s="285"/>
      <c r="AP94" s="285"/>
      <c r="AQ94" s="285"/>
      <c r="AR94" s="285"/>
      <c r="AS94" s="285"/>
      <c r="AT94" s="285"/>
    </row>
    <row r="95" spans="1:46" s="10" customFormat="1" ht="15">
      <c r="A95" s="231" t="s">
        <v>262</v>
      </c>
      <c r="B95" s="228" t="s">
        <v>155</v>
      </c>
      <c r="C95" s="227">
        <v>1</v>
      </c>
      <c r="D95" s="227" t="s">
        <v>169</v>
      </c>
      <c r="E95" s="227"/>
      <c r="F95" s="227"/>
      <c r="G95" s="227"/>
      <c r="H95" s="227"/>
      <c r="I95" s="227"/>
      <c r="J95" s="227"/>
      <c r="K95" s="227"/>
      <c r="L95" s="227"/>
      <c r="M95" s="227"/>
      <c r="N95" s="232">
        <v>0</v>
      </c>
      <c r="O95" s="232">
        <f t="shared" si="2"/>
        <v>0</v>
      </c>
      <c r="P95" s="233">
        <f t="shared" si="3"/>
        <v>0</v>
      </c>
      <c r="R95" s="126"/>
      <c r="S95" s="330"/>
      <c r="T95" s="330"/>
      <c r="U95" s="344"/>
      <c r="V95" s="285"/>
      <c r="W95" s="285"/>
      <c r="X95" s="285"/>
      <c r="Y95" s="285"/>
      <c r="Z95" s="285"/>
      <c r="AA95" s="285"/>
      <c r="AB95" s="285"/>
      <c r="AC95" s="285"/>
      <c r="AD95" s="285"/>
      <c r="AE95" s="285"/>
      <c r="AF95" s="285"/>
      <c r="AG95" s="285"/>
      <c r="AH95" s="285"/>
      <c r="AI95" s="285"/>
      <c r="AJ95" s="285"/>
      <c r="AK95" s="285"/>
      <c r="AL95" s="285"/>
      <c r="AM95" s="285"/>
      <c r="AN95" s="285"/>
      <c r="AO95" s="285"/>
      <c r="AP95" s="285"/>
      <c r="AQ95" s="285"/>
      <c r="AR95" s="285"/>
      <c r="AS95" s="285"/>
      <c r="AT95" s="285"/>
    </row>
    <row r="96" spans="1:46" s="10" customFormat="1" ht="15">
      <c r="A96" s="231" t="s">
        <v>263</v>
      </c>
      <c r="B96" s="228" t="s">
        <v>161</v>
      </c>
      <c r="C96" s="227">
        <v>1</v>
      </c>
      <c r="D96" s="227" t="s">
        <v>162</v>
      </c>
      <c r="E96" s="227"/>
      <c r="F96" s="227"/>
      <c r="G96" s="227"/>
      <c r="H96" s="227"/>
      <c r="I96" s="227"/>
      <c r="J96" s="227"/>
      <c r="K96" s="227"/>
      <c r="L96" s="227"/>
      <c r="M96" s="227"/>
      <c r="N96" s="232">
        <v>0</v>
      </c>
      <c r="O96" s="232">
        <f t="shared" si="2"/>
        <v>0</v>
      </c>
      <c r="P96" s="233">
        <f t="shared" si="3"/>
        <v>0</v>
      </c>
      <c r="R96" s="126"/>
      <c r="S96" s="330"/>
      <c r="T96" s="330"/>
      <c r="U96" s="344"/>
      <c r="V96" s="285"/>
      <c r="W96" s="285"/>
      <c r="X96" s="285"/>
      <c r="Y96" s="285"/>
      <c r="Z96" s="285"/>
      <c r="AA96" s="285"/>
      <c r="AB96" s="285"/>
      <c r="AC96" s="285"/>
      <c r="AD96" s="285"/>
      <c r="AE96" s="285"/>
      <c r="AF96" s="285"/>
      <c r="AG96" s="285"/>
      <c r="AH96" s="285"/>
      <c r="AI96" s="285"/>
      <c r="AJ96" s="285"/>
      <c r="AK96" s="285"/>
      <c r="AL96" s="285"/>
      <c r="AM96" s="285"/>
      <c r="AN96" s="285"/>
      <c r="AO96" s="285"/>
      <c r="AP96" s="285"/>
      <c r="AQ96" s="285"/>
      <c r="AR96" s="285"/>
      <c r="AS96" s="285"/>
      <c r="AT96" s="285"/>
    </row>
    <row r="97" spans="1:46" s="10" customFormat="1" ht="33.75">
      <c r="A97" s="196">
        <v>22</v>
      </c>
      <c r="B97" s="228" t="s">
        <v>426</v>
      </c>
      <c r="C97" s="227">
        <v>1</v>
      </c>
      <c r="D97" s="227" t="s">
        <v>178</v>
      </c>
      <c r="E97" s="227"/>
      <c r="F97" s="227"/>
      <c r="G97" s="227"/>
      <c r="H97" s="227"/>
      <c r="I97" s="227"/>
      <c r="J97" s="227"/>
      <c r="K97" s="227"/>
      <c r="L97" s="227"/>
      <c r="M97" s="227"/>
      <c r="N97" s="232">
        <v>0</v>
      </c>
      <c r="O97" s="232">
        <f t="shared" si="2"/>
        <v>0</v>
      </c>
      <c r="P97" s="233">
        <f t="shared" si="3"/>
        <v>0</v>
      </c>
      <c r="R97" s="126"/>
      <c r="S97" s="330"/>
      <c r="T97" s="330"/>
      <c r="U97" s="344"/>
      <c r="V97" s="285"/>
      <c r="W97" s="285"/>
      <c r="X97" s="285"/>
      <c r="Y97" s="285"/>
      <c r="Z97" s="285"/>
      <c r="AA97" s="285"/>
      <c r="AB97" s="285"/>
      <c r="AC97" s="285"/>
      <c r="AD97" s="285"/>
      <c r="AE97" s="285"/>
      <c r="AF97" s="285"/>
      <c r="AG97" s="285"/>
      <c r="AH97" s="285"/>
      <c r="AI97" s="285"/>
      <c r="AJ97" s="285"/>
      <c r="AK97" s="285"/>
      <c r="AL97" s="285"/>
      <c r="AM97" s="285"/>
      <c r="AN97" s="285"/>
      <c r="AO97" s="285"/>
      <c r="AP97" s="285"/>
      <c r="AQ97" s="285"/>
      <c r="AR97" s="285"/>
      <c r="AS97" s="285"/>
      <c r="AT97" s="285"/>
    </row>
    <row r="98" spans="1:46" s="10" customFormat="1" ht="15">
      <c r="A98" s="196">
        <v>24</v>
      </c>
      <c r="B98" s="228" t="s">
        <v>268</v>
      </c>
      <c r="C98" s="227">
        <v>1</v>
      </c>
      <c r="D98" s="227" t="s">
        <v>118</v>
      </c>
      <c r="E98" s="227"/>
      <c r="F98" s="227"/>
      <c r="G98" s="227"/>
      <c r="H98" s="227"/>
      <c r="I98" s="227" t="s">
        <v>50</v>
      </c>
      <c r="J98" s="227" t="s">
        <v>50</v>
      </c>
      <c r="K98" s="187"/>
      <c r="L98" s="227" t="s">
        <v>13</v>
      </c>
      <c r="M98" s="227"/>
      <c r="N98" s="232">
        <v>0</v>
      </c>
      <c r="O98" s="232">
        <f t="shared" si="2"/>
        <v>0</v>
      </c>
      <c r="P98" s="233">
        <f t="shared" si="3"/>
        <v>0</v>
      </c>
      <c r="R98" s="126"/>
      <c r="S98" s="330"/>
      <c r="T98" s="330"/>
      <c r="U98" s="344"/>
      <c r="V98" s="285"/>
      <c r="W98" s="285"/>
      <c r="X98" s="285"/>
      <c r="Y98" s="285"/>
      <c r="Z98" s="285"/>
      <c r="AA98" s="285"/>
      <c r="AB98" s="285"/>
      <c r="AC98" s="285"/>
      <c r="AD98" s="285"/>
      <c r="AE98" s="285"/>
      <c r="AF98" s="285"/>
      <c r="AG98" s="285"/>
      <c r="AH98" s="285"/>
      <c r="AI98" s="285"/>
      <c r="AJ98" s="285"/>
      <c r="AK98" s="285"/>
      <c r="AL98" s="285"/>
      <c r="AM98" s="285"/>
      <c r="AN98" s="285"/>
      <c r="AO98" s="285"/>
      <c r="AP98" s="285"/>
      <c r="AQ98" s="285"/>
      <c r="AR98" s="285"/>
      <c r="AS98" s="285"/>
      <c r="AT98" s="285"/>
    </row>
    <row r="99" spans="1:46" s="10" customFormat="1" ht="15">
      <c r="A99" s="196">
        <v>29</v>
      </c>
      <c r="B99" s="228" t="s">
        <v>92</v>
      </c>
      <c r="C99" s="227">
        <v>1</v>
      </c>
      <c r="D99" s="227" t="s">
        <v>180</v>
      </c>
      <c r="E99" s="227"/>
      <c r="F99" s="227"/>
      <c r="G99" s="227"/>
      <c r="H99" s="227"/>
      <c r="I99" s="227"/>
      <c r="J99" s="227"/>
      <c r="K99" s="227"/>
      <c r="L99" s="227"/>
      <c r="M99" s="227"/>
      <c r="N99" s="232">
        <v>0</v>
      </c>
      <c r="O99" s="232">
        <f t="shared" si="2"/>
        <v>0</v>
      </c>
      <c r="P99" s="233">
        <f t="shared" si="3"/>
        <v>0</v>
      </c>
      <c r="R99" s="126"/>
      <c r="S99" s="330"/>
      <c r="T99" s="330"/>
      <c r="U99" s="344"/>
      <c r="V99" s="285"/>
      <c r="W99" s="285"/>
      <c r="X99" s="285"/>
      <c r="Y99" s="285"/>
      <c r="Z99" s="285"/>
      <c r="AA99" s="285"/>
      <c r="AB99" s="285"/>
      <c r="AC99" s="285"/>
      <c r="AD99" s="285"/>
      <c r="AE99" s="285"/>
      <c r="AF99" s="285"/>
      <c r="AG99" s="285"/>
      <c r="AH99" s="285"/>
      <c r="AI99" s="285"/>
      <c r="AJ99" s="285"/>
      <c r="AK99" s="285"/>
      <c r="AL99" s="285"/>
      <c r="AM99" s="285"/>
      <c r="AN99" s="285"/>
      <c r="AO99" s="285"/>
      <c r="AP99" s="285"/>
      <c r="AQ99" s="285"/>
      <c r="AR99" s="285"/>
      <c r="AS99" s="285"/>
      <c r="AT99" s="285"/>
    </row>
    <row r="100" spans="1:46" s="10" customFormat="1" ht="15">
      <c r="A100" s="196">
        <v>33</v>
      </c>
      <c r="B100" s="228" t="s">
        <v>163</v>
      </c>
      <c r="C100" s="227">
        <v>2</v>
      </c>
      <c r="D100" s="227" t="s">
        <v>269</v>
      </c>
      <c r="E100" s="227"/>
      <c r="F100" s="227"/>
      <c r="G100" s="227"/>
      <c r="H100" s="33"/>
      <c r="I100" s="227"/>
      <c r="J100" s="227"/>
      <c r="K100" s="227"/>
      <c r="L100" s="227"/>
      <c r="M100" s="227"/>
      <c r="N100" s="232">
        <v>0</v>
      </c>
      <c r="O100" s="232">
        <f t="shared" si="2"/>
        <v>0</v>
      </c>
      <c r="P100" s="233">
        <f t="shared" si="3"/>
        <v>0</v>
      </c>
      <c r="R100" s="126"/>
      <c r="S100" s="330"/>
      <c r="T100" s="330"/>
      <c r="U100" s="344"/>
      <c r="V100" s="285"/>
      <c r="W100" s="285"/>
      <c r="X100" s="285"/>
      <c r="Y100" s="285"/>
      <c r="Z100" s="285"/>
      <c r="AA100" s="285"/>
      <c r="AB100" s="285"/>
      <c r="AC100" s="285"/>
      <c r="AD100" s="285"/>
      <c r="AE100" s="285"/>
      <c r="AF100" s="285"/>
      <c r="AG100" s="285"/>
      <c r="AH100" s="285"/>
      <c r="AI100" s="285"/>
      <c r="AJ100" s="285"/>
      <c r="AK100" s="285"/>
      <c r="AL100" s="285"/>
      <c r="AM100" s="285"/>
      <c r="AN100" s="285"/>
      <c r="AO100" s="285"/>
      <c r="AP100" s="285"/>
      <c r="AQ100" s="285"/>
      <c r="AR100" s="285"/>
      <c r="AS100" s="285"/>
      <c r="AT100" s="285"/>
    </row>
    <row r="101" spans="1:46" s="10" customFormat="1" ht="15">
      <c r="A101" s="196">
        <v>34</v>
      </c>
      <c r="B101" s="228" t="s">
        <v>342</v>
      </c>
      <c r="C101" s="227">
        <v>3</v>
      </c>
      <c r="D101" s="227" t="s">
        <v>181</v>
      </c>
      <c r="E101" s="227"/>
      <c r="F101" s="227"/>
      <c r="G101" s="227"/>
      <c r="H101" s="33"/>
      <c r="I101" s="227"/>
      <c r="J101" s="227"/>
      <c r="K101" s="227"/>
      <c r="L101" s="227"/>
      <c r="M101" s="227"/>
      <c r="N101" s="232">
        <v>0</v>
      </c>
      <c r="O101" s="232">
        <f t="shared" si="2"/>
        <v>0</v>
      </c>
      <c r="P101" s="233">
        <f t="shared" si="3"/>
        <v>0</v>
      </c>
      <c r="R101" s="126"/>
      <c r="S101" s="330"/>
      <c r="T101" s="330"/>
      <c r="U101" s="344"/>
      <c r="V101" s="285"/>
      <c r="W101" s="285"/>
      <c r="X101" s="285"/>
      <c r="Y101" s="285"/>
      <c r="Z101" s="285"/>
      <c r="AA101" s="285"/>
      <c r="AB101" s="285"/>
      <c r="AC101" s="285"/>
      <c r="AD101" s="285"/>
      <c r="AE101" s="285"/>
      <c r="AF101" s="285"/>
      <c r="AG101" s="285"/>
      <c r="AH101" s="285"/>
      <c r="AI101" s="285"/>
      <c r="AJ101" s="285"/>
      <c r="AK101" s="285"/>
      <c r="AL101" s="285"/>
      <c r="AM101" s="285"/>
      <c r="AN101" s="285"/>
      <c r="AO101" s="285"/>
      <c r="AP101" s="285"/>
      <c r="AQ101" s="285"/>
      <c r="AR101" s="285"/>
      <c r="AS101" s="285"/>
      <c r="AT101" s="285"/>
    </row>
    <row r="102" spans="1:46" s="10" customFormat="1" ht="13.5" customHeight="1">
      <c r="A102" s="196">
        <v>35</v>
      </c>
      <c r="B102" s="228" t="s">
        <v>163</v>
      </c>
      <c r="C102" s="227">
        <v>1</v>
      </c>
      <c r="D102" s="227" t="s">
        <v>250</v>
      </c>
      <c r="E102" s="227"/>
      <c r="F102" s="227"/>
      <c r="G102" s="227"/>
      <c r="H102" s="33"/>
      <c r="I102" s="227"/>
      <c r="J102" s="227"/>
      <c r="K102" s="227"/>
      <c r="L102" s="227"/>
      <c r="M102" s="227"/>
      <c r="N102" s="232">
        <v>0</v>
      </c>
      <c r="O102" s="232">
        <f t="shared" si="2"/>
        <v>0</v>
      </c>
      <c r="P102" s="233">
        <f t="shared" si="3"/>
        <v>0</v>
      </c>
      <c r="R102" s="126"/>
      <c r="S102" s="330"/>
      <c r="T102" s="330"/>
      <c r="U102" s="344"/>
      <c r="V102" s="285"/>
      <c r="W102" s="285"/>
      <c r="X102" s="285"/>
      <c r="Y102" s="285"/>
      <c r="Z102" s="285"/>
      <c r="AA102" s="285"/>
      <c r="AB102" s="285"/>
      <c r="AC102" s="285"/>
      <c r="AD102" s="285"/>
      <c r="AE102" s="285"/>
      <c r="AF102" s="285"/>
      <c r="AG102" s="285"/>
      <c r="AH102" s="285"/>
      <c r="AI102" s="285"/>
      <c r="AJ102" s="285"/>
      <c r="AK102" s="285"/>
      <c r="AL102" s="285"/>
      <c r="AM102" s="285"/>
      <c r="AN102" s="285"/>
      <c r="AO102" s="285"/>
      <c r="AP102" s="285"/>
      <c r="AQ102" s="285"/>
      <c r="AR102" s="285"/>
      <c r="AS102" s="285"/>
      <c r="AT102" s="285"/>
    </row>
    <row r="103" spans="1:46" s="4" customFormat="1" ht="15">
      <c r="A103" s="196">
        <v>36</v>
      </c>
      <c r="B103" s="248" t="s">
        <v>384</v>
      </c>
      <c r="C103" s="161"/>
      <c r="D103" s="161"/>
      <c r="E103" s="227"/>
      <c r="F103" s="227"/>
      <c r="G103" s="227"/>
      <c r="H103" s="33"/>
      <c r="I103" s="227"/>
      <c r="J103" s="227"/>
      <c r="K103" s="227"/>
      <c r="L103" s="227"/>
      <c r="M103" s="161"/>
      <c r="N103" s="232">
        <v>0</v>
      </c>
      <c r="O103" s="232"/>
      <c r="P103" s="233"/>
      <c r="R103" s="126"/>
      <c r="S103" s="330"/>
      <c r="T103" s="330"/>
      <c r="U103" s="344"/>
      <c r="V103" s="137"/>
      <c r="W103" s="137"/>
      <c r="X103" s="137"/>
      <c r="Y103" s="137"/>
      <c r="Z103" s="137"/>
      <c r="AA103" s="137"/>
      <c r="AB103" s="137"/>
      <c r="AC103" s="137"/>
      <c r="AD103" s="137"/>
      <c r="AE103" s="137"/>
      <c r="AF103" s="137"/>
      <c r="AG103" s="137"/>
      <c r="AH103" s="137"/>
      <c r="AI103" s="137"/>
      <c r="AJ103" s="137"/>
      <c r="AK103" s="137"/>
      <c r="AL103" s="137"/>
      <c r="AM103" s="137"/>
      <c r="AN103" s="137"/>
      <c r="AO103" s="137"/>
      <c r="AP103" s="137"/>
      <c r="AQ103" s="137"/>
      <c r="AR103" s="137"/>
      <c r="AS103" s="137"/>
      <c r="AT103" s="137"/>
    </row>
    <row r="104" spans="1:46" s="4" customFormat="1" ht="15">
      <c r="A104" s="196">
        <v>37</v>
      </c>
      <c r="B104" s="248" t="s">
        <v>384</v>
      </c>
      <c r="C104" s="161"/>
      <c r="D104" s="161"/>
      <c r="E104" s="227"/>
      <c r="F104" s="227"/>
      <c r="G104" s="227"/>
      <c r="H104" s="33"/>
      <c r="I104" s="227"/>
      <c r="J104" s="227"/>
      <c r="K104" s="227"/>
      <c r="L104" s="227"/>
      <c r="M104" s="161"/>
      <c r="N104" s="232">
        <v>0</v>
      </c>
      <c r="O104" s="232"/>
      <c r="P104" s="233"/>
      <c r="R104" s="126"/>
      <c r="S104" s="330"/>
      <c r="T104" s="330"/>
      <c r="U104" s="344"/>
      <c r="V104" s="137"/>
      <c r="W104" s="137"/>
      <c r="X104" s="137"/>
      <c r="Y104" s="137"/>
      <c r="Z104" s="137"/>
      <c r="AA104" s="137"/>
      <c r="AB104" s="137"/>
      <c r="AC104" s="137"/>
      <c r="AD104" s="137"/>
      <c r="AE104" s="137"/>
      <c r="AF104" s="137"/>
      <c r="AG104" s="137"/>
      <c r="AH104" s="137"/>
      <c r="AI104" s="137"/>
      <c r="AJ104" s="137"/>
      <c r="AK104" s="137"/>
      <c r="AL104" s="137"/>
      <c r="AM104" s="137"/>
      <c r="AN104" s="137"/>
      <c r="AO104" s="137"/>
      <c r="AP104" s="137"/>
      <c r="AQ104" s="137"/>
      <c r="AR104" s="137"/>
      <c r="AS104" s="137"/>
      <c r="AT104" s="137"/>
    </row>
    <row r="105" spans="1:46" s="4" customFormat="1" ht="15">
      <c r="A105" s="214">
        <v>38</v>
      </c>
      <c r="B105" s="248" t="s">
        <v>384</v>
      </c>
      <c r="C105" s="178"/>
      <c r="D105" s="178"/>
      <c r="E105" s="23"/>
      <c r="F105" s="23"/>
      <c r="G105" s="23"/>
      <c r="H105" s="190"/>
      <c r="I105" s="23"/>
      <c r="J105" s="23"/>
      <c r="K105" s="23"/>
      <c r="L105" s="23"/>
      <c r="M105" s="178"/>
      <c r="N105" s="191">
        <v>0</v>
      </c>
      <c r="O105" s="191"/>
      <c r="P105" s="192"/>
      <c r="R105" s="126"/>
      <c r="S105" s="330"/>
      <c r="T105" s="330"/>
      <c r="U105" s="344"/>
      <c r="V105" s="137"/>
      <c r="W105" s="137"/>
      <c r="X105" s="137"/>
      <c r="Y105" s="137"/>
      <c r="Z105" s="137"/>
      <c r="AA105" s="137"/>
      <c r="AB105" s="137"/>
      <c r="AC105" s="137"/>
      <c r="AD105" s="137"/>
      <c r="AE105" s="137"/>
      <c r="AF105" s="137"/>
      <c r="AG105" s="137"/>
      <c r="AH105" s="137"/>
      <c r="AI105" s="137"/>
      <c r="AJ105" s="137"/>
      <c r="AK105" s="137"/>
      <c r="AL105" s="137"/>
      <c r="AM105" s="137"/>
      <c r="AN105" s="137"/>
      <c r="AO105" s="137"/>
      <c r="AP105" s="137"/>
      <c r="AQ105" s="137"/>
      <c r="AR105" s="137"/>
      <c r="AS105" s="137"/>
      <c r="AT105" s="137"/>
    </row>
    <row r="106" spans="1:46" s="4" customFormat="1" ht="13.5" thickBot="1">
      <c r="A106" s="197">
        <v>41</v>
      </c>
      <c r="B106" s="248" t="s">
        <v>384</v>
      </c>
      <c r="C106" s="172"/>
      <c r="D106" s="172"/>
      <c r="E106" s="234"/>
      <c r="F106" s="234"/>
      <c r="G106" s="234"/>
      <c r="H106" s="193"/>
      <c r="I106" s="234"/>
      <c r="J106" s="234"/>
      <c r="K106" s="234"/>
      <c r="L106" s="234"/>
      <c r="M106" s="172"/>
      <c r="N106" s="194">
        <v>0</v>
      </c>
      <c r="O106" s="194"/>
      <c r="P106" s="195"/>
      <c r="R106" s="126"/>
      <c r="S106" s="330"/>
      <c r="T106" s="330"/>
      <c r="U106" s="344"/>
      <c r="V106" s="137"/>
      <c r="W106" s="137"/>
      <c r="X106" s="137"/>
      <c r="Y106" s="137"/>
      <c r="Z106" s="137"/>
      <c r="AA106" s="137"/>
      <c r="AB106" s="137"/>
      <c r="AC106" s="137"/>
      <c r="AD106" s="137"/>
      <c r="AE106" s="137"/>
      <c r="AF106" s="137"/>
      <c r="AG106" s="137"/>
      <c r="AH106" s="137"/>
      <c r="AI106" s="137"/>
      <c r="AJ106" s="137"/>
      <c r="AK106" s="137"/>
      <c r="AL106" s="137"/>
      <c r="AM106" s="137"/>
      <c r="AN106" s="137"/>
      <c r="AO106" s="137"/>
      <c r="AP106" s="137"/>
      <c r="AQ106" s="137"/>
      <c r="AR106" s="137"/>
      <c r="AS106" s="137"/>
      <c r="AT106" s="137"/>
    </row>
    <row r="107" spans="1:21" ht="15.75" customHeight="1" thickBot="1">
      <c r="A107" s="354" t="s">
        <v>23</v>
      </c>
      <c r="B107" s="355"/>
      <c r="C107" s="3"/>
      <c r="D107" s="11"/>
      <c r="E107" s="11"/>
      <c r="F107" s="11"/>
      <c r="G107" s="11"/>
      <c r="H107" s="3"/>
      <c r="I107" s="11"/>
      <c r="J107" s="11"/>
      <c r="K107" s="11"/>
      <c r="L107" s="11"/>
      <c r="M107" s="11"/>
      <c r="N107" s="120"/>
      <c r="O107" s="120"/>
      <c r="P107" s="121"/>
      <c r="R107" s="126"/>
      <c r="S107" s="330"/>
      <c r="T107" s="330"/>
      <c r="U107" s="344"/>
    </row>
    <row r="108" spans="1:46" s="4" customFormat="1" ht="15">
      <c r="A108" s="257">
        <v>1</v>
      </c>
      <c r="B108" s="28" t="s">
        <v>252</v>
      </c>
      <c r="C108" s="29">
        <v>1</v>
      </c>
      <c r="D108" s="29" t="s">
        <v>118</v>
      </c>
      <c r="E108" s="29"/>
      <c r="F108" s="29"/>
      <c r="G108" s="29"/>
      <c r="H108" s="29"/>
      <c r="I108" s="29" t="s">
        <v>50</v>
      </c>
      <c r="J108" s="29" t="s">
        <v>50</v>
      </c>
      <c r="K108" s="258"/>
      <c r="L108" s="29" t="s">
        <v>13</v>
      </c>
      <c r="M108" s="29"/>
      <c r="N108" s="183">
        <v>0</v>
      </c>
      <c r="O108" s="183">
        <f t="shared" si="2"/>
        <v>0</v>
      </c>
      <c r="P108" s="184">
        <f t="shared" si="3"/>
        <v>0</v>
      </c>
      <c r="R108" s="126"/>
      <c r="S108" s="330"/>
      <c r="T108" s="330"/>
      <c r="U108" s="344"/>
      <c r="V108" s="137"/>
      <c r="W108" s="137"/>
      <c r="X108" s="137"/>
      <c r="Y108" s="137"/>
      <c r="Z108" s="137"/>
      <c r="AA108" s="137"/>
      <c r="AB108" s="137"/>
      <c r="AC108" s="137"/>
      <c r="AD108" s="137"/>
      <c r="AE108" s="137"/>
      <c r="AF108" s="137"/>
      <c r="AG108" s="137"/>
      <c r="AH108" s="137"/>
      <c r="AI108" s="137"/>
      <c r="AJ108" s="137"/>
      <c r="AK108" s="137"/>
      <c r="AL108" s="137"/>
      <c r="AM108" s="137"/>
      <c r="AN108" s="137"/>
      <c r="AO108" s="137"/>
      <c r="AP108" s="137"/>
      <c r="AQ108" s="137"/>
      <c r="AR108" s="137"/>
      <c r="AS108" s="137"/>
      <c r="AT108" s="137"/>
    </row>
    <row r="109" spans="1:46" s="4" customFormat="1" ht="15">
      <c r="A109" s="196">
        <v>3</v>
      </c>
      <c r="B109" s="228" t="s">
        <v>75</v>
      </c>
      <c r="C109" s="227">
        <v>1</v>
      </c>
      <c r="D109" s="227" t="s">
        <v>182</v>
      </c>
      <c r="E109" s="227"/>
      <c r="F109" s="227"/>
      <c r="G109" s="227"/>
      <c r="H109" s="227"/>
      <c r="I109" s="227"/>
      <c r="J109" s="227"/>
      <c r="K109" s="227"/>
      <c r="L109" s="227"/>
      <c r="M109" s="227"/>
      <c r="N109" s="232">
        <v>0</v>
      </c>
      <c r="O109" s="232">
        <f t="shared" si="2"/>
        <v>0</v>
      </c>
      <c r="P109" s="233">
        <f t="shared" si="3"/>
        <v>0</v>
      </c>
      <c r="R109" s="126"/>
      <c r="S109" s="330"/>
      <c r="T109" s="330"/>
      <c r="U109" s="344"/>
      <c r="V109" s="137"/>
      <c r="W109" s="137"/>
      <c r="X109" s="137"/>
      <c r="Y109" s="137"/>
      <c r="Z109" s="137"/>
      <c r="AA109" s="137"/>
      <c r="AB109" s="137"/>
      <c r="AC109" s="137"/>
      <c r="AD109" s="137"/>
      <c r="AE109" s="137"/>
      <c r="AF109" s="137"/>
      <c r="AG109" s="137"/>
      <c r="AH109" s="137"/>
      <c r="AI109" s="137"/>
      <c r="AJ109" s="137"/>
      <c r="AK109" s="137"/>
      <c r="AL109" s="137"/>
      <c r="AM109" s="137"/>
      <c r="AN109" s="137"/>
      <c r="AO109" s="137"/>
      <c r="AP109" s="137"/>
      <c r="AQ109" s="137"/>
      <c r="AR109" s="137"/>
      <c r="AS109" s="137"/>
      <c r="AT109" s="137"/>
    </row>
    <row r="110" spans="1:46" s="4" customFormat="1" ht="15">
      <c r="A110" s="231" t="s">
        <v>111</v>
      </c>
      <c r="B110" s="228" t="s">
        <v>155</v>
      </c>
      <c r="C110" s="227">
        <v>1</v>
      </c>
      <c r="D110" s="227" t="s">
        <v>183</v>
      </c>
      <c r="E110" s="227"/>
      <c r="F110" s="227"/>
      <c r="G110" s="227"/>
      <c r="H110" s="227"/>
      <c r="I110" s="227"/>
      <c r="J110" s="227"/>
      <c r="K110" s="227"/>
      <c r="L110" s="227"/>
      <c r="M110" s="227"/>
      <c r="N110" s="232">
        <v>0</v>
      </c>
      <c r="O110" s="232">
        <f t="shared" si="2"/>
        <v>0</v>
      </c>
      <c r="P110" s="233">
        <f t="shared" si="3"/>
        <v>0</v>
      </c>
      <c r="R110" s="126"/>
      <c r="S110" s="330"/>
      <c r="T110" s="330"/>
      <c r="U110" s="344"/>
      <c r="V110" s="137"/>
      <c r="W110" s="137"/>
      <c r="X110" s="137"/>
      <c r="Y110" s="137"/>
      <c r="Z110" s="137"/>
      <c r="AA110" s="137"/>
      <c r="AB110" s="137"/>
      <c r="AC110" s="137"/>
      <c r="AD110" s="137"/>
      <c r="AE110" s="137"/>
      <c r="AF110" s="137"/>
      <c r="AG110" s="137"/>
      <c r="AH110" s="137"/>
      <c r="AI110" s="137"/>
      <c r="AJ110" s="137"/>
      <c r="AK110" s="137"/>
      <c r="AL110" s="137"/>
      <c r="AM110" s="137"/>
      <c r="AN110" s="137"/>
      <c r="AO110" s="137"/>
      <c r="AP110" s="137"/>
      <c r="AQ110" s="137"/>
      <c r="AR110" s="137"/>
      <c r="AS110" s="137"/>
      <c r="AT110" s="137"/>
    </row>
    <row r="111" spans="1:46" s="4" customFormat="1" ht="15">
      <c r="A111" s="231" t="s">
        <v>254</v>
      </c>
      <c r="B111" s="228" t="s">
        <v>184</v>
      </c>
      <c r="C111" s="227">
        <v>1</v>
      </c>
      <c r="D111" s="227" t="s">
        <v>185</v>
      </c>
      <c r="E111" s="227"/>
      <c r="F111" s="227"/>
      <c r="G111" s="227"/>
      <c r="H111" s="227"/>
      <c r="I111" s="227"/>
      <c r="J111" s="227"/>
      <c r="K111" s="227"/>
      <c r="L111" s="227"/>
      <c r="M111" s="227"/>
      <c r="N111" s="232">
        <v>0</v>
      </c>
      <c r="O111" s="232">
        <f t="shared" si="2"/>
        <v>0</v>
      </c>
      <c r="P111" s="233">
        <f t="shared" si="3"/>
        <v>0</v>
      </c>
      <c r="R111" s="126"/>
      <c r="S111" s="330"/>
      <c r="T111" s="330"/>
      <c r="U111" s="344"/>
      <c r="V111" s="137"/>
      <c r="W111" s="137"/>
      <c r="X111" s="137"/>
      <c r="Y111" s="137"/>
      <c r="Z111" s="137"/>
      <c r="AA111" s="137"/>
      <c r="AB111" s="137"/>
      <c r="AC111" s="137"/>
      <c r="AD111" s="137"/>
      <c r="AE111" s="137"/>
      <c r="AF111" s="137"/>
      <c r="AG111" s="137"/>
      <c r="AH111" s="137"/>
      <c r="AI111" s="137"/>
      <c r="AJ111" s="137"/>
      <c r="AK111" s="137"/>
      <c r="AL111" s="137"/>
      <c r="AM111" s="137"/>
      <c r="AN111" s="137"/>
      <c r="AO111" s="137"/>
      <c r="AP111" s="137"/>
      <c r="AQ111" s="137"/>
      <c r="AR111" s="137"/>
      <c r="AS111" s="137"/>
      <c r="AT111" s="137"/>
    </row>
    <row r="112" spans="1:46" s="4" customFormat="1" ht="15">
      <c r="A112" s="196">
        <v>6</v>
      </c>
      <c r="B112" s="228" t="s">
        <v>186</v>
      </c>
      <c r="C112" s="227">
        <v>1</v>
      </c>
      <c r="D112" s="227" t="s">
        <v>164</v>
      </c>
      <c r="E112" s="227"/>
      <c r="F112" s="227"/>
      <c r="G112" s="227"/>
      <c r="H112" s="227"/>
      <c r="I112" s="227"/>
      <c r="J112" s="227"/>
      <c r="K112" s="227"/>
      <c r="L112" s="227"/>
      <c r="M112" s="227"/>
      <c r="N112" s="232">
        <v>0</v>
      </c>
      <c r="O112" s="232">
        <f t="shared" si="2"/>
        <v>0</v>
      </c>
      <c r="P112" s="233">
        <f t="shared" si="3"/>
        <v>0</v>
      </c>
      <c r="R112" s="126"/>
      <c r="S112" s="330"/>
      <c r="T112" s="330"/>
      <c r="U112" s="344"/>
      <c r="V112" s="137"/>
      <c r="W112" s="137"/>
      <c r="X112" s="137"/>
      <c r="Y112" s="137"/>
      <c r="Z112" s="137"/>
      <c r="AA112" s="137"/>
      <c r="AB112" s="137"/>
      <c r="AC112" s="137"/>
      <c r="AD112" s="137"/>
      <c r="AE112" s="137"/>
      <c r="AF112" s="137"/>
      <c r="AG112" s="137"/>
      <c r="AH112" s="137"/>
      <c r="AI112" s="137"/>
      <c r="AJ112" s="137"/>
      <c r="AK112" s="137"/>
      <c r="AL112" s="137"/>
      <c r="AM112" s="137"/>
      <c r="AN112" s="137"/>
      <c r="AO112" s="137"/>
      <c r="AP112" s="137"/>
      <c r="AQ112" s="137"/>
      <c r="AR112" s="137"/>
      <c r="AS112" s="137"/>
      <c r="AT112" s="137"/>
    </row>
    <row r="113" spans="1:46" s="4" customFormat="1" ht="15">
      <c r="A113" s="231" t="s">
        <v>256</v>
      </c>
      <c r="B113" s="228" t="s">
        <v>155</v>
      </c>
      <c r="C113" s="227">
        <v>1</v>
      </c>
      <c r="D113" s="227" t="s">
        <v>176</v>
      </c>
      <c r="E113" s="227"/>
      <c r="F113" s="227"/>
      <c r="G113" s="227"/>
      <c r="H113" s="227"/>
      <c r="I113" s="227"/>
      <c r="J113" s="227"/>
      <c r="K113" s="227"/>
      <c r="L113" s="227"/>
      <c r="M113" s="227"/>
      <c r="N113" s="232">
        <v>0</v>
      </c>
      <c r="O113" s="232">
        <f t="shared" si="2"/>
        <v>0</v>
      </c>
      <c r="P113" s="233">
        <f t="shared" si="3"/>
        <v>0</v>
      </c>
      <c r="R113" s="126"/>
      <c r="S113" s="330"/>
      <c r="T113" s="330"/>
      <c r="U113" s="344"/>
      <c r="V113" s="137"/>
      <c r="W113" s="137"/>
      <c r="X113" s="137"/>
      <c r="Y113" s="137"/>
      <c r="Z113" s="137"/>
      <c r="AA113" s="137"/>
      <c r="AB113" s="137"/>
      <c r="AC113" s="137"/>
      <c r="AD113" s="137"/>
      <c r="AE113" s="137"/>
      <c r="AF113" s="137"/>
      <c r="AG113" s="137"/>
      <c r="AH113" s="137"/>
      <c r="AI113" s="137"/>
      <c r="AJ113" s="137"/>
      <c r="AK113" s="137"/>
      <c r="AL113" s="137"/>
      <c r="AM113" s="137"/>
      <c r="AN113" s="137"/>
      <c r="AO113" s="137"/>
      <c r="AP113" s="137"/>
      <c r="AQ113" s="137"/>
      <c r="AR113" s="137"/>
      <c r="AS113" s="137"/>
      <c r="AT113" s="137"/>
    </row>
    <row r="114" spans="1:46" s="4" customFormat="1" ht="15">
      <c r="A114" s="196">
        <v>7</v>
      </c>
      <c r="B114" s="228" t="s">
        <v>75</v>
      </c>
      <c r="C114" s="227">
        <v>1</v>
      </c>
      <c r="D114" s="227" t="s">
        <v>187</v>
      </c>
      <c r="E114" s="227"/>
      <c r="F114" s="227"/>
      <c r="G114" s="227"/>
      <c r="H114" s="227"/>
      <c r="I114" s="227"/>
      <c r="J114" s="227"/>
      <c r="K114" s="227"/>
      <c r="L114" s="227"/>
      <c r="M114" s="227"/>
      <c r="N114" s="232">
        <v>0</v>
      </c>
      <c r="O114" s="232">
        <f t="shared" si="2"/>
        <v>0</v>
      </c>
      <c r="P114" s="233">
        <f t="shared" si="3"/>
        <v>0</v>
      </c>
      <c r="R114" s="126"/>
      <c r="S114" s="330"/>
      <c r="T114" s="330"/>
      <c r="U114" s="344"/>
      <c r="V114" s="137"/>
      <c r="W114" s="137"/>
      <c r="X114" s="137"/>
      <c r="Y114" s="137"/>
      <c r="Z114" s="137"/>
      <c r="AA114" s="137"/>
      <c r="AB114" s="137"/>
      <c r="AC114" s="137"/>
      <c r="AD114" s="137"/>
      <c r="AE114" s="137"/>
      <c r="AF114" s="137"/>
      <c r="AG114" s="137"/>
      <c r="AH114" s="137"/>
      <c r="AI114" s="137"/>
      <c r="AJ114" s="137"/>
      <c r="AK114" s="137"/>
      <c r="AL114" s="137"/>
      <c r="AM114" s="137"/>
      <c r="AN114" s="137"/>
      <c r="AO114" s="137"/>
      <c r="AP114" s="137"/>
      <c r="AQ114" s="137"/>
      <c r="AR114" s="137"/>
      <c r="AS114" s="137"/>
      <c r="AT114" s="137"/>
    </row>
    <row r="115" spans="1:46" s="4" customFormat="1" ht="15">
      <c r="A115" s="196">
        <v>8</v>
      </c>
      <c r="B115" s="228" t="s">
        <v>341</v>
      </c>
      <c r="C115" s="227">
        <v>1</v>
      </c>
      <c r="D115" s="227" t="s">
        <v>143</v>
      </c>
      <c r="E115" s="227"/>
      <c r="F115" s="227"/>
      <c r="G115" s="227"/>
      <c r="H115" s="227"/>
      <c r="I115" s="227"/>
      <c r="J115" s="227"/>
      <c r="K115" s="227"/>
      <c r="L115" s="227"/>
      <c r="M115" s="227"/>
      <c r="N115" s="232">
        <v>0</v>
      </c>
      <c r="O115" s="232">
        <f t="shared" si="2"/>
        <v>0</v>
      </c>
      <c r="P115" s="233">
        <f t="shared" si="3"/>
        <v>0</v>
      </c>
      <c r="R115" s="126"/>
      <c r="S115" s="330"/>
      <c r="T115" s="330"/>
      <c r="U115" s="344"/>
      <c r="V115" s="137"/>
      <c r="W115" s="137"/>
      <c r="X115" s="137"/>
      <c r="Y115" s="137"/>
      <c r="Z115" s="137"/>
      <c r="AA115" s="137"/>
      <c r="AB115" s="137"/>
      <c r="AC115" s="137"/>
      <c r="AD115" s="137"/>
      <c r="AE115" s="137"/>
      <c r="AF115" s="137"/>
      <c r="AG115" s="137"/>
      <c r="AH115" s="137"/>
      <c r="AI115" s="137"/>
      <c r="AJ115" s="137"/>
      <c r="AK115" s="137"/>
      <c r="AL115" s="137"/>
      <c r="AM115" s="137"/>
      <c r="AN115" s="137"/>
      <c r="AO115" s="137"/>
      <c r="AP115" s="137"/>
      <c r="AQ115" s="137"/>
      <c r="AR115" s="137"/>
      <c r="AS115" s="137"/>
      <c r="AT115" s="137"/>
    </row>
    <row r="116" spans="1:46" s="4" customFormat="1" ht="57.75" customHeight="1">
      <c r="A116" s="231" t="s">
        <v>264</v>
      </c>
      <c r="B116" s="228" t="s">
        <v>155</v>
      </c>
      <c r="C116" s="227">
        <v>1</v>
      </c>
      <c r="D116" s="227" t="s">
        <v>169</v>
      </c>
      <c r="E116" s="227"/>
      <c r="F116" s="227"/>
      <c r="G116" s="227"/>
      <c r="H116" s="227"/>
      <c r="I116" s="227"/>
      <c r="J116" s="227"/>
      <c r="K116" s="227"/>
      <c r="L116" s="227"/>
      <c r="M116" s="349" t="s">
        <v>450</v>
      </c>
      <c r="N116" s="232">
        <v>0</v>
      </c>
      <c r="O116" s="232">
        <f t="shared" si="2"/>
        <v>0</v>
      </c>
      <c r="P116" s="233">
        <f t="shared" si="3"/>
        <v>0</v>
      </c>
      <c r="R116" s="126"/>
      <c r="S116" s="330"/>
      <c r="T116" s="330"/>
      <c r="U116" s="344"/>
      <c r="V116" s="137"/>
      <c r="W116" s="137"/>
      <c r="X116" s="137"/>
      <c r="Y116" s="137"/>
      <c r="Z116" s="137"/>
      <c r="AA116" s="137"/>
      <c r="AB116" s="137"/>
      <c r="AC116" s="137"/>
      <c r="AD116" s="137"/>
      <c r="AE116" s="137"/>
      <c r="AF116" s="137"/>
      <c r="AG116" s="137"/>
      <c r="AH116" s="137"/>
      <c r="AI116" s="137"/>
      <c r="AJ116" s="137"/>
      <c r="AK116" s="137"/>
      <c r="AL116" s="137"/>
      <c r="AM116" s="137"/>
      <c r="AN116" s="137"/>
      <c r="AO116" s="137"/>
      <c r="AP116" s="137"/>
      <c r="AQ116" s="137"/>
      <c r="AR116" s="137"/>
      <c r="AS116" s="137"/>
      <c r="AT116" s="137"/>
    </row>
    <row r="117" spans="1:46" s="4" customFormat="1" ht="13.5" customHeight="1">
      <c r="A117" s="231" t="s">
        <v>265</v>
      </c>
      <c r="B117" s="228" t="s">
        <v>173</v>
      </c>
      <c r="C117" s="227">
        <v>1</v>
      </c>
      <c r="D117" s="227" t="s">
        <v>152</v>
      </c>
      <c r="E117" s="227"/>
      <c r="F117" s="227"/>
      <c r="G117" s="227"/>
      <c r="H117" s="227"/>
      <c r="I117" s="227"/>
      <c r="J117" s="227"/>
      <c r="K117" s="227"/>
      <c r="L117" s="227" t="s">
        <v>13</v>
      </c>
      <c r="M117" s="227"/>
      <c r="N117" s="232">
        <v>0</v>
      </c>
      <c r="O117" s="232">
        <f t="shared" si="2"/>
        <v>0</v>
      </c>
      <c r="P117" s="233">
        <f t="shared" si="3"/>
        <v>0</v>
      </c>
      <c r="R117" s="126"/>
      <c r="S117" s="330"/>
      <c r="T117" s="330"/>
      <c r="U117" s="344"/>
      <c r="V117" s="137"/>
      <c r="W117" s="137"/>
      <c r="X117" s="137"/>
      <c r="Y117" s="137"/>
      <c r="Z117" s="137"/>
      <c r="AA117" s="137"/>
      <c r="AB117" s="137"/>
      <c r="AC117" s="137"/>
      <c r="AD117" s="137"/>
      <c r="AE117" s="137"/>
      <c r="AF117" s="137"/>
      <c r="AG117" s="137"/>
      <c r="AH117" s="137"/>
      <c r="AI117" s="137"/>
      <c r="AJ117" s="137"/>
      <c r="AK117" s="137"/>
      <c r="AL117" s="137"/>
      <c r="AM117" s="137"/>
      <c r="AN117" s="137"/>
      <c r="AO117" s="137"/>
      <c r="AP117" s="137"/>
      <c r="AQ117" s="137"/>
      <c r="AR117" s="137"/>
      <c r="AS117" s="137"/>
      <c r="AT117" s="137"/>
    </row>
    <row r="118" spans="1:46" s="4" customFormat="1" ht="15">
      <c r="A118" s="231" t="s">
        <v>266</v>
      </c>
      <c r="B118" s="228" t="s">
        <v>174</v>
      </c>
      <c r="C118" s="227">
        <v>1</v>
      </c>
      <c r="D118" s="227" t="s">
        <v>175</v>
      </c>
      <c r="E118" s="227"/>
      <c r="F118" s="227"/>
      <c r="G118" s="227"/>
      <c r="H118" s="227"/>
      <c r="I118" s="227" t="s">
        <v>50</v>
      </c>
      <c r="J118" s="227" t="s">
        <v>50</v>
      </c>
      <c r="K118" s="187"/>
      <c r="L118" s="227"/>
      <c r="M118" s="227"/>
      <c r="N118" s="232">
        <v>0</v>
      </c>
      <c r="O118" s="232">
        <f t="shared" si="2"/>
        <v>0</v>
      </c>
      <c r="P118" s="233">
        <f t="shared" si="3"/>
        <v>0</v>
      </c>
      <c r="R118" s="126"/>
      <c r="S118" s="330"/>
      <c r="T118" s="330"/>
      <c r="U118" s="344"/>
      <c r="V118" s="137"/>
      <c r="W118" s="137"/>
      <c r="X118" s="137"/>
      <c r="Y118" s="137"/>
      <c r="Z118" s="137"/>
      <c r="AA118" s="137"/>
      <c r="AB118" s="137"/>
      <c r="AC118" s="137"/>
      <c r="AD118" s="137"/>
      <c r="AE118" s="137"/>
      <c r="AF118" s="137"/>
      <c r="AG118" s="137"/>
      <c r="AH118" s="137"/>
      <c r="AI118" s="137"/>
      <c r="AJ118" s="137"/>
      <c r="AK118" s="137"/>
      <c r="AL118" s="137"/>
      <c r="AM118" s="137"/>
      <c r="AN118" s="137"/>
      <c r="AO118" s="137"/>
      <c r="AP118" s="137"/>
      <c r="AQ118" s="137"/>
      <c r="AR118" s="137"/>
      <c r="AS118" s="137"/>
      <c r="AT118" s="137"/>
    </row>
    <row r="119" spans="1:46" s="4" customFormat="1" ht="33.75">
      <c r="A119" s="196">
        <v>9</v>
      </c>
      <c r="B119" s="228" t="s">
        <v>457</v>
      </c>
      <c r="C119" s="227">
        <v>1</v>
      </c>
      <c r="D119" s="227" t="s">
        <v>343</v>
      </c>
      <c r="E119" s="227">
        <v>0.34</v>
      </c>
      <c r="F119" s="227">
        <v>0</v>
      </c>
      <c r="G119" s="227">
        <v>0.34</v>
      </c>
      <c r="H119" s="227"/>
      <c r="I119" s="227"/>
      <c r="J119" s="227"/>
      <c r="K119" s="227"/>
      <c r="L119" s="227"/>
      <c r="M119" s="227"/>
      <c r="N119" s="232">
        <v>0</v>
      </c>
      <c r="O119" s="232">
        <f t="shared" si="2"/>
        <v>0</v>
      </c>
      <c r="P119" s="233">
        <f t="shared" si="3"/>
        <v>0</v>
      </c>
      <c r="R119" s="126"/>
      <c r="S119" s="330"/>
      <c r="T119" s="330"/>
      <c r="U119" s="344"/>
      <c r="V119" s="137"/>
      <c r="W119" s="137"/>
      <c r="X119" s="137"/>
      <c r="Y119" s="137"/>
      <c r="Z119" s="137"/>
      <c r="AA119" s="137"/>
      <c r="AB119" s="137"/>
      <c r="AC119" s="137"/>
      <c r="AD119" s="137"/>
      <c r="AE119" s="137"/>
      <c r="AF119" s="137"/>
      <c r="AG119" s="137"/>
      <c r="AH119" s="137"/>
      <c r="AI119" s="137"/>
      <c r="AJ119" s="137"/>
      <c r="AK119" s="137"/>
      <c r="AL119" s="137"/>
      <c r="AM119" s="137"/>
      <c r="AN119" s="137"/>
      <c r="AO119" s="137"/>
      <c r="AP119" s="137"/>
      <c r="AQ119" s="137"/>
      <c r="AR119" s="137"/>
      <c r="AS119" s="137"/>
      <c r="AT119" s="137"/>
    </row>
    <row r="120" spans="1:46" s="4" customFormat="1" ht="22.5">
      <c r="A120" s="196">
        <v>10</v>
      </c>
      <c r="B120" s="228" t="s">
        <v>458</v>
      </c>
      <c r="C120" s="227">
        <v>1</v>
      </c>
      <c r="D120" s="227" t="s">
        <v>188</v>
      </c>
      <c r="E120" s="227">
        <v>0.34</v>
      </c>
      <c r="F120" s="227">
        <v>0</v>
      </c>
      <c r="G120" s="227">
        <v>0.34</v>
      </c>
      <c r="H120" s="227"/>
      <c r="I120" s="227"/>
      <c r="J120" s="227"/>
      <c r="K120" s="227"/>
      <c r="L120" s="227"/>
      <c r="M120" s="227"/>
      <c r="N120" s="232">
        <v>0</v>
      </c>
      <c r="O120" s="232">
        <f t="shared" si="2"/>
        <v>0</v>
      </c>
      <c r="P120" s="233">
        <f t="shared" si="3"/>
        <v>0</v>
      </c>
      <c r="R120" s="126"/>
      <c r="S120" s="330"/>
      <c r="T120" s="330"/>
      <c r="U120" s="344"/>
      <c r="V120" s="137"/>
      <c r="W120" s="137"/>
      <c r="X120" s="137"/>
      <c r="Y120" s="137"/>
      <c r="Z120" s="137"/>
      <c r="AA120" s="137"/>
      <c r="AB120" s="137"/>
      <c r="AC120" s="137"/>
      <c r="AD120" s="137"/>
      <c r="AE120" s="137"/>
      <c r="AF120" s="137"/>
      <c r="AG120" s="137"/>
      <c r="AH120" s="137"/>
      <c r="AI120" s="137"/>
      <c r="AJ120" s="137"/>
      <c r="AK120" s="137"/>
      <c r="AL120" s="137"/>
      <c r="AM120" s="137"/>
      <c r="AN120" s="137"/>
      <c r="AO120" s="137"/>
      <c r="AP120" s="137"/>
      <c r="AQ120" s="137"/>
      <c r="AR120" s="137"/>
      <c r="AS120" s="137"/>
      <c r="AT120" s="137"/>
    </row>
    <row r="121" spans="1:46" s="4" customFormat="1" ht="13.5" thickBot="1">
      <c r="A121" s="196">
        <v>12</v>
      </c>
      <c r="B121" s="228" t="s">
        <v>163</v>
      </c>
      <c r="C121" s="227">
        <v>1</v>
      </c>
      <c r="D121" s="227" t="s">
        <v>250</v>
      </c>
      <c r="E121" s="227"/>
      <c r="F121" s="227"/>
      <c r="G121" s="227"/>
      <c r="H121" s="33"/>
      <c r="I121" s="227"/>
      <c r="J121" s="227"/>
      <c r="K121" s="227"/>
      <c r="L121" s="227"/>
      <c r="M121" s="227"/>
      <c r="N121" s="194">
        <v>0</v>
      </c>
      <c r="O121" s="194">
        <f t="shared" si="2"/>
        <v>0</v>
      </c>
      <c r="P121" s="195">
        <f t="shared" si="3"/>
        <v>0</v>
      </c>
      <c r="R121" s="126"/>
      <c r="S121" s="330"/>
      <c r="T121" s="330"/>
      <c r="U121" s="344"/>
      <c r="V121" s="137"/>
      <c r="W121" s="137"/>
      <c r="X121" s="137"/>
      <c r="Y121" s="137"/>
      <c r="Z121" s="137"/>
      <c r="AA121" s="137"/>
      <c r="AB121" s="137"/>
      <c r="AC121" s="137"/>
      <c r="AD121" s="137"/>
      <c r="AE121" s="137"/>
      <c r="AF121" s="137"/>
      <c r="AG121" s="137"/>
      <c r="AH121" s="137"/>
      <c r="AI121" s="137"/>
      <c r="AJ121" s="137"/>
      <c r="AK121" s="137"/>
      <c r="AL121" s="137"/>
      <c r="AM121" s="137"/>
      <c r="AN121" s="137"/>
      <c r="AO121" s="137"/>
      <c r="AP121" s="137"/>
      <c r="AQ121" s="137"/>
      <c r="AR121" s="137"/>
      <c r="AS121" s="137"/>
      <c r="AT121" s="137"/>
    </row>
    <row r="122" spans="1:21" ht="15.75" customHeight="1" thickBot="1">
      <c r="A122" s="354" t="s">
        <v>68</v>
      </c>
      <c r="B122" s="355"/>
      <c r="C122" s="3"/>
      <c r="D122" s="11"/>
      <c r="E122" s="11"/>
      <c r="F122" s="11"/>
      <c r="G122" s="11"/>
      <c r="H122" s="3"/>
      <c r="I122" s="11"/>
      <c r="J122" s="11"/>
      <c r="K122" s="11"/>
      <c r="L122" s="11"/>
      <c r="M122" s="11"/>
      <c r="N122" s="120"/>
      <c r="O122" s="120"/>
      <c r="P122" s="121"/>
      <c r="R122" s="126"/>
      <c r="S122" s="330"/>
      <c r="T122" s="330"/>
      <c r="U122" s="344"/>
    </row>
    <row r="123" spans="1:46" s="4" customFormat="1" ht="83.25" customHeight="1">
      <c r="A123" s="199">
        <v>1</v>
      </c>
      <c r="B123" s="160" t="s">
        <v>461</v>
      </c>
      <c r="C123" s="201">
        <v>2</v>
      </c>
      <c r="D123" s="201" t="s">
        <v>189</v>
      </c>
      <c r="E123" s="201">
        <v>0</v>
      </c>
      <c r="F123" s="154">
        <v>3.1</v>
      </c>
      <c r="G123" s="154">
        <v>3.1</v>
      </c>
      <c r="H123" s="154"/>
      <c r="I123" s="155" t="s">
        <v>50</v>
      </c>
      <c r="J123" s="201"/>
      <c r="K123" s="201"/>
      <c r="L123" s="201" t="s">
        <v>13</v>
      </c>
      <c r="M123" s="201"/>
      <c r="N123" s="183">
        <v>0</v>
      </c>
      <c r="O123" s="183">
        <f t="shared" si="2"/>
        <v>0</v>
      </c>
      <c r="P123" s="184">
        <f t="shared" si="3"/>
        <v>0</v>
      </c>
      <c r="R123" s="126"/>
      <c r="S123" s="330"/>
      <c r="T123" s="330"/>
      <c r="U123" s="344"/>
      <c r="V123" s="137"/>
      <c r="W123" s="137"/>
      <c r="X123" s="137"/>
      <c r="Y123" s="137"/>
      <c r="Z123" s="137"/>
      <c r="AA123" s="137"/>
      <c r="AB123" s="137"/>
      <c r="AC123" s="137"/>
      <c r="AD123" s="137"/>
      <c r="AE123" s="137"/>
      <c r="AF123" s="137"/>
      <c r="AG123" s="137"/>
      <c r="AH123" s="137"/>
      <c r="AI123" s="137"/>
      <c r="AJ123" s="137"/>
      <c r="AK123" s="137"/>
      <c r="AL123" s="137"/>
      <c r="AM123" s="137"/>
      <c r="AN123" s="137"/>
      <c r="AO123" s="137"/>
      <c r="AP123" s="137"/>
      <c r="AQ123" s="137"/>
      <c r="AR123" s="137"/>
      <c r="AS123" s="137"/>
      <c r="AT123" s="137"/>
    </row>
    <row r="124" spans="1:46" s="4" customFormat="1" ht="92.25" customHeight="1">
      <c r="A124" s="196">
        <v>2</v>
      </c>
      <c r="B124" s="177" t="s">
        <v>462</v>
      </c>
      <c r="C124" s="227">
        <v>3</v>
      </c>
      <c r="D124" s="227" t="s">
        <v>190</v>
      </c>
      <c r="E124" s="227">
        <v>0</v>
      </c>
      <c r="F124" s="161">
        <v>4.1</v>
      </c>
      <c r="G124" s="161">
        <v>12.3</v>
      </c>
      <c r="H124" s="161"/>
      <c r="I124" s="162" t="s">
        <v>50</v>
      </c>
      <c r="J124" s="227"/>
      <c r="K124" s="227"/>
      <c r="L124" s="227" t="s">
        <v>13</v>
      </c>
      <c r="M124" s="227"/>
      <c r="N124" s="232">
        <v>0</v>
      </c>
      <c r="O124" s="232">
        <f t="shared" si="2"/>
        <v>0</v>
      </c>
      <c r="P124" s="233">
        <f t="shared" si="3"/>
        <v>0</v>
      </c>
      <c r="R124" s="126"/>
      <c r="S124" s="330"/>
      <c r="T124" s="330"/>
      <c r="U124" s="344"/>
      <c r="V124" s="137"/>
      <c r="W124" s="137"/>
      <c r="X124" s="137"/>
      <c r="Y124" s="137"/>
      <c r="Z124" s="137"/>
      <c r="AA124" s="137"/>
      <c r="AB124" s="137"/>
      <c r="AC124" s="137"/>
      <c r="AD124" s="137"/>
      <c r="AE124" s="137"/>
      <c r="AF124" s="137"/>
      <c r="AG124" s="137"/>
      <c r="AH124" s="137"/>
      <c r="AI124" s="137"/>
      <c r="AJ124" s="137"/>
      <c r="AK124" s="137"/>
      <c r="AL124" s="137"/>
      <c r="AM124" s="137"/>
      <c r="AN124" s="137"/>
      <c r="AO124" s="137"/>
      <c r="AP124" s="137"/>
      <c r="AQ124" s="137"/>
      <c r="AR124" s="137"/>
      <c r="AS124" s="137"/>
      <c r="AT124" s="137"/>
    </row>
    <row r="125" spans="1:46" s="4" customFormat="1" ht="46.5" customHeight="1">
      <c r="A125" s="196">
        <v>3</v>
      </c>
      <c r="B125" s="228" t="s">
        <v>424</v>
      </c>
      <c r="C125" s="227">
        <v>4</v>
      </c>
      <c r="D125" s="227" t="s">
        <v>191</v>
      </c>
      <c r="E125" s="227">
        <v>1.6</v>
      </c>
      <c r="F125" s="227">
        <v>0</v>
      </c>
      <c r="G125" s="227">
        <v>4.8</v>
      </c>
      <c r="H125" s="227"/>
      <c r="I125" s="227"/>
      <c r="J125" s="227"/>
      <c r="K125" s="227"/>
      <c r="L125" s="227"/>
      <c r="M125" s="227"/>
      <c r="N125" s="232">
        <v>0</v>
      </c>
      <c r="O125" s="232">
        <f>N125*C125</f>
        <v>0</v>
      </c>
      <c r="P125" s="233">
        <f t="shared" si="3"/>
        <v>0</v>
      </c>
      <c r="R125" s="126"/>
      <c r="S125" s="330"/>
      <c r="T125" s="330"/>
      <c r="U125" s="344"/>
      <c r="V125" s="137"/>
      <c r="W125" s="137"/>
      <c r="X125" s="137"/>
      <c r="Y125" s="137"/>
      <c r="Z125" s="137"/>
      <c r="AA125" s="137"/>
      <c r="AB125" s="137"/>
      <c r="AC125" s="137"/>
      <c r="AD125" s="137"/>
      <c r="AE125" s="137"/>
      <c r="AF125" s="137"/>
      <c r="AG125" s="137"/>
      <c r="AH125" s="137"/>
      <c r="AI125" s="137"/>
      <c r="AJ125" s="137"/>
      <c r="AK125" s="137"/>
      <c r="AL125" s="137"/>
      <c r="AM125" s="137"/>
      <c r="AN125" s="137"/>
      <c r="AO125" s="137"/>
      <c r="AP125" s="137"/>
      <c r="AQ125" s="137"/>
      <c r="AR125" s="137"/>
      <c r="AS125" s="137"/>
      <c r="AT125" s="137"/>
    </row>
    <row r="126" spans="1:46" s="4" customFormat="1" ht="15">
      <c r="A126" s="196">
        <v>4</v>
      </c>
      <c r="B126" s="250" t="s">
        <v>104</v>
      </c>
      <c r="C126" s="227"/>
      <c r="D126" s="227"/>
      <c r="E126" s="227"/>
      <c r="F126" s="227"/>
      <c r="G126" s="227"/>
      <c r="H126" s="227"/>
      <c r="I126" s="227"/>
      <c r="J126" s="227"/>
      <c r="K126" s="227"/>
      <c r="L126" s="227"/>
      <c r="M126" s="227"/>
      <c r="N126" s="232">
        <v>0</v>
      </c>
      <c r="O126" s="232"/>
      <c r="P126" s="233"/>
      <c r="R126" s="126"/>
      <c r="S126" s="330"/>
      <c r="T126" s="330"/>
      <c r="U126" s="344"/>
      <c r="V126" s="137"/>
      <c r="W126" s="137"/>
      <c r="X126" s="137"/>
      <c r="Y126" s="137"/>
      <c r="Z126" s="137"/>
      <c r="AA126" s="137"/>
      <c r="AB126" s="137"/>
      <c r="AC126" s="137"/>
      <c r="AD126" s="137"/>
      <c r="AE126" s="137"/>
      <c r="AF126" s="137"/>
      <c r="AG126" s="137"/>
      <c r="AH126" s="137"/>
      <c r="AI126" s="137"/>
      <c r="AJ126" s="137"/>
      <c r="AK126" s="137"/>
      <c r="AL126" s="137"/>
      <c r="AM126" s="137"/>
      <c r="AN126" s="137"/>
      <c r="AO126" s="137"/>
      <c r="AP126" s="137"/>
      <c r="AQ126" s="137"/>
      <c r="AR126" s="137"/>
      <c r="AS126" s="137"/>
      <c r="AT126" s="137"/>
    </row>
    <row r="127" spans="1:46" s="4" customFormat="1" ht="15">
      <c r="A127" s="196">
        <v>5</v>
      </c>
      <c r="B127" s="228" t="s">
        <v>327</v>
      </c>
      <c r="C127" s="227">
        <v>1</v>
      </c>
      <c r="D127" s="227" t="s">
        <v>118</v>
      </c>
      <c r="E127" s="227"/>
      <c r="F127" s="227"/>
      <c r="G127" s="227"/>
      <c r="H127" s="227"/>
      <c r="I127" s="227" t="s">
        <v>50</v>
      </c>
      <c r="J127" s="227" t="s">
        <v>50</v>
      </c>
      <c r="K127" s="187"/>
      <c r="L127" s="227" t="s">
        <v>13</v>
      </c>
      <c r="M127" s="227"/>
      <c r="N127" s="232">
        <v>0</v>
      </c>
      <c r="O127" s="232">
        <f t="shared" si="2"/>
        <v>0</v>
      </c>
      <c r="P127" s="233">
        <f t="shared" si="3"/>
        <v>0</v>
      </c>
      <c r="R127" s="126"/>
      <c r="S127" s="330"/>
      <c r="T127" s="330"/>
      <c r="U127" s="344"/>
      <c r="V127" s="137"/>
      <c r="W127" s="137"/>
      <c r="X127" s="137"/>
      <c r="Y127" s="137"/>
      <c r="Z127" s="137"/>
      <c r="AA127" s="137"/>
      <c r="AB127" s="137"/>
      <c r="AC127" s="137"/>
      <c r="AD127" s="137"/>
      <c r="AE127" s="137"/>
      <c r="AF127" s="137"/>
      <c r="AG127" s="137"/>
      <c r="AH127" s="137"/>
      <c r="AI127" s="137"/>
      <c r="AJ127" s="137"/>
      <c r="AK127" s="137"/>
      <c r="AL127" s="137"/>
      <c r="AM127" s="137"/>
      <c r="AN127" s="137"/>
      <c r="AO127" s="137"/>
      <c r="AP127" s="137"/>
      <c r="AQ127" s="137"/>
      <c r="AR127" s="137"/>
      <c r="AS127" s="137"/>
      <c r="AT127" s="137"/>
    </row>
    <row r="128" spans="1:46" s="126" customFormat="1" ht="15">
      <c r="A128" s="259">
        <v>6</v>
      </c>
      <c r="B128" s="177" t="s">
        <v>287</v>
      </c>
      <c r="C128" s="23">
        <v>2</v>
      </c>
      <c r="D128" s="178" t="s">
        <v>344</v>
      </c>
      <c r="E128" s="178"/>
      <c r="F128" s="178"/>
      <c r="G128" s="178"/>
      <c r="H128" s="178"/>
      <c r="I128" s="179"/>
      <c r="J128" s="179"/>
      <c r="K128" s="179"/>
      <c r="L128" s="179"/>
      <c r="M128" s="178"/>
      <c r="N128" s="213">
        <v>0</v>
      </c>
      <c r="O128" s="213">
        <f>C128*N128</f>
        <v>0</v>
      </c>
      <c r="P128" s="280">
        <f>O128*1.21</f>
        <v>0</v>
      </c>
      <c r="S128" s="330"/>
      <c r="T128" s="330"/>
      <c r="U128" s="344"/>
      <c r="V128" s="137"/>
      <c r="W128" s="137"/>
      <c r="X128" s="137"/>
      <c r="Y128" s="137"/>
      <c r="Z128" s="137"/>
      <c r="AA128" s="137"/>
      <c r="AB128" s="137"/>
      <c r="AC128" s="137"/>
      <c r="AD128" s="137"/>
      <c r="AE128" s="137"/>
      <c r="AF128" s="137"/>
      <c r="AG128" s="137"/>
      <c r="AH128" s="137"/>
      <c r="AI128" s="137"/>
      <c r="AJ128" s="137"/>
      <c r="AK128" s="137"/>
      <c r="AL128" s="137"/>
      <c r="AM128" s="137"/>
      <c r="AN128" s="137"/>
      <c r="AO128" s="137"/>
      <c r="AP128" s="137"/>
      <c r="AQ128" s="137"/>
      <c r="AR128" s="137"/>
      <c r="AS128" s="137"/>
      <c r="AT128" s="137"/>
    </row>
    <row r="129" spans="1:46" s="126" customFormat="1" ht="15">
      <c r="A129" s="170">
        <v>12</v>
      </c>
      <c r="B129" s="143" t="s">
        <v>304</v>
      </c>
      <c r="C129" s="161">
        <v>3</v>
      </c>
      <c r="D129" s="161" t="s">
        <v>305</v>
      </c>
      <c r="E129" s="161"/>
      <c r="F129" s="161"/>
      <c r="G129" s="161"/>
      <c r="H129" s="161"/>
      <c r="I129" s="162"/>
      <c r="J129" s="162"/>
      <c r="K129" s="162"/>
      <c r="L129" s="162"/>
      <c r="M129" s="161"/>
      <c r="N129" s="141">
        <v>0</v>
      </c>
      <c r="O129" s="141">
        <f>C129*N129</f>
        <v>0</v>
      </c>
      <c r="P129" s="142">
        <f>O129*1.21</f>
        <v>0</v>
      </c>
      <c r="S129" s="330"/>
      <c r="T129" s="330"/>
      <c r="U129" s="344"/>
      <c r="V129" s="137"/>
      <c r="W129" s="137"/>
      <c r="X129" s="137"/>
      <c r="Y129" s="137"/>
      <c r="Z129" s="137"/>
      <c r="AA129" s="137"/>
      <c r="AB129" s="137"/>
      <c r="AC129" s="137"/>
      <c r="AD129" s="137"/>
      <c r="AE129" s="137"/>
      <c r="AF129" s="137"/>
      <c r="AG129" s="137"/>
      <c r="AH129" s="137"/>
      <c r="AI129" s="137"/>
      <c r="AJ129" s="137"/>
      <c r="AK129" s="137"/>
      <c r="AL129" s="137"/>
      <c r="AM129" s="137"/>
      <c r="AN129" s="137"/>
      <c r="AO129" s="137"/>
      <c r="AP129" s="137"/>
      <c r="AQ129" s="137"/>
      <c r="AR129" s="137"/>
      <c r="AS129" s="137"/>
      <c r="AT129" s="137"/>
    </row>
    <row r="130" spans="1:46" s="126" customFormat="1" ht="15">
      <c r="A130" s="170">
        <v>13</v>
      </c>
      <c r="B130" s="143" t="s">
        <v>306</v>
      </c>
      <c r="C130" s="161">
        <v>1</v>
      </c>
      <c r="D130" s="161" t="s">
        <v>307</v>
      </c>
      <c r="E130" s="161"/>
      <c r="F130" s="252"/>
      <c r="G130" s="252"/>
      <c r="H130" s="161"/>
      <c r="I130" s="162"/>
      <c r="J130" s="162"/>
      <c r="K130" s="162"/>
      <c r="L130" s="162"/>
      <c r="M130" s="161"/>
      <c r="N130" s="141">
        <v>0</v>
      </c>
      <c r="O130" s="141">
        <f>C130*N130</f>
        <v>0</v>
      </c>
      <c r="P130" s="142">
        <f>O130*1.21</f>
        <v>0</v>
      </c>
      <c r="S130" s="330"/>
      <c r="T130" s="330"/>
      <c r="U130" s="344"/>
      <c r="V130" s="137"/>
      <c r="W130" s="137"/>
      <c r="X130" s="137"/>
      <c r="Y130" s="137"/>
      <c r="Z130" s="137"/>
      <c r="AA130" s="137"/>
      <c r="AB130" s="137"/>
      <c r="AC130" s="137"/>
      <c r="AD130" s="137"/>
      <c r="AE130" s="137"/>
      <c r="AF130" s="137"/>
      <c r="AG130" s="137"/>
      <c r="AH130" s="137"/>
      <c r="AI130" s="137"/>
      <c r="AJ130" s="137"/>
      <c r="AK130" s="137"/>
      <c r="AL130" s="137"/>
      <c r="AM130" s="137"/>
      <c r="AN130" s="137"/>
      <c r="AO130" s="137"/>
      <c r="AP130" s="137"/>
      <c r="AQ130" s="137"/>
      <c r="AR130" s="137"/>
      <c r="AS130" s="137"/>
      <c r="AT130" s="137"/>
    </row>
    <row r="131" spans="1:46" s="4" customFormat="1" ht="15">
      <c r="A131" s="196">
        <v>15</v>
      </c>
      <c r="B131" s="250" t="s">
        <v>104</v>
      </c>
      <c r="C131" s="227"/>
      <c r="D131" s="227"/>
      <c r="E131" s="227"/>
      <c r="F131" s="227"/>
      <c r="G131" s="227"/>
      <c r="H131" s="227"/>
      <c r="I131" s="227"/>
      <c r="J131" s="227"/>
      <c r="K131" s="227"/>
      <c r="L131" s="227"/>
      <c r="M131" s="227"/>
      <c r="N131" s="232"/>
      <c r="O131" s="232"/>
      <c r="P131" s="233"/>
      <c r="R131" s="126"/>
      <c r="S131" s="330"/>
      <c r="T131" s="330"/>
      <c r="U131" s="344"/>
      <c r="V131" s="137"/>
      <c r="W131" s="137"/>
      <c r="X131" s="137"/>
      <c r="Y131" s="137"/>
      <c r="Z131" s="137"/>
      <c r="AA131" s="137"/>
      <c r="AB131" s="137"/>
      <c r="AC131" s="137"/>
      <c r="AD131" s="137"/>
      <c r="AE131" s="137"/>
      <c r="AF131" s="137"/>
      <c r="AG131" s="137"/>
      <c r="AH131" s="137"/>
      <c r="AI131" s="137"/>
      <c r="AJ131" s="137"/>
      <c r="AK131" s="137"/>
      <c r="AL131" s="137"/>
      <c r="AM131" s="137"/>
      <c r="AN131" s="137"/>
      <c r="AO131" s="137"/>
      <c r="AP131" s="137"/>
      <c r="AQ131" s="137"/>
      <c r="AR131" s="137"/>
      <c r="AS131" s="137"/>
      <c r="AT131" s="137"/>
    </row>
    <row r="132" spans="1:46" s="4" customFormat="1" ht="15">
      <c r="A132" s="196">
        <v>16</v>
      </c>
      <c r="B132" s="228" t="s">
        <v>104</v>
      </c>
      <c r="C132" s="227"/>
      <c r="D132" s="227"/>
      <c r="E132" s="227"/>
      <c r="F132" s="227"/>
      <c r="G132" s="227"/>
      <c r="H132" s="227"/>
      <c r="I132" s="227"/>
      <c r="J132" s="227"/>
      <c r="K132" s="227"/>
      <c r="L132" s="227"/>
      <c r="M132" s="161"/>
      <c r="N132" s="232"/>
      <c r="O132" s="232"/>
      <c r="P132" s="233"/>
      <c r="R132" s="126"/>
      <c r="S132" s="330"/>
      <c r="T132" s="330"/>
      <c r="U132" s="344"/>
      <c r="V132" s="137"/>
      <c r="W132" s="137"/>
      <c r="X132" s="137"/>
      <c r="Y132" s="137"/>
      <c r="Z132" s="137"/>
      <c r="AA132" s="137"/>
      <c r="AB132" s="137"/>
      <c r="AC132" s="137"/>
      <c r="AD132" s="137"/>
      <c r="AE132" s="137"/>
      <c r="AF132" s="137"/>
      <c r="AG132" s="137"/>
      <c r="AH132" s="137"/>
      <c r="AI132" s="137"/>
      <c r="AJ132" s="137"/>
      <c r="AK132" s="137"/>
      <c r="AL132" s="137"/>
      <c r="AM132" s="137"/>
      <c r="AN132" s="137"/>
      <c r="AO132" s="137"/>
      <c r="AP132" s="137"/>
      <c r="AQ132" s="137"/>
      <c r="AR132" s="137"/>
      <c r="AS132" s="137"/>
      <c r="AT132" s="137"/>
    </row>
    <row r="133" spans="1:46" s="4" customFormat="1" ht="15">
      <c r="A133" s="196">
        <v>17</v>
      </c>
      <c r="B133" s="228" t="s">
        <v>463</v>
      </c>
      <c r="C133" s="227">
        <v>1</v>
      </c>
      <c r="D133" s="227" t="s">
        <v>385</v>
      </c>
      <c r="E133" s="227">
        <v>0.34</v>
      </c>
      <c r="F133" s="227">
        <v>0</v>
      </c>
      <c r="G133" s="227">
        <v>0.34</v>
      </c>
      <c r="H133" s="227"/>
      <c r="I133" s="227"/>
      <c r="J133" s="227"/>
      <c r="K133" s="227"/>
      <c r="L133" s="227"/>
      <c r="M133" s="227"/>
      <c r="N133" s="232">
        <v>0</v>
      </c>
      <c r="O133" s="232">
        <f t="shared" si="2"/>
        <v>0</v>
      </c>
      <c r="P133" s="233">
        <f t="shared" si="3"/>
        <v>0</v>
      </c>
      <c r="R133" s="126"/>
      <c r="S133" s="330"/>
      <c r="T133" s="330"/>
      <c r="U133" s="344"/>
      <c r="V133" s="137"/>
      <c r="W133" s="137"/>
      <c r="X133" s="137"/>
      <c r="Y133" s="137"/>
      <c r="Z133" s="137"/>
      <c r="AA133" s="137"/>
      <c r="AB133" s="137"/>
      <c r="AC133" s="137"/>
      <c r="AD133" s="137"/>
      <c r="AE133" s="137"/>
      <c r="AF133" s="137"/>
      <c r="AG133" s="137"/>
      <c r="AH133" s="137"/>
      <c r="AI133" s="137"/>
      <c r="AJ133" s="137"/>
      <c r="AK133" s="137"/>
      <c r="AL133" s="137"/>
      <c r="AM133" s="137"/>
      <c r="AN133" s="137"/>
      <c r="AO133" s="137"/>
      <c r="AP133" s="137"/>
      <c r="AQ133" s="137"/>
      <c r="AR133" s="137"/>
      <c r="AS133" s="137"/>
      <c r="AT133" s="137"/>
    </row>
    <row r="134" spans="1:46" s="4" customFormat="1" ht="15">
      <c r="A134" s="196">
        <v>18</v>
      </c>
      <c r="B134" s="228" t="s">
        <v>341</v>
      </c>
      <c r="C134" s="227">
        <v>1</v>
      </c>
      <c r="D134" s="227" t="s">
        <v>164</v>
      </c>
      <c r="E134" s="227"/>
      <c r="F134" s="227"/>
      <c r="G134" s="227"/>
      <c r="H134" s="227"/>
      <c r="I134" s="227"/>
      <c r="J134" s="227"/>
      <c r="K134" s="227"/>
      <c r="L134" s="227"/>
      <c r="M134" s="227"/>
      <c r="N134" s="232">
        <v>0</v>
      </c>
      <c r="O134" s="232">
        <f t="shared" si="2"/>
        <v>0</v>
      </c>
      <c r="P134" s="233">
        <f t="shared" si="3"/>
        <v>0</v>
      </c>
      <c r="R134" s="126"/>
      <c r="S134" s="330"/>
      <c r="T134" s="330"/>
      <c r="U134" s="344"/>
      <c r="V134" s="137"/>
      <c r="W134" s="137"/>
      <c r="X134" s="137"/>
      <c r="Y134" s="137"/>
      <c r="Z134" s="137"/>
      <c r="AA134" s="137"/>
      <c r="AB134" s="137"/>
      <c r="AC134" s="137"/>
      <c r="AD134" s="137"/>
      <c r="AE134" s="137"/>
      <c r="AF134" s="137"/>
      <c r="AG134" s="137"/>
      <c r="AH134" s="137"/>
      <c r="AI134" s="137"/>
      <c r="AJ134" s="137"/>
      <c r="AK134" s="137"/>
      <c r="AL134" s="137"/>
      <c r="AM134" s="137"/>
      <c r="AN134" s="137"/>
      <c r="AO134" s="137"/>
      <c r="AP134" s="137"/>
      <c r="AQ134" s="137"/>
      <c r="AR134" s="137"/>
      <c r="AS134" s="137"/>
      <c r="AT134" s="137"/>
    </row>
    <row r="135" spans="1:46" s="4" customFormat="1" ht="15">
      <c r="A135" s="196" t="s">
        <v>195</v>
      </c>
      <c r="B135" s="228" t="s">
        <v>173</v>
      </c>
      <c r="C135" s="227">
        <v>1</v>
      </c>
      <c r="D135" s="227" t="s">
        <v>152</v>
      </c>
      <c r="E135" s="227"/>
      <c r="F135" s="227"/>
      <c r="G135" s="227"/>
      <c r="H135" s="227"/>
      <c r="I135" s="227"/>
      <c r="J135" s="227"/>
      <c r="K135" s="227"/>
      <c r="L135" s="227" t="s">
        <v>13</v>
      </c>
      <c r="M135" s="227"/>
      <c r="N135" s="232">
        <v>0</v>
      </c>
      <c r="O135" s="232">
        <f t="shared" si="2"/>
        <v>0</v>
      </c>
      <c r="P135" s="233">
        <f t="shared" si="3"/>
        <v>0</v>
      </c>
      <c r="R135" s="126"/>
      <c r="S135" s="330"/>
      <c r="T135" s="330"/>
      <c r="U135" s="344"/>
      <c r="V135" s="137"/>
      <c r="W135" s="137"/>
      <c r="X135" s="137"/>
      <c r="Y135" s="137"/>
      <c r="Z135" s="137"/>
      <c r="AA135" s="137"/>
      <c r="AB135" s="137"/>
      <c r="AC135" s="137"/>
      <c r="AD135" s="137"/>
      <c r="AE135" s="137"/>
      <c r="AF135" s="137"/>
      <c r="AG135" s="137"/>
      <c r="AH135" s="137"/>
      <c r="AI135" s="137"/>
      <c r="AJ135" s="137"/>
      <c r="AK135" s="137"/>
      <c r="AL135" s="137"/>
      <c r="AM135" s="137"/>
      <c r="AN135" s="137"/>
      <c r="AO135" s="137"/>
      <c r="AP135" s="137"/>
      <c r="AQ135" s="137"/>
      <c r="AR135" s="137"/>
      <c r="AS135" s="137"/>
      <c r="AT135" s="137"/>
    </row>
    <row r="136" spans="1:46" s="4" customFormat="1" ht="15">
      <c r="A136" s="196" t="s">
        <v>196</v>
      </c>
      <c r="B136" s="228" t="s">
        <v>174</v>
      </c>
      <c r="C136" s="227">
        <v>1</v>
      </c>
      <c r="D136" s="227" t="s">
        <v>175</v>
      </c>
      <c r="E136" s="227"/>
      <c r="F136" s="227"/>
      <c r="G136" s="227"/>
      <c r="H136" s="227"/>
      <c r="I136" s="227" t="s">
        <v>50</v>
      </c>
      <c r="J136" s="227" t="s">
        <v>50</v>
      </c>
      <c r="K136" s="187"/>
      <c r="L136" s="227"/>
      <c r="M136" s="227"/>
      <c r="N136" s="232">
        <v>0</v>
      </c>
      <c r="O136" s="232">
        <f t="shared" si="2"/>
        <v>0</v>
      </c>
      <c r="P136" s="233">
        <f t="shared" si="3"/>
        <v>0</v>
      </c>
      <c r="R136" s="126"/>
      <c r="S136" s="330"/>
      <c r="T136" s="330"/>
      <c r="U136" s="344"/>
      <c r="V136" s="137"/>
      <c r="W136" s="137"/>
      <c r="X136" s="137"/>
      <c r="Y136" s="137"/>
      <c r="Z136" s="137"/>
      <c r="AA136" s="137"/>
      <c r="AB136" s="137"/>
      <c r="AC136" s="137"/>
      <c r="AD136" s="137"/>
      <c r="AE136" s="137"/>
      <c r="AF136" s="137"/>
      <c r="AG136" s="137"/>
      <c r="AH136" s="137"/>
      <c r="AI136" s="137"/>
      <c r="AJ136" s="137"/>
      <c r="AK136" s="137"/>
      <c r="AL136" s="137"/>
      <c r="AM136" s="137"/>
      <c r="AN136" s="137"/>
      <c r="AO136" s="137"/>
      <c r="AP136" s="137"/>
      <c r="AQ136" s="137"/>
      <c r="AR136" s="137"/>
      <c r="AS136" s="137"/>
      <c r="AT136" s="137"/>
    </row>
    <row r="137" spans="1:46" s="4" customFormat="1" ht="22.5">
      <c r="A137" s="196">
        <v>19</v>
      </c>
      <c r="B137" s="228" t="s">
        <v>443</v>
      </c>
      <c r="C137" s="227">
        <v>1</v>
      </c>
      <c r="D137" s="227" t="s">
        <v>348</v>
      </c>
      <c r="E137" s="227"/>
      <c r="F137" s="227"/>
      <c r="G137" s="227"/>
      <c r="H137" s="227"/>
      <c r="I137" s="227"/>
      <c r="J137" s="227"/>
      <c r="K137" s="227"/>
      <c r="L137" s="227"/>
      <c r="M137" s="227"/>
      <c r="N137" s="232">
        <v>0</v>
      </c>
      <c r="O137" s="232">
        <f t="shared" si="2"/>
        <v>0</v>
      </c>
      <c r="P137" s="233">
        <f t="shared" si="3"/>
        <v>0</v>
      </c>
      <c r="R137" s="126"/>
      <c r="S137" s="330"/>
      <c r="T137" s="330"/>
      <c r="U137" s="344"/>
      <c r="V137" s="137"/>
      <c r="W137" s="137"/>
      <c r="X137" s="137"/>
      <c r="Y137" s="137"/>
      <c r="Z137" s="137"/>
      <c r="AA137" s="137"/>
      <c r="AB137" s="137"/>
      <c r="AC137" s="137"/>
      <c r="AD137" s="137"/>
      <c r="AE137" s="137"/>
      <c r="AF137" s="137"/>
      <c r="AG137" s="137"/>
      <c r="AH137" s="137"/>
      <c r="AI137" s="137"/>
      <c r="AJ137" s="137"/>
      <c r="AK137" s="137"/>
      <c r="AL137" s="137"/>
      <c r="AM137" s="137"/>
      <c r="AN137" s="137"/>
      <c r="AO137" s="137"/>
      <c r="AP137" s="137"/>
      <c r="AQ137" s="137"/>
      <c r="AR137" s="137"/>
      <c r="AS137" s="137"/>
      <c r="AT137" s="137"/>
    </row>
    <row r="138" spans="1:46" s="4" customFormat="1" ht="93.75" customHeight="1">
      <c r="A138" s="196">
        <v>21</v>
      </c>
      <c r="B138" s="143" t="s">
        <v>465</v>
      </c>
      <c r="C138" s="227">
        <v>1</v>
      </c>
      <c r="D138" s="227" t="s">
        <v>197</v>
      </c>
      <c r="E138" s="227">
        <v>1.2</v>
      </c>
      <c r="F138" s="227">
        <v>0</v>
      </c>
      <c r="G138" s="227">
        <v>1.2</v>
      </c>
      <c r="H138" s="227"/>
      <c r="I138" s="227"/>
      <c r="J138" s="227"/>
      <c r="K138" s="227"/>
      <c r="L138" s="227" t="s">
        <v>13</v>
      </c>
      <c r="M138" s="227"/>
      <c r="N138" s="232">
        <v>0</v>
      </c>
      <c r="O138" s="232">
        <f aca="true" t="shared" si="4" ref="O138:O208">N138*C138</f>
        <v>0</v>
      </c>
      <c r="P138" s="233">
        <f aca="true" t="shared" si="5" ref="P138:P208">O138*1.21</f>
        <v>0</v>
      </c>
      <c r="R138" s="126"/>
      <c r="S138" s="330"/>
      <c r="T138" s="330"/>
      <c r="U138" s="344"/>
      <c r="V138" s="137"/>
      <c r="W138" s="137"/>
      <c r="X138" s="137"/>
      <c r="Y138" s="137"/>
      <c r="Z138" s="137"/>
      <c r="AA138" s="137"/>
      <c r="AB138" s="137"/>
      <c r="AC138" s="137"/>
      <c r="AD138" s="137"/>
      <c r="AE138" s="137"/>
      <c r="AF138" s="137"/>
      <c r="AG138" s="137"/>
      <c r="AH138" s="137"/>
      <c r="AI138" s="137"/>
      <c r="AJ138" s="137"/>
      <c r="AK138" s="137"/>
      <c r="AL138" s="137"/>
      <c r="AM138" s="137"/>
      <c r="AN138" s="137"/>
      <c r="AO138" s="137"/>
      <c r="AP138" s="137"/>
      <c r="AQ138" s="137"/>
      <c r="AR138" s="137"/>
      <c r="AS138" s="137"/>
      <c r="AT138" s="137"/>
    </row>
    <row r="139" spans="1:46" s="4" customFormat="1" ht="95.25" customHeight="1">
      <c r="A139" s="196">
        <v>22</v>
      </c>
      <c r="B139" s="289" t="s">
        <v>466</v>
      </c>
      <c r="C139" s="227">
        <v>1</v>
      </c>
      <c r="D139" s="227" t="s">
        <v>198</v>
      </c>
      <c r="E139" s="227">
        <v>1.31</v>
      </c>
      <c r="F139" s="227">
        <v>0</v>
      </c>
      <c r="G139" s="227">
        <v>1.31</v>
      </c>
      <c r="H139" s="227"/>
      <c r="I139" s="227"/>
      <c r="J139" s="227"/>
      <c r="K139" s="227"/>
      <c r="L139" s="227" t="s">
        <v>13</v>
      </c>
      <c r="M139" s="227"/>
      <c r="N139" s="232">
        <v>0</v>
      </c>
      <c r="O139" s="232">
        <f t="shared" si="4"/>
        <v>0</v>
      </c>
      <c r="P139" s="233">
        <f t="shared" si="5"/>
        <v>0</v>
      </c>
      <c r="R139" s="126"/>
      <c r="S139" s="330"/>
      <c r="T139" s="330"/>
      <c r="U139" s="344"/>
      <c r="V139" s="137"/>
      <c r="W139" s="137"/>
      <c r="X139" s="137"/>
      <c r="Y139" s="137"/>
      <c r="Z139" s="137"/>
      <c r="AA139" s="137"/>
      <c r="AB139" s="137"/>
      <c r="AC139" s="137"/>
      <c r="AD139" s="137"/>
      <c r="AE139" s="137"/>
      <c r="AF139" s="137"/>
      <c r="AG139" s="137"/>
      <c r="AH139" s="137"/>
      <c r="AI139" s="137"/>
      <c r="AJ139" s="137"/>
      <c r="AK139" s="137"/>
      <c r="AL139" s="137"/>
      <c r="AM139" s="137"/>
      <c r="AN139" s="137"/>
      <c r="AO139" s="137"/>
      <c r="AP139" s="137"/>
      <c r="AQ139" s="137"/>
      <c r="AR139" s="137"/>
      <c r="AS139" s="137"/>
      <c r="AT139" s="137"/>
    </row>
    <row r="140" spans="1:46" s="4" customFormat="1" ht="81.75" customHeight="1">
      <c r="A140" s="196">
        <v>23</v>
      </c>
      <c r="B140" s="143" t="s">
        <v>467</v>
      </c>
      <c r="C140" s="227">
        <v>4</v>
      </c>
      <c r="D140" s="227" t="s">
        <v>199</v>
      </c>
      <c r="E140" s="227">
        <v>1.13</v>
      </c>
      <c r="F140" s="227">
        <v>0</v>
      </c>
      <c r="G140" s="227">
        <v>4.52</v>
      </c>
      <c r="H140" s="227"/>
      <c r="I140" s="227"/>
      <c r="J140" s="227"/>
      <c r="K140" s="227"/>
      <c r="L140" s="227" t="s">
        <v>13</v>
      </c>
      <c r="M140" s="227"/>
      <c r="N140" s="232">
        <v>0</v>
      </c>
      <c r="O140" s="232">
        <f t="shared" si="4"/>
        <v>0</v>
      </c>
      <c r="P140" s="233">
        <f t="shared" si="5"/>
        <v>0</v>
      </c>
      <c r="R140" s="126"/>
      <c r="S140" s="330"/>
      <c r="T140" s="330"/>
      <c r="U140" s="344"/>
      <c r="V140" s="137"/>
      <c r="W140" s="137"/>
      <c r="X140" s="137"/>
      <c r="Y140" s="137"/>
      <c r="Z140" s="137"/>
      <c r="AA140" s="137"/>
      <c r="AB140" s="137"/>
      <c r="AC140" s="137"/>
      <c r="AD140" s="137"/>
      <c r="AE140" s="137"/>
      <c r="AF140" s="137"/>
      <c r="AG140" s="137"/>
      <c r="AH140" s="137"/>
      <c r="AI140" s="137"/>
      <c r="AJ140" s="137"/>
      <c r="AK140" s="137"/>
      <c r="AL140" s="137"/>
      <c r="AM140" s="137"/>
      <c r="AN140" s="137"/>
      <c r="AO140" s="137"/>
      <c r="AP140" s="137"/>
      <c r="AQ140" s="137"/>
      <c r="AR140" s="137"/>
      <c r="AS140" s="137"/>
      <c r="AT140" s="137"/>
    </row>
    <row r="141" spans="1:46" s="4" customFormat="1" ht="90">
      <c r="A141" s="196">
        <v>24</v>
      </c>
      <c r="B141" s="143" t="s">
        <v>468</v>
      </c>
      <c r="C141" s="227">
        <v>2</v>
      </c>
      <c r="D141" s="227" t="s">
        <v>198</v>
      </c>
      <c r="E141" s="227">
        <v>1.31</v>
      </c>
      <c r="F141" s="227">
        <v>0</v>
      </c>
      <c r="G141" s="227">
        <v>2.62</v>
      </c>
      <c r="H141" s="227"/>
      <c r="I141" s="227"/>
      <c r="J141" s="227"/>
      <c r="K141" s="227"/>
      <c r="L141" s="227" t="s">
        <v>13</v>
      </c>
      <c r="M141" s="227"/>
      <c r="N141" s="232">
        <v>0</v>
      </c>
      <c r="O141" s="232">
        <f t="shared" si="4"/>
        <v>0</v>
      </c>
      <c r="P141" s="233">
        <f t="shared" si="5"/>
        <v>0</v>
      </c>
      <c r="R141" s="126"/>
      <c r="S141" s="330"/>
      <c r="T141" s="330"/>
      <c r="U141" s="344"/>
      <c r="V141" s="137"/>
      <c r="W141" s="137"/>
      <c r="X141" s="137"/>
      <c r="Y141" s="137"/>
      <c r="Z141" s="137"/>
      <c r="AA141" s="137"/>
      <c r="AB141" s="137"/>
      <c r="AC141" s="137"/>
      <c r="AD141" s="137"/>
      <c r="AE141" s="137"/>
      <c r="AF141" s="137"/>
      <c r="AG141" s="137"/>
      <c r="AH141" s="137"/>
      <c r="AI141" s="137"/>
      <c r="AJ141" s="137"/>
      <c r="AK141" s="137"/>
      <c r="AL141" s="137"/>
      <c r="AM141" s="137"/>
      <c r="AN141" s="137"/>
      <c r="AO141" s="137"/>
      <c r="AP141" s="137"/>
      <c r="AQ141" s="137"/>
      <c r="AR141" s="137"/>
      <c r="AS141" s="137"/>
      <c r="AT141" s="137"/>
    </row>
    <row r="142" spans="1:46" s="4" customFormat="1" ht="78.75">
      <c r="A142" s="257">
        <v>25</v>
      </c>
      <c r="B142" s="260" t="s">
        <v>469</v>
      </c>
      <c r="C142" s="29">
        <v>2</v>
      </c>
      <c r="D142" s="29" t="s">
        <v>197</v>
      </c>
      <c r="E142" s="29">
        <v>1.2</v>
      </c>
      <c r="F142" s="29">
        <v>0</v>
      </c>
      <c r="G142" s="29">
        <v>2.4</v>
      </c>
      <c r="H142" s="29"/>
      <c r="I142" s="29"/>
      <c r="J142" s="29"/>
      <c r="K142" s="29"/>
      <c r="L142" s="29" t="s">
        <v>13</v>
      </c>
      <c r="M142" s="29"/>
      <c r="N142" s="206">
        <v>0</v>
      </c>
      <c r="O142" s="206">
        <f t="shared" si="4"/>
        <v>0</v>
      </c>
      <c r="P142" s="207">
        <f t="shared" si="5"/>
        <v>0</v>
      </c>
      <c r="R142" s="126"/>
      <c r="S142" s="330"/>
      <c r="T142" s="330"/>
      <c r="U142" s="344"/>
      <c r="V142" s="137"/>
      <c r="W142" s="137"/>
      <c r="X142" s="137"/>
      <c r="Y142" s="137"/>
      <c r="Z142" s="137"/>
      <c r="AA142" s="137"/>
      <c r="AB142" s="137"/>
      <c r="AC142" s="137"/>
      <c r="AD142" s="137"/>
      <c r="AE142" s="137"/>
      <c r="AF142" s="137"/>
      <c r="AG142" s="137"/>
      <c r="AH142" s="137"/>
      <c r="AI142" s="137"/>
      <c r="AJ142" s="137"/>
      <c r="AK142" s="137"/>
      <c r="AL142" s="137"/>
      <c r="AM142" s="137"/>
      <c r="AN142" s="137"/>
      <c r="AO142" s="137"/>
      <c r="AP142" s="137"/>
      <c r="AQ142" s="137"/>
      <c r="AR142" s="137"/>
      <c r="AS142" s="137"/>
      <c r="AT142" s="137"/>
    </row>
    <row r="143" spans="1:46" s="4" customFormat="1" ht="112.5">
      <c r="A143" s="196">
        <v>26</v>
      </c>
      <c r="B143" s="228" t="s">
        <v>349</v>
      </c>
      <c r="C143" s="227">
        <v>1</v>
      </c>
      <c r="D143" s="227" t="s">
        <v>200</v>
      </c>
      <c r="E143" s="227">
        <v>0</v>
      </c>
      <c r="F143" s="227">
        <v>2.4</v>
      </c>
      <c r="G143" s="227">
        <v>4.8</v>
      </c>
      <c r="H143" s="227"/>
      <c r="I143" s="227" t="s">
        <v>50</v>
      </c>
      <c r="J143" s="227"/>
      <c r="K143" s="227"/>
      <c r="L143" s="227" t="s">
        <v>13</v>
      </c>
      <c r="M143" s="227"/>
      <c r="N143" s="232">
        <v>0</v>
      </c>
      <c r="O143" s="232">
        <f t="shared" si="4"/>
        <v>0</v>
      </c>
      <c r="P143" s="233">
        <f t="shared" si="5"/>
        <v>0</v>
      </c>
      <c r="R143" s="126"/>
      <c r="S143" s="330"/>
      <c r="T143" s="330"/>
      <c r="U143" s="344"/>
      <c r="V143" s="137"/>
      <c r="W143" s="137"/>
      <c r="X143" s="137"/>
      <c r="Y143" s="137"/>
      <c r="Z143" s="137"/>
      <c r="AA143" s="137"/>
      <c r="AB143" s="137"/>
      <c r="AC143" s="137"/>
      <c r="AD143" s="137"/>
      <c r="AE143" s="137"/>
      <c r="AF143" s="137"/>
      <c r="AG143" s="137"/>
      <c r="AH143" s="137"/>
      <c r="AI143" s="137"/>
      <c r="AJ143" s="137"/>
      <c r="AK143" s="137"/>
      <c r="AL143" s="137"/>
      <c r="AM143" s="137"/>
      <c r="AN143" s="137"/>
      <c r="AO143" s="137"/>
      <c r="AP143" s="137"/>
      <c r="AQ143" s="137"/>
      <c r="AR143" s="137"/>
      <c r="AS143" s="137"/>
      <c r="AT143" s="137"/>
    </row>
    <row r="144" spans="1:46" s="126" customFormat="1" ht="110.25" customHeight="1">
      <c r="A144" s="196" t="s">
        <v>350</v>
      </c>
      <c r="B144" s="228" t="s">
        <v>446</v>
      </c>
      <c r="C144" s="227">
        <v>1</v>
      </c>
      <c r="D144" s="227" t="s">
        <v>445</v>
      </c>
      <c r="E144" s="227">
        <v>0</v>
      </c>
      <c r="F144" s="227">
        <v>11.4</v>
      </c>
      <c r="G144" s="227">
        <v>11.4</v>
      </c>
      <c r="H144" s="227"/>
      <c r="I144" s="227" t="s">
        <v>50</v>
      </c>
      <c r="J144" s="227"/>
      <c r="K144" s="227"/>
      <c r="L144" s="227" t="s">
        <v>13</v>
      </c>
      <c r="M144" s="227"/>
      <c r="N144" s="232">
        <v>0</v>
      </c>
      <c r="O144" s="232">
        <f t="shared" si="4"/>
        <v>0</v>
      </c>
      <c r="P144" s="233">
        <f t="shared" si="5"/>
        <v>0</v>
      </c>
      <c r="S144" s="330"/>
      <c r="T144" s="330"/>
      <c r="U144" s="344"/>
      <c r="V144" s="137"/>
      <c r="W144" s="137"/>
      <c r="X144" s="137"/>
      <c r="Y144" s="137"/>
      <c r="Z144" s="137"/>
      <c r="AA144" s="137"/>
      <c r="AB144" s="137"/>
      <c r="AC144" s="137"/>
      <c r="AD144" s="137"/>
      <c r="AE144" s="137"/>
      <c r="AF144" s="137"/>
      <c r="AG144" s="137"/>
      <c r="AH144" s="137"/>
      <c r="AI144" s="137"/>
      <c r="AJ144" s="137"/>
      <c r="AK144" s="137"/>
      <c r="AL144" s="137"/>
      <c r="AM144" s="137"/>
      <c r="AN144" s="137"/>
      <c r="AO144" s="137"/>
      <c r="AP144" s="137"/>
      <c r="AQ144" s="137"/>
      <c r="AR144" s="137"/>
      <c r="AS144" s="137"/>
      <c r="AT144" s="137"/>
    </row>
    <row r="145" spans="1:46" s="4" customFormat="1" ht="45">
      <c r="A145" s="196">
        <v>27</v>
      </c>
      <c r="B145" s="228" t="s">
        <v>351</v>
      </c>
      <c r="C145" s="227">
        <v>2</v>
      </c>
      <c r="D145" s="227" t="s">
        <v>201</v>
      </c>
      <c r="E145" s="227"/>
      <c r="F145" s="227"/>
      <c r="G145" s="227"/>
      <c r="H145" s="227"/>
      <c r="I145" s="227"/>
      <c r="J145" s="227"/>
      <c r="K145" s="227"/>
      <c r="L145" s="227"/>
      <c r="M145" s="227"/>
      <c r="N145" s="232">
        <v>0</v>
      </c>
      <c r="O145" s="232">
        <f t="shared" si="4"/>
        <v>0</v>
      </c>
      <c r="P145" s="233">
        <f t="shared" si="5"/>
        <v>0</v>
      </c>
      <c r="R145" s="126"/>
      <c r="S145" s="330"/>
      <c r="T145" s="330"/>
      <c r="U145" s="344"/>
      <c r="V145" s="137"/>
      <c r="W145" s="137"/>
      <c r="X145" s="137"/>
      <c r="Y145" s="137"/>
      <c r="Z145" s="137"/>
      <c r="AA145" s="137"/>
      <c r="AB145" s="137"/>
      <c r="AC145" s="137"/>
      <c r="AD145" s="137"/>
      <c r="AE145" s="137"/>
      <c r="AF145" s="137"/>
      <c r="AG145" s="137"/>
      <c r="AH145" s="137"/>
      <c r="AI145" s="137"/>
      <c r="AJ145" s="137"/>
      <c r="AK145" s="137"/>
      <c r="AL145" s="137"/>
      <c r="AM145" s="137"/>
      <c r="AN145" s="137"/>
      <c r="AO145" s="137"/>
      <c r="AP145" s="137"/>
      <c r="AQ145" s="137"/>
      <c r="AR145" s="137"/>
      <c r="AS145" s="137"/>
      <c r="AT145" s="137"/>
    </row>
    <row r="146" spans="1:46" s="4" customFormat="1" ht="15">
      <c r="A146" s="253">
        <f>A145+1</f>
        <v>28</v>
      </c>
      <c r="B146" s="250" t="s">
        <v>104</v>
      </c>
      <c r="C146" s="227"/>
      <c r="D146" s="227"/>
      <c r="E146" s="227"/>
      <c r="F146" s="227"/>
      <c r="G146" s="227"/>
      <c r="H146" s="227"/>
      <c r="I146" s="227"/>
      <c r="J146" s="227"/>
      <c r="K146" s="227"/>
      <c r="L146" s="227"/>
      <c r="M146" s="227"/>
      <c r="N146" s="232"/>
      <c r="O146" s="232"/>
      <c r="P146" s="233"/>
      <c r="R146" s="126"/>
      <c r="S146" s="330"/>
      <c r="T146" s="330"/>
      <c r="U146" s="344"/>
      <c r="V146" s="137"/>
      <c r="W146" s="137"/>
      <c r="X146" s="137"/>
      <c r="Y146" s="137"/>
      <c r="Z146" s="137"/>
      <c r="AA146" s="137"/>
      <c r="AB146" s="137"/>
      <c r="AC146" s="137"/>
      <c r="AD146" s="137"/>
      <c r="AE146" s="137"/>
      <c r="AF146" s="137"/>
      <c r="AG146" s="137"/>
      <c r="AH146" s="137"/>
      <c r="AI146" s="137"/>
      <c r="AJ146" s="137"/>
      <c r="AK146" s="137"/>
      <c r="AL146" s="137"/>
      <c r="AM146" s="137"/>
      <c r="AN146" s="137"/>
      <c r="AO146" s="137"/>
      <c r="AP146" s="137"/>
      <c r="AQ146" s="137"/>
      <c r="AR146" s="137"/>
      <c r="AS146" s="137"/>
      <c r="AT146" s="137"/>
    </row>
    <row r="147" spans="1:46" s="4" customFormat="1" ht="15">
      <c r="A147" s="196">
        <v>29</v>
      </c>
      <c r="B147" s="177" t="s">
        <v>104</v>
      </c>
      <c r="C147" s="227"/>
      <c r="D147" s="227"/>
      <c r="E147" s="227"/>
      <c r="F147" s="227"/>
      <c r="G147" s="227"/>
      <c r="H147" s="227"/>
      <c r="I147" s="227"/>
      <c r="J147" s="227"/>
      <c r="K147" s="227"/>
      <c r="L147" s="227"/>
      <c r="M147" s="227"/>
      <c r="N147" s="232"/>
      <c r="O147" s="232"/>
      <c r="P147" s="233"/>
      <c r="R147" s="126"/>
      <c r="S147" s="330"/>
      <c r="T147" s="330"/>
      <c r="U147" s="344"/>
      <c r="V147" s="137"/>
      <c r="W147" s="137"/>
      <c r="X147" s="137"/>
      <c r="Y147" s="137"/>
      <c r="Z147" s="137"/>
      <c r="AA147" s="137"/>
      <c r="AB147" s="137"/>
      <c r="AC147" s="137"/>
      <c r="AD147" s="137"/>
      <c r="AE147" s="137"/>
      <c r="AF147" s="137"/>
      <c r="AG147" s="137"/>
      <c r="AH147" s="137"/>
      <c r="AI147" s="137"/>
      <c r="AJ147" s="137"/>
      <c r="AK147" s="137"/>
      <c r="AL147" s="137"/>
      <c r="AM147" s="137"/>
      <c r="AN147" s="137"/>
      <c r="AO147" s="137"/>
      <c r="AP147" s="137"/>
      <c r="AQ147" s="137"/>
      <c r="AR147" s="137"/>
      <c r="AS147" s="137"/>
      <c r="AT147" s="137"/>
    </row>
    <row r="148" spans="1:46" s="136" customFormat="1" ht="45.75" customHeight="1">
      <c r="A148" s="251">
        <v>30</v>
      </c>
      <c r="B148" s="143" t="s">
        <v>430</v>
      </c>
      <c r="C148" s="161">
        <v>5</v>
      </c>
      <c r="D148" s="261" t="s">
        <v>291</v>
      </c>
      <c r="E148" s="161"/>
      <c r="F148" s="161"/>
      <c r="G148" s="252"/>
      <c r="H148" s="161"/>
      <c r="I148" s="162"/>
      <c r="J148" s="162"/>
      <c r="K148" s="162"/>
      <c r="L148" s="162"/>
      <c r="M148" s="161"/>
      <c r="N148" s="232">
        <v>0</v>
      </c>
      <c r="O148" s="232">
        <f>N148*C148</f>
        <v>0</v>
      </c>
      <c r="P148" s="233">
        <f t="shared" si="5"/>
        <v>0</v>
      </c>
      <c r="R148" s="126"/>
      <c r="S148" s="330"/>
      <c r="T148" s="330"/>
      <c r="U148" s="344"/>
      <c r="V148" s="168"/>
      <c r="W148" s="168"/>
      <c r="X148" s="168"/>
      <c r="Y148" s="168"/>
      <c r="Z148" s="168"/>
      <c r="AA148" s="168"/>
      <c r="AB148" s="168"/>
      <c r="AC148" s="168"/>
      <c r="AD148" s="168"/>
      <c r="AE148" s="168"/>
      <c r="AF148" s="168"/>
      <c r="AG148" s="168"/>
      <c r="AH148" s="168"/>
      <c r="AI148" s="168"/>
      <c r="AJ148" s="168"/>
      <c r="AK148" s="168"/>
      <c r="AL148" s="168"/>
      <c r="AM148" s="168"/>
      <c r="AN148" s="168"/>
      <c r="AO148" s="168"/>
      <c r="AP148" s="168"/>
      <c r="AQ148" s="168"/>
      <c r="AR148" s="168"/>
      <c r="AS148" s="168"/>
      <c r="AT148" s="168"/>
    </row>
    <row r="149" spans="1:46" s="136" customFormat="1" ht="22.5">
      <c r="A149" s="251">
        <v>31</v>
      </c>
      <c r="B149" s="143" t="s">
        <v>470</v>
      </c>
      <c r="C149" s="161">
        <v>1</v>
      </c>
      <c r="D149" s="161" t="s">
        <v>403</v>
      </c>
      <c r="E149" s="161">
        <v>0.5</v>
      </c>
      <c r="F149" s="161">
        <v>0</v>
      </c>
      <c r="G149" s="252">
        <v>0.5</v>
      </c>
      <c r="H149" s="161"/>
      <c r="I149" s="162"/>
      <c r="J149" s="162"/>
      <c r="K149" s="162"/>
      <c r="L149" s="162"/>
      <c r="M149" s="161"/>
      <c r="N149" s="232">
        <v>0</v>
      </c>
      <c r="O149" s="232">
        <f t="shared" si="4"/>
        <v>0</v>
      </c>
      <c r="P149" s="233">
        <f t="shared" si="5"/>
        <v>0</v>
      </c>
      <c r="R149" s="126"/>
      <c r="S149" s="330"/>
      <c r="T149" s="330"/>
      <c r="U149" s="344"/>
      <c r="V149" s="168"/>
      <c r="W149" s="168"/>
      <c r="X149" s="168"/>
      <c r="Y149" s="168"/>
      <c r="Z149" s="168"/>
      <c r="AA149" s="168"/>
      <c r="AB149" s="168"/>
      <c r="AC149" s="168"/>
      <c r="AD149" s="168"/>
      <c r="AE149" s="168"/>
      <c r="AF149" s="168"/>
      <c r="AG149" s="168"/>
      <c r="AH149" s="168"/>
      <c r="AI149" s="168"/>
      <c r="AJ149" s="168"/>
      <c r="AK149" s="168"/>
      <c r="AL149" s="168"/>
      <c r="AM149" s="168"/>
      <c r="AN149" s="168"/>
      <c r="AO149" s="168"/>
      <c r="AP149" s="168"/>
      <c r="AQ149" s="168"/>
      <c r="AR149" s="168"/>
      <c r="AS149" s="168"/>
      <c r="AT149" s="168"/>
    </row>
    <row r="150" spans="1:46" s="4" customFormat="1" ht="15">
      <c r="A150" s="196">
        <v>32</v>
      </c>
      <c r="B150" s="228" t="s">
        <v>203</v>
      </c>
      <c r="C150" s="227">
        <v>1</v>
      </c>
      <c r="D150" s="227" t="s">
        <v>190</v>
      </c>
      <c r="E150" s="227"/>
      <c r="F150" s="227"/>
      <c r="G150" s="227"/>
      <c r="H150" s="227"/>
      <c r="I150" s="227"/>
      <c r="J150" s="227"/>
      <c r="K150" s="227"/>
      <c r="L150" s="227"/>
      <c r="M150" s="227"/>
      <c r="N150" s="232">
        <v>0</v>
      </c>
      <c r="O150" s="232">
        <f t="shared" si="4"/>
        <v>0</v>
      </c>
      <c r="P150" s="233">
        <f t="shared" si="5"/>
        <v>0</v>
      </c>
      <c r="R150" s="126"/>
      <c r="S150" s="330"/>
      <c r="T150" s="330"/>
      <c r="U150" s="344"/>
      <c r="V150" s="137"/>
      <c r="W150" s="137"/>
      <c r="X150" s="137"/>
      <c r="Y150" s="137"/>
      <c r="Z150" s="137"/>
      <c r="AA150" s="137"/>
      <c r="AB150" s="137"/>
      <c r="AC150" s="137"/>
      <c r="AD150" s="137"/>
      <c r="AE150" s="137"/>
      <c r="AF150" s="137"/>
      <c r="AG150" s="137"/>
      <c r="AH150" s="137"/>
      <c r="AI150" s="137"/>
      <c r="AJ150" s="137"/>
      <c r="AK150" s="137"/>
      <c r="AL150" s="137"/>
      <c r="AM150" s="137"/>
      <c r="AN150" s="137"/>
      <c r="AO150" s="137"/>
      <c r="AP150" s="137"/>
      <c r="AQ150" s="137"/>
      <c r="AR150" s="137"/>
      <c r="AS150" s="137"/>
      <c r="AT150" s="137"/>
    </row>
    <row r="151" spans="1:46" s="4" customFormat="1" ht="22.5">
      <c r="A151" s="196">
        <v>33</v>
      </c>
      <c r="B151" s="228" t="s">
        <v>318</v>
      </c>
      <c r="C151" s="227">
        <v>1</v>
      </c>
      <c r="D151" s="227" t="s">
        <v>189</v>
      </c>
      <c r="E151" s="227"/>
      <c r="F151" s="227"/>
      <c r="G151" s="227"/>
      <c r="H151" s="227"/>
      <c r="I151" s="227"/>
      <c r="J151" s="227"/>
      <c r="K151" s="227"/>
      <c r="L151" s="227"/>
      <c r="M151" s="227"/>
      <c r="N151" s="232">
        <v>0</v>
      </c>
      <c r="O151" s="232">
        <f t="shared" si="4"/>
        <v>0</v>
      </c>
      <c r="P151" s="233">
        <f t="shared" si="5"/>
        <v>0</v>
      </c>
      <c r="R151" s="126"/>
      <c r="S151" s="330"/>
      <c r="T151" s="330"/>
      <c r="U151" s="344"/>
      <c r="V151" s="137"/>
      <c r="W151" s="137"/>
      <c r="X151" s="137"/>
      <c r="Y151" s="137"/>
      <c r="Z151" s="137"/>
      <c r="AA151" s="137"/>
      <c r="AB151" s="137"/>
      <c r="AC151" s="137"/>
      <c r="AD151" s="137"/>
      <c r="AE151" s="137"/>
      <c r="AF151" s="137"/>
      <c r="AG151" s="137"/>
      <c r="AH151" s="137"/>
      <c r="AI151" s="137"/>
      <c r="AJ151" s="137"/>
      <c r="AK151" s="137"/>
      <c r="AL151" s="137"/>
      <c r="AM151" s="137"/>
      <c r="AN151" s="137"/>
      <c r="AO151" s="137"/>
      <c r="AP151" s="137"/>
      <c r="AQ151" s="137"/>
      <c r="AR151" s="137"/>
      <c r="AS151" s="137"/>
      <c r="AT151" s="137"/>
    </row>
    <row r="152" spans="1:46" s="4" customFormat="1" ht="45">
      <c r="A152" s="196">
        <v>34</v>
      </c>
      <c r="B152" s="228" t="s">
        <v>416</v>
      </c>
      <c r="C152" s="227">
        <v>1</v>
      </c>
      <c r="D152" s="227" t="s">
        <v>205</v>
      </c>
      <c r="E152" s="227"/>
      <c r="F152" s="227"/>
      <c r="G152" s="227"/>
      <c r="H152" s="227"/>
      <c r="I152" s="227"/>
      <c r="J152" s="227"/>
      <c r="K152" s="227"/>
      <c r="L152" s="227"/>
      <c r="M152" s="227"/>
      <c r="N152" s="232">
        <v>0</v>
      </c>
      <c r="O152" s="232">
        <f t="shared" si="4"/>
        <v>0</v>
      </c>
      <c r="P152" s="233">
        <f t="shared" si="5"/>
        <v>0</v>
      </c>
      <c r="R152" s="126"/>
      <c r="S152" s="330"/>
      <c r="T152" s="330"/>
      <c r="U152" s="344"/>
      <c r="V152" s="137"/>
      <c r="W152" s="137"/>
      <c r="X152" s="137"/>
      <c r="Y152" s="137"/>
      <c r="Z152" s="137"/>
      <c r="AA152" s="137"/>
      <c r="AB152" s="137"/>
      <c r="AC152" s="137"/>
      <c r="AD152" s="137"/>
      <c r="AE152" s="137"/>
      <c r="AF152" s="137"/>
      <c r="AG152" s="137"/>
      <c r="AH152" s="137"/>
      <c r="AI152" s="137"/>
      <c r="AJ152" s="137"/>
      <c r="AK152" s="137"/>
      <c r="AL152" s="137"/>
      <c r="AM152" s="137"/>
      <c r="AN152" s="137"/>
      <c r="AO152" s="137"/>
      <c r="AP152" s="137"/>
      <c r="AQ152" s="137"/>
      <c r="AR152" s="137"/>
      <c r="AS152" s="137"/>
      <c r="AT152" s="137"/>
    </row>
    <row r="153" spans="1:46" s="4" customFormat="1" ht="15">
      <c r="A153" s="196">
        <v>35</v>
      </c>
      <c r="B153" s="228" t="s">
        <v>206</v>
      </c>
      <c r="C153" s="227">
        <v>17</v>
      </c>
      <c r="D153" s="227" t="s">
        <v>207</v>
      </c>
      <c r="E153" s="227"/>
      <c r="F153" s="227"/>
      <c r="G153" s="227"/>
      <c r="H153" s="227"/>
      <c r="I153" s="227"/>
      <c r="J153" s="227"/>
      <c r="K153" s="227"/>
      <c r="L153" s="227"/>
      <c r="M153" s="227"/>
      <c r="N153" s="232">
        <v>0</v>
      </c>
      <c r="O153" s="232">
        <f t="shared" si="4"/>
        <v>0</v>
      </c>
      <c r="P153" s="233">
        <f t="shared" si="5"/>
        <v>0</v>
      </c>
      <c r="R153" s="126"/>
      <c r="S153" s="330"/>
      <c r="T153" s="330"/>
      <c r="U153" s="344"/>
      <c r="V153" s="137"/>
      <c r="W153" s="137"/>
      <c r="X153" s="137"/>
      <c r="Y153" s="137"/>
      <c r="Z153" s="137"/>
      <c r="AA153" s="137"/>
      <c r="AB153" s="137"/>
      <c r="AC153" s="137"/>
      <c r="AD153" s="137"/>
      <c r="AE153" s="137"/>
      <c r="AF153" s="137"/>
      <c r="AG153" s="137"/>
      <c r="AH153" s="137"/>
      <c r="AI153" s="137"/>
      <c r="AJ153" s="137"/>
      <c r="AK153" s="137"/>
      <c r="AL153" s="137"/>
      <c r="AM153" s="137"/>
      <c r="AN153" s="137"/>
      <c r="AO153" s="137"/>
      <c r="AP153" s="137"/>
      <c r="AQ153" s="137"/>
      <c r="AR153" s="137"/>
      <c r="AS153" s="137"/>
      <c r="AT153" s="137"/>
    </row>
    <row r="154" spans="1:46" s="4" customFormat="1" ht="33.75">
      <c r="A154" s="196">
        <v>36</v>
      </c>
      <c r="B154" s="228" t="s">
        <v>379</v>
      </c>
      <c r="C154" s="227">
        <v>2</v>
      </c>
      <c r="D154" s="227" t="s">
        <v>417</v>
      </c>
      <c r="E154" s="227"/>
      <c r="F154" s="227"/>
      <c r="G154" s="227"/>
      <c r="H154" s="227"/>
      <c r="I154" s="227"/>
      <c r="J154" s="227"/>
      <c r="K154" s="227"/>
      <c r="L154" s="227"/>
      <c r="M154" s="227"/>
      <c r="N154" s="232">
        <v>0</v>
      </c>
      <c r="O154" s="232">
        <f t="shared" si="4"/>
        <v>0</v>
      </c>
      <c r="P154" s="233">
        <f t="shared" si="5"/>
        <v>0</v>
      </c>
      <c r="R154" s="126"/>
      <c r="S154" s="330"/>
      <c r="T154" s="330"/>
      <c r="U154" s="344"/>
      <c r="V154" s="137"/>
      <c r="W154" s="137"/>
      <c r="X154" s="137"/>
      <c r="Y154" s="137"/>
      <c r="Z154" s="137"/>
      <c r="AA154" s="137"/>
      <c r="AB154" s="137"/>
      <c r="AC154" s="137"/>
      <c r="AD154" s="137"/>
      <c r="AE154" s="137"/>
      <c r="AF154" s="137"/>
      <c r="AG154" s="137"/>
      <c r="AH154" s="137"/>
      <c r="AI154" s="137"/>
      <c r="AJ154" s="137"/>
      <c r="AK154" s="137"/>
      <c r="AL154" s="137"/>
      <c r="AM154" s="137"/>
      <c r="AN154" s="137"/>
      <c r="AO154" s="137"/>
      <c r="AP154" s="137"/>
      <c r="AQ154" s="137"/>
      <c r="AR154" s="137"/>
      <c r="AS154" s="137"/>
      <c r="AT154" s="137"/>
    </row>
    <row r="155" spans="1:46" s="4" customFormat="1" ht="15">
      <c r="A155" s="253">
        <v>37</v>
      </c>
      <c r="B155" s="250" t="s">
        <v>104</v>
      </c>
      <c r="C155" s="227"/>
      <c r="D155" s="227"/>
      <c r="E155" s="227"/>
      <c r="F155" s="227"/>
      <c r="G155" s="227"/>
      <c r="H155" s="227"/>
      <c r="I155" s="227"/>
      <c r="J155" s="227"/>
      <c r="K155" s="227"/>
      <c r="L155" s="227"/>
      <c r="M155" s="227"/>
      <c r="N155" s="232">
        <v>0</v>
      </c>
      <c r="O155" s="232"/>
      <c r="P155" s="233"/>
      <c r="R155" s="126"/>
      <c r="S155" s="330"/>
      <c r="T155" s="330"/>
      <c r="U155" s="344"/>
      <c r="V155" s="137"/>
      <c r="W155" s="137"/>
      <c r="X155" s="137"/>
      <c r="Y155" s="137"/>
      <c r="Z155" s="137"/>
      <c r="AA155" s="137"/>
      <c r="AB155" s="137"/>
      <c r="AC155" s="137"/>
      <c r="AD155" s="137"/>
      <c r="AE155" s="137"/>
      <c r="AF155" s="137"/>
      <c r="AG155" s="137"/>
      <c r="AH155" s="137"/>
      <c r="AI155" s="137"/>
      <c r="AJ155" s="137"/>
      <c r="AK155" s="137"/>
      <c r="AL155" s="137"/>
      <c r="AM155" s="137"/>
      <c r="AN155" s="137"/>
      <c r="AO155" s="137"/>
      <c r="AP155" s="137"/>
      <c r="AQ155" s="137"/>
      <c r="AR155" s="137"/>
      <c r="AS155" s="137"/>
      <c r="AT155" s="137"/>
    </row>
    <row r="156" spans="1:46" s="4" customFormat="1" ht="22.5">
      <c r="A156" s="196">
        <v>38</v>
      </c>
      <c r="B156" s="228" t="s">
        <v>418</v>
      </c>
      <c r="C156" s="227">
        <v>1</v>
      </c>
      <c r="D156" s="227" t="s">
        <v>202</v>
      </c>
      <c r="E156" s="227"/>
      <c r="F156" s="227"/>
      <c r="G156" s="227"/>
      <c r="H156" s="227"/>
      <c r="I156" s="227"/>
      <c r="J156" s="227"/>
      <c r="K156" s="227"/>
      <c r="L156" s="227"/>
      <c r="M156" s="227"/>
      <c r="N156" s="232">
        <v>0</v>
      </c>
      <c r="O156" s="232">
        <f t="shared" si="4"/>
        <v>0</v>
      </c>
      <c r="P156" s="233">
        <f t="shared" si="5"/>
        <v>0</v>
      </c>
      <c r="R156" s="126"/>
      <c r="S156" s="330"/>
      <c r="T156" s="330"/>
      <c r="U156" s="344"/>
      <c r="V156" s="137"/>
      <c r="W156" s="137"/>
      <c r="X156" s="137"/>
      <c r="Y156" s="137"/>
      <c r="Z156" s="137"/>
      <c r="AA156" s="137"/>
      <c r="AB156" s="137"/>
      <c r="AC156" s="137"/>
      <c r="AD156" s="137"/>
      <c r="AE156" s="137"/>
      <c r="AF156" s="137"/>
      <c r="AG156" s="137"/>
      <c r="AH156" s="137"/>
      <c r="AI156" s="137"/>
      <c r="AJ156" s="137"/>
      <c r="AK156" s="137"/>
      <c r="AL156" s="137"/>
      <c r="AM156" s="137"/>
      <c r="AN156" s="137"/>
      <c r="AO156" s="137"/>
      <c r="AP156" s="137"/>
      <c r="AQ156" s="137"/>
      <c r="AR156" s="137"/>
      <c r="AS156" s="137"/>
      <c r="AT156" s="137"/>
    </row>
    <row r="157" spans="1:46" s="4" customFormat="1" ht="33.75">
      <c r="A157" s="196">
        <v>39</v>
      </c>
      <c r="B157" s="228" t="s">
        <v>376</v>
      </c>
      <c r="C157" s="227">
        <v>1</v>
      </c>
      <c r="D157" s="227" t="s">
        <v>204</v>
      </c>
      <c r="E157" s="227"/>
      <c r="F157" s="227"/>
      <c r="G157" s="227"/>
      <c r="H157" s="227"/>
      <c r="I157" s="227"/>
      <c r="J157" s="227"/>
      <c r="K157" s="227"/>
      <c r="L157" s="227"/>
      <c r="M157" s="227"/>
      <c r="N157" s="232">
        <v>0</v>
      </c>
      <c r="O157" s="232">
        <f t="shared" si="4"/>
        <v>0</v>
      </c>
      <c r="P157" s="233">
        <f t="shared" si="5"/>
        <v>0</v>
      </c>
      <c r="R157" s="126"/>
      <c r="S157" s="330"/>
      <c r="T157" s="330"/>
      <c r="U157" s="344"/>
      <c r="V157" s="137"/>
      <c r="W157" s="137"/>
      <c r="X157" s="137"/>
      <c r="Y157" s="137"/>
      <c r="Z157" s="137"/>
      <c r="AA157" s="137"/>
      <c r="AB157" s="137"/>
      <c r="AC157" s="137"/>
      <c r="AD157" s="137"/>
      <c r="AE157" s="137"/>
      <c r="AF157" s="137"/>
      <c r="AG157" s="137"/>
      <c r="AH157" s="137"/>
      <c r="AI157" s="137"/>
      <c r="AJ157" s="137"/>
      <c r="AK157" s="137"/>
      <c r="AL157" s="137"/>
      <c r="AM157" s="137"/>
      <c r="AN157" s="137"/>
      <c r="AO157" s="137"/>
      <c r="AP157" s="137"/>
      <c r="AQ157" s="137"/>
      <c r="AR157" s="137"/>
      <c r="AS157" s="137"/>
      <c r="AT157" s="137"/>
    </row>
    <row r="158" spans="1:46" s="4" customFormat="1" ht="45">
      <c r="A158" s="196">
        <v>40</v>
      </c>
      <c r="B158" s="228" t="s">
        <v>377</v>
      </c>
      <c r="C158" s="227">
        <v>1</v>
      </c>
      <c r="D158" s="227" t="s">
        <v>208</v>
      </c>
      <c r="E158" s="227"/>
      <c r="F158" s="227"/>
      <c r="G158" s="227"/>
      <c r="H158" s="227"/>
      <c r="I158" s="227"/>
      <c r="J158" s="227"/>
      <c r="K158" s="227"/>
      <c r="L158" s="227"/>
      <c r="M158" s="227"/>
      <c r="N158" s="232">
        <v>0</v>
      </c>
      <c r="O158" s="232">
        <f t="shared" si="4"/>
        <v>0</v>
      </c>
      <c r="P158" s="233">
        <f t="shared" si="5"/>
        <v>0</v>
      </c>
      <c r="R158" s="126"/>
      <c r="S158" s="330"/>
      <c r="T158" s="330"/>
      <c r="U158" s="344"/>
      <c r="V158" s="137"/>
      <c r="W158" s="137"/>
      <c r="X158" s="137"/>
      <c r="Y158" s="137"/>
      <c r="Z158" s="137"/>
      <c r="AA158" s="137"/>
      <c r="AB158" s="137"/>
      <c r="AC158" s="137"/>
      <c r="AD158" s="137"/>
      <c r="AE158" s="137"/>
      <c r="AF158" s="137"/>
      <c r="AG158" s="137"/>
      <c r="AH158" s="137"/>
      <c r="AI158" s="137"/>
      <c r="AJ158" s="137"/>
      <c r="AK158" s="137"/>
      <c r="AL158" s="137"/>
      <c r="AM158" s="137"/>
      <c r="AN158" s="137"/>
      <c r="AO158" s="137"/>
      <c r="AP158" s="137"/>
      <c r="AQ158" s="137"/>
      <c r="AR158" s="137"/>
      <c r="AS158" s="137"/>
      <c r="AT158" s="137"/>
    </row>
    <row r="159" spans="1:46" s="4" customFormat="1" ht="22.5">
      <c r="A159" s="196">
        <v>41</v>
      </c>
      <c r="B159" s="228" t="s">
        <v>354</v>
      </c>
      <c r="C159" s="227">
        <v>1</v>
      </c>
      <c r="D159" s="227" t="s">
        <v>57</v>
      </c>
      <c r="E159" s="227"/>
      <c r="F159" s="227"/>
      <c r="G159" s="227"/>
      <c r="H159" s="227"/>
      <c r="I159" s="227"/>
      <c r="J159" s="227"/>
      <c r="K159" s="227"/>
      <c r="L159" s="227"/>
      <c r="M159" s="227"/>
      <c r="N159" s="232">
        <v>0</v>
      </c>
      <c r="O159" s="232">
        <f t="shared" si="4"/>
        <v>0</v>
      </c>
      <c r="P159" s="233">
        <f t="shared" si="5"/>
        <v>0</v>
      </c>
      <c r="R159" s="126"/>
      <c r="S159" s="330"/>
      <c r="T159" s="330"/>
      <c r="U159" s="344"/>
      <c r="V159" s="137"/>
      <c r="W159" s="137"/>
      <c r="X159" s="137"/>
      <c r="Y159" s="137"/>
      <c r="Z159" s="137"/>
      <c r="AA159" s="137"/>
      <c r="AB159" s="137"/>
      <c r="AC159" s="137"/>
      <c r="AD159" s="137"/>
      <c r="AE159" s="137"/>
      <c r="AF159" s="137"/>
      <c r="AG159" s="137"/>
      <c r="AH159" s="137"/>
      <c r="AI159" s="137"/>
      <c r="AJ159" s="137"/>
      <c r="AK159" s="137"/>
      <c r="AL159" s="137"/>
      <c r="AM159" s="137"/>
      <c r="AN159" s="137"/>
      <c r="AO159" s="137"/>
      <c r="AP159" s="137"/>
      <c r="AQ159" s="137"/>
      <c r="AR159" s="137"/>
      <c r="AS159" s="137"/>
      <c r="AT159" s="137"/>
    </row>
    <row r="160" spans="1:46" s="4" customFormat="1" ht="22.5">
      <c r="A160" s="196">
        <v>42</v>
      </c>
      <c r="B160" s="228" t="s">
        <v>352</v>
      </c>
      <c r="C160" s="227">
        <v>1</v>
      </c>
      <c r="D160" s="227" t="s">
        <v>209</v>
      </c>
      <c r="E160" s="227"/>
      <c r="F160" s="227"/>
      <c r="G160" s="227"/>
      <c r="H160" s="227"/>
      <c r="I160" s="227"/>
      <c r="J160" s="227"/>
      <c r="K160" s="227"/>
      <c r="L160" s="227"/>
      <c r="M160" s="227"/>
      <c r="N160" s="232">
        <v>0</v>
      </c>
      <c r="O160" s="232">
        <f t="shared" si="4"/>
        <v>0</v>
      </c>
      <c r="P160" s="233">
        <f t="shared" si="5"/>
        <v>0</v>
      </c>
      <c r="R160" s="126"/>
      <c r="S160" s="330"/>
      <c r="T160" s="330"/>
      <c r="U160" s="344"/>
      <c r="V160" s="137"/>
      <c r="W160" s="137"/>
      <c r="X160" s="137"/>
      <c r="Y160" s="137"/>
      <c r="Z160" s="137"/>
      <c r="AA160" s="137"/>
      <c r="AB160" s="137"/>
      <c r="AC160" s="137"/>
      <c r="AD160" s="137"/>
      <c r="AE160" s="137"/>
      <c r="AF160" s="137"/>
      <c r="AG160" s="137"/>
      <c r="AH160" s="137"/>
      <c r="AI160" s="137"/>
      <c r="AJ160" s="137"/>
      <c r="AK160" s="137"/>
      <c r="AL160" s="137"/>
      <c r="AM160" s="137"/>
      <c r="AN160" s="137"/>
      <c r="AO160" s="137"/>
      <c r="AP160" s="137"/>
      <c r="AQ160" s="137"/>
      <c r="AR160" s="137"/>
      <c r="AS160" s="137"/>
      <c r="AT160" s="137"/>
    </row>
    <row r="161" spans="1:46" s="4" customFormat="1" ht="33.75">
      <c r="A161" s="196">
        <v>43</v>
      </c>
      <c r="B161" s="228" t="s">
        <v>353</v>
      </c>
      <c r="C161" s="227">
        <v>1</v>
      </c>
      <c r="D161" s="227" t="s">
        <v>204</v>
      </c>
      <c r="E161" s="227"/>
      <c r="F161" s="227"/>
      <c r="G161" s="227"/>
      <c r="H161" s="227"/>
      <c r="I161" s="227"/>
      <c r="J161" s="227"/>
      <c r="K161" s="227"/>
      <c r="L161" s="227"/>
      <c r="M161" s="227"/>
      <c r="N161" s="232">
        <v>0</v>
      </c>
      <c r="O161" s="232">
        <f t="shared" si="4"/>
        <v>0</v>
      </c>
      <c r="P161" s="233">
        <f t="shared" si="5"/>
        <v>0</v>
      </c>
      <c r="R161" s="126"/>
      <c r="S161" s="330"/>
      <c r="T161" s="330"/>
      <c r="U161" s="344"/>
      <c r="V161" s="137"/>
      <c r="W161" s="137"/>
      <c r="X161" s="137"/>
      <c r="Y161" s="137"/>
      <c r="Z161" s="137"/>
      <c r="AA161" s="137"/>
      <c r="AB161" s="137"/>
      <c r="AC161" s="137"/>
      <c r="AD161" s="137"/>
      <c r="AE161" s="137"/>
      <c r="AF161" s="137"/>
      <c r="AG161" s="137"/>
      <c r="AH161" s="137"/>
      <c r="AI161" s="137"/>
      <c r="AJ161" s="137"/>
      <c r="AK161" s="137"/>
      <c r="AL161" s="137"/>
      <c r="AM161" s="137"/>
      <c r="AN161" s="137"/>
      <c r="AO161" s="137"/>
      <c r="AP161" s="137"/>
      <c r="AQ161" s="137"/>
      <c r="AR161" s="137"/>
      <c r="AS161" s="137"/>
      <c r="AT161" s="137"/>
    </row>
    <row r="162" spans="1:46" s="4" customFormat="1" ht="33.75">
      <c r="A162" s="196">
        <v>44</v>
      </c>
      <c r="B162" s="228" t="s">
        <v>353</v>
      </c>
      <c r="C162" s="227">
        <v>1</v>
      </c>
      <c r="D162" s="227" t="s">
        <v>204</v>
      </c>
      <c r="E162" s="227"/>
      <c r="F162" s="227"/>
      <c r="G162" s="227"/>
      <c r="H162" s="227"/>
      <c r="I162" s="227"/>
      <c r="J162" s="227"/>
      <c r="K162" s="227"/>
      <c r="L162" s="227"/>
      <c r="M162" s="227"/>
      <c r="N162" s="232">
        <v>0</v>
      </c>
      <c r="O162" s="232">
        <f t="shared" si="4"/>
        <v>0</v>
      </c>
      <c r="P162" s="233">
        <f t="shared" si="5"/>
        <v>0</v>
      </c>
      <c r="R162" s="126"/>
      <c r="S162" s="330"/>
      <c r="T162" s="330"/>
      <c r="U162" s="344"/>
      <c r="V162" s="137"/>
      <c r="W162" s="137"/>
      <c r="X162" s="137"/>
      <c r="Y162" s="137"/>
      <c r="Z162" s="137"/>
      <c r="AA162" s="137"/>
      <c r="AB162" s="137"/>
      <c r="AC162" s="137"/>
      <c r="AD162" s="137"/>
      <c r="AE162" s="137"/>
      <c r="AF162" s="137"/>
      <c r="AG162" s="137"/>
      <c r="AH162" s="137"/>
      <c r="AI162" s="137"/>
      <c r="AJ162" s="137"/>
      <c r="AK162" s="137"/>
      <c r="AL162" s="137"/>
      <c r="AM162" s="137"/>
      <c r="AN162" s="137"/>
      <c r="AO162" s="137"/>
      <c r="AP162" s="137"/>
      <c r="AQ162" s="137"/>
      <c r="AR162" s="137"/>
      <c r="AS162" s="137"/>
      <c r="AT162" s="137"/>
    </row>
    <row r="163" spans="1:46" s="4" customFormat="1" ht="22.5">
      <c r="A163" s="196">
        <v>45</v>
      </c>
      <c r="B163" s="228" t="s">
        <v>354</v>
      </c>
      <c r="C163" s="227">
        <v>1</v>
      </c>
      <c r="D163" s="227" t="s">
        <v>210</v>
      </c>
      <c r="E163" s="227"/>
      <c r="F163" s="227"/>
      <c r="G163" s="227"/>
      <c r="H163" s="227"/>
      <c r="I163" s="227"/>
      <c r="J163" s="227"/>
      <c r="K163" s="227"/>
      <c r="L163" s="227"/>
      <c r="M163" s="227"/>
      <c r="N163" s="232">
        <v>0</v>
      </c>
      <c r="O163" s="232">
        <f t="shared" si="4"/>
        <v>0</v>
      </c>
      <c r="P163" s="233">
        <f t="shared" si="5"/>
        <v>0</v>
      </c>
      <c r="R163" s="126"/>
      <c r="S163" s="330"/>
      <c r="T163" s="330"/>
      <c r="U163" s="344"/>
      <c r="V163" s="137"/>
      <c r="W163" s="137"/>
      <c r="X163" s="137"/>
      <c r="Y163" s="137"/>
      <c r="Z163" s="137"/>
      <c r="AA163" s="137"/>
      <c r="AB163" s="137"/>
      <c r="AC163" s="137"/>
      <c r="AD163" s="137"/>
      <c r="AE163" s="137"/>
      <c r="AF163" s="137"/>
      <c r="AG163" s="137"/>
      <c r="AH163" s="137"/>
      <c r="AI163" s="137"/>
      <c r="AJ163" s="137"/>
      <c r="AK163" s="137"/>
      <c r="AL163" s="137"/>
      <c r="AM163" s="137"/>
      <c r="AN163" s="137"/>
      <c r="AO163" s="137"/>
      <c r="AP163" s="137"/>
      <c r="AQ163" s="137"/>
      <c r="AR163" s="137"/>
      <c r="AS163" s="137"/>
      <c r="AT163" s="137"/>
    </row>
    <row r="164" spans="1:46" s="4" customFormat="1" ht="33.75">
      <c r="A164" s="196">
        <v>46</v>
      </c>
      <c r="B164" s="228" t="s">
        <v>419</v>
      </c>
      <c r="C164" s="227">
        <v>2</v>
      </c>
      <c r="D164" s="227" t="s">
        <v>190</v>
      </c>
      <c r="E164" s="227"/>
      <c r="F164" s="227"/>
      <c r="G164" s="227"/>
      <c r="H164" s="227"/>
      <c r="I164" s="227"/>
      <c r="J164" s="227"/>
      <c r="K164" s="227"/>
      <c r="L164" s="227"/>
      <c r="M164" s="227"/>
      <c r="N164" s="232">
        <v>0</v>
      </c>
      <c r="O164" s="232">
        <f t="shared" si="4"/>
        <v>0</v>
      </c>
      <c r="P164" s="233">
        <f t="shared" si="5"/>
        <v>0</v>
      </c>
      <c r="R164" s="126"/>
      <c r="S164" s="330"/>
      <c r="T164" s="330"/>
      <c r="U164" s="344"/>
      <c r="V164" s="137"/>
      <c r="W164" s="137"/>
      <c r="X164" s="137"/>
      <c r="Y164" s="137"/>
      <c r="Z164" s="137"/>
      <c r="AA164" s="137"/>
      <c r="AB164" s="137"/>
      <c r="AC164" s="137"/>
      <c r="AD164" s="137"/>
      <c r="AE164" s="137"/>
      <c r="AF164" s="137"/>
      <c r="AG164" s="137"/>
      <c r="AH164" s="137"/>
      <c r="AI164" s="137"/>
      <c r="AJ164" s="137"/>
      <c r="AK164" s="137"/>
      <c r="AL164" s="137"/>
      <c r="AM164" s="137"/>
      <c r="AN164" s="137"/>
      <c r="AO164" s="137"/>
      <c r="AP164" s="137"/>
      <c r="AQ164" s="137"/>
      <c r="AR164" s="137"/>
      <c r="AS164" s="137"/>
      <c r="AT164" s="137"/>
    </row>
    <row r="165" spans="1:46" s="4" customFormat="1" ht="45">
      <c r="A165" s="196">
        <v>47</v>
      </c>
      <c r="B165" s="228" t="s">
        <v>375</v>
      </c>
      <c r="C165" s="227">
        <v>1</v>
      </c>
      <c r="D165" s="227" t="s">
        <v>211</v>
      </c>
      <c r="E165" s="227"/>
      <c r="F165" s="227"/>
      <c r="G165" s="227"/>
      <c r="H165" s="227"/>
      <c r="I165" s="227"/>
      <c r="J165" s="227"/>
      <c r="K165" s="227"/>
      <c r="L165" s="227"/>
      <c r="M165" s="227"/>
      <c r="N165" s="232">
        <v>0</v>
      </c>
      <c r="O165" s="232">
        <f t="shared" si="4"/>
        <v>0</v>
      </c>
      <c r="P165" s="233">
        <f t="shared" si="5"/>
        <v>0</v>
      </c>
      <c r="R165" s="126"/>
      <c r="S165" s="330"/>
      <c r="T165" s="330"/>
      <c r="U165" s="344"/>
      <c r="V165" s="137"/>
      <c r="W165" s="137"/>
      <c r="X165" s="137"/>
      <c r="Y165" s="137"/>
      <c r="Z165" s="137"/>
      <c r="AA165" s="137"/>
      <c r="AB165" s="137"/>
      <c r="AC165" s="137"/>
      <c r="AD165" s="137"/>
      <c r="AE165" s="137"/>
      <c r="AF165" s="137"/>
      <c r="AG165" s="137"/>
      <c r="AH165" s="137"/>
      <c r="AI165" s="137"/>
      <c r="AJ165" s="137"/>
      <c r="AK165" s="137"/>
      <c r="AL165" s="137"/>
      <c r="AM165" s="137"/>
      <c r="AN165" s="137"/>
      <c r="AO165" s="137"/>
      <c r="AP165" s="137"/>
      <c r="AQ165" s="137"/>
      <c r="AR165" s="137"/>
      <c r="AS165" s="137"/>
      <c r="AT165" s="137"/>
    </row>
    <row r="166" spans="1:46" s="4" customFormat="1" ht="33.75">
      <c r="A166" s="196">
        <v>48</v>
      </c>
      <c r="B166" s="228" t="s">
        <v>380</v>
      </c>
      <c r="C166" s="227">
        <v>1</v>
      </c>
      <c r="D166" s="227" t="s">
        <v>212</v>
      </c>
      <c r="E166" s="227"/>
      <c r="F166" s="227"/>
      <c r="G166" s="227"/>
      <c r="H166" s="227"/>
      <c r="I166" s="227"/>
      <c r="J166" s="227"/>
      <c r="K166" s="227"/>
      <c r="L166" s="227"/>
      <c r="M166" s="227"/>
      <c r="N166" s="232">
        <v>0</v>
      </c>
      <c r="O166" s="232">
        <f t="shared" si="4"/>
        <v>0</v>
      </c>
      <c r="P166" s="233">
        <f t="shared" si="5"/>
        <v>0</v>
      </c>
      <c r="R166" s="126"/>
      <c r="S166" s="330"/>
      <c r="T166" s="330"/>
      <c r="U166" s="344"/>
      <c r="V166" s="137"/>
      <c r="W166" s="137"/>
      <c r="X166" s="137"/>
      <c r="Y166" s="137"/>
      <c r="Z166" s="137"/>
      <c r="AA166" s="137"/>
      <c r="AB166" s="137"/>
      <c r="AC166" s="137"/>
      <c r="AD166" s="137"/>
      <c r="AE166" s="137"/>
      <c r="AF166" s="137"/>
      <c r="AG166" s="137"/>
      <c r="AH166" s="137"/>
      <c r="AI166" s="137"/>
      <c r="AJ166" s="137"/>
      <c r="AK166" s="137"/>
      <c r="AL166" s="137"/>
      <c r="AM166" s="137"/>
      <c r="AN166" s="137"/>
      <c r="AO166" s="137"/>
      <c r="AP166" s="137"/>
      <c r="AQ166" s="137"/>
      <c r="AR166" s="137"/>
      <c r="AS166" s="137"/>
      <c r="AT166" s="137"/>
    </row>
    <row r="167" spans="1:46" s="4" customFormat="1" ht="22.5">
      <c r="A167" s="196">
        <v>49</v>
      </c>
      <c r="B167" s="228" t="s">
        <v>355</v>
      </c>
      <c r="C167" s="227">
        <v>1</v>
      </c>
      <c r="D167" s="227" t="s">
        <v>202</v>
      </c>
      <c r="E167" s="227"/>
      <c r="F167" s="227"/>
      <c r="G167" s="227"/>
      <c r="H167" s="227"/>
      <c r="I167" s="227"/>
      <c r="J167" s="227"/>
      <c r="K167" s="227"/>
      <c r="L167" s="227"/>
      <c r="M167" s="227"/>
      <c r="N167" s="232">
        <v>0</v>
      </c>
      <c r="O167" s="232">
        <f t="shared" si="4"/>
        <v>0</v>
      </c>
      <c r="P167" s="233">
        <f t="shared" si="5"/>
        <v>0</v>
      </c>
      <c r="R167" s="126"/>
      <c r="S167" s="330"/>
      <c r="T167" s="330"/>
      <c r="U167" s="344"/>
      <c r="V167" s="137"/>
      <c r="W167" s="137"/>
      <c r="X167" s="137"/>
      <c r="Y167" s="137"/>
      <c r="Z167" s="137"/>
      <c r="AA167" s="137"/>
      <c r="AB167" s="137"/>
      <c r="AC167" s="137"/>
      <c r="AD167" s="137"/>
      <c r="AE167" s="137"/>
      <c r="AF167" s="137"/>
      <c r="AG167" s="137"/>
      <c r="AH167" s="137"/>
      <c r="AI167" s="137"/>
      <c r="AJ167" s="137"/>
      <c r="AK167" s="137"/>
      <c r="AL167" s="137"/>
      <c r="AM167" s="137"/>
      <c r="AN167" s="137"/>
      <c r="AO167" s="137"/>
      <c r="AP167" s="137"/>
      <c r="AQ167" s="137"/>
      <c r="AR167" s="137"/>
      <c r="AS167" s="137"/>
      <c r="AT167" s="137"/>
    </row>
    <row r="168" spans="1:46" s="4" customFormat="1" ht="22.5">
      <c r="A168" s="196">
        <v>50</v>
      </c>
      <c r="B168" s="228" t="s">
        <v>356</v>
      </c>
      <c r="C168" s="227">
        <v>1</v>
      </c>
      <c r="D168" s="227" t="s">
        <v>202</v>
      </c>
      <c r="E168" s="227"/>
      <c r="F168" s="227"/>
      <c r="G168" s="227"/>
      <c r="H168" s="227"/>
      <c r="I168" s="227"/>
      <c r="J168" s="227"/>
      <c r="K168" s="227"/>
      <c r="L168" s="227"/>
      <c r="M168" s="227"/>
      <c r="N168" s="232">
        <v>0</v>
      </c>
      <c r="O168" s="232">
        <f t="shared" si="4"/>
        <v>0</v>
      </c>
      <c r="P168" s="233">
        <f>O168*1.21</f>
        <v>0</v>
      </c>
      <c r="R168" s="126"/>
      <c r="S168" s="330"/>
      <c r="T168" s="330"/>
      <c r="U168" s="344"/>
      <c r="V168" s="137"/>
      <c r="W168" s="137"/>
      <c r="X168" s="137"/>
      <c r="Y168" s="137"/>
      <c r="Z168" s="137"/>
      <c r="AA168" s="137"/>
      <c r="AB168" s="137"/>
      <c r="AC168" s="137"/>
      <c r="AD168" s="137"/>
      <c r="AE168" s="137"/>
      <c r="AF168" s="137"/>
      <c r="AG168" s="137"/>
      <c r="AH168" s="137"/>
      <c r="AI168" s="137"/>
      <c r="AJ168" s="137"/>
      <c r="AK168" s="137"/>
      <c r="AL168" s="137"/>
      <c r="AM168" s="137"/>
      <c r="AN168" s="137"/>
      <c r="AO168" s="137"/>
      <c r="AP168" s="137"/>
      <c r="AQ168" s="137"/>
      <c r="AR168" s="137"/>
      <c r="AS168" s="137"/>
      <c r="AT168" s="137"/>
    </row>
    <row r="169" spans="1:46" s="4" customFormat="1" ht="33.75">
      <c r="A169" s="196">
        <v>51</v>
      </c>
      <c r="B169" s="228" t="s">
        <v>357</v>
      </c>
      <c r="C169" s="227">
        <v>1</v>
      </c>
      <c r="D169" s="227" t="s">
        <v>202</v>
      </c>
      <c r="E169" s="227"/>
      <c r="F169" s="227"/>
      <c r="G169" s="227"/>
      <c r="H169" s="227"/>
      <c r="I169" s="227"/>
      <c r="J169" s="227"/>
      <c r="K169" s="227"/>
      <c r="L169" s="227"/>
      <c r="M169" s="227"/>
      <c r="N169" s="232">
        <v>0</v>
      </c>
      <c r="O169" s="232">
        <f t="shared" si="4"/>
        <v>0</v>
      </c>
      <c r="P169" s="233">
        <f>O169*1.21</f>
        <v>0</v>
      </c>
      <c r="R169" s="126"/>
      <c r="S169" s="330"/>
      <c r="T169" s="330"/>
      <c r="U169" s="344"/>
      <c r="V169" s="137"/>
      <c r="W169" s="137"/>
      <c r="X169" s="137"/>
      <c r="Y169" s="137"/>
      <c r="Z169" s="137"/>
      <c r="AA169" s="137"/>
      <c r="AB169" s="137"/>
      <c r="AC169" s="137"/>
      <c r="AD169" s="137"/>
      <c r="AE169" s="137"/>
      <c r="AF169" s="137"/>
      <c r="AG169" s="137"/>
      <c r="AH169" s="137"/>
      <c r="AI169" s="137"/>
      <c r="AJ169" s="137"/>
      <c r="AK169" s="137"/>
      <c r="AL169" s="137"/>
      <c r="AM169" s="137"/>
      <c r="AN169" s="137"/>
      <c r="AO169" s="137"/>
      <c r="AP169" s="137"/>
      <c r="AQ169" s="137"/>
      <c r="AR169" s="137"/>
      <c r="AS169" s="137"/>
      <c r="AT169" s="137"/>
    </row>
    <row r="170" spans="1:46" s="4" customFormat="1" ht="33.75">
      <c r="A170" s="214">
        <v>52</v>
      </c>
      <c r="B170" s="228" t="s">
        <v>357</v>
      </c>
      <c r="C170" s="23">
        <v>1</v>
      </c>
      <c r="D170" s="23" t="s">
        <v>213</v>
      </c>
      <c r="E170" s="23"/>
      <c r="F170" s="23"/>
      <c r="G170" s="23"/>
      <c r="H170" s="23"/>
      <c r="I170" s="23"/>
      <c r="J170" s="23"/>
      <c r="K170" s="23"/>
      <c r="L170" s="23"/>
      <c r="M170" s="23"/>
      <c r="N170" s="191">
        <v>0</v>
      </c>
      <c r="O170" s="191">
        <f t="shared" si="4"/>
        <v>0</v>
      </c>
      <c r="P170" s="233">
        <f t="shared" si="5"/>
        <v>0</v>
      </c>
      <c r="R170" s="126"/>
      <c r="S170" s="330"/>
      <c r="T170" s="330"/>
      <c r="U170" s="344"/>
      <c r="V170" s="137"/>
      <c r="W170" s="137"/>
      <c r="X170" s="137"/>
      <c r="Y170" s="137"/>
      <c r="Z170" s="137"/>
      <c r="AA170" s="137"/>
      <c r="AB170" s="137"/>
      <c r="AC170" s="137"/>
      <c r="AD170" s="137"/>
      <c r="AE170" s="137"/>
      <c r="AF170" s="137"/>
      <c r="AG170" s="137"/>
      <c r="AH170" s="137"/>
      <c r="AI170" s="137"/>
      <c r="AJ170" s="137"/>
      <c r="AK170" s="137"/>
      <c r="AL170" s="137"/>
      <c r="AM170" s="137"/>
      <c r="AN170" s="137"/>
      <c r="AO170" s="137"/>
      <c r="AP170" s="137"/>
      <c r="AQ170" s="137"/>
      <c r="AR170" s="137"/>
      <c r="AS170" s="137"/>
      <c r="AT170" s="137"/>
    </row>
    <row r="171" spans="1:21" s="137" customFormat="1" ht="34.5" customHeight="1">
      <c r="A171" s="214">
        <v>53</v>
      </c>
      <c r="B171" s="189" t="s">
        <v>374</v>
      </c>
      <c r="C171" s="23">
        <v>1</v>
      </c>
      <c r="D171" s="23" t="s">
        <v>214</v>
      </c>
      <c r="E171" s="161"/>
      <c r="F171" s="161"/>
      <c r="G171" s="23"/>
      <c r="H171" s="254"/>
      <c r="I171" s="162"/>
      <c r="J171" s="162"/>
      <c r="K171" s="162"/>
      <c r="L171" s="162"/>
      <c r="M171" s="161"/>
      <c r="N171" s="232">
        <v>0</v>
      </c>
      <c r="O171" s="232">
        <f t="shared" si="4"/>
        <v>0</v>
      </c>
      <c r="P171" s="233">
        <f t="shared" si="5"/>
        <v>0</v>
      </c>
      <c r="R171" s="126"/>
      <c r="S171" s="330"/>
      <c r="T171" s="330"/>
      <c r="U171" s="344"/>
    </row>
    <row r="172" spans="1:21" s="137" customFormat="1" ht="33.75">
      <c r="A172" s="214" t="s">
        <v>359</v>
      </c>
      <c r="B172" s="189" t="s">
        <v>358</v>
      </c>
      <c r="C172" s="23">
        <v>1</v>
      </c>
      <c r="D172" s="23" t="s">
        <v>360</v>
      </c>
      <c r="E172" s="161"/>
      <c r="F172" s="161"/>
      <c r="G172" s="23"/>
      <c r="H172" s="256"/>
      <c r="I172" s="162"/>
      <c r="J172" s="162"/>
      <c r="K172" s="162"/>
      <c r="L172" s="162"/>
      <c r="M172" s="161"/>
      <c r="N172" s="232">
        <v>0</v>
      </c>
      <c r="O172" s="232">
        <f t="shared" si="4"/>
        <v>0</v>
      </c>
      <c r="P172" s="233">
        <f t="shared" si="5"/>
        <v>0</v>
      </c>
      <c r="R172" s="126"/>
      <c r="S172" s="330"/>
      <c r="T172" s="330"/>
      <c r="U172" s="344"/>
    </row>
    <row r="173" spans="1:46" s="136" customFormat="1" ht="13.5" customHeight="1">
      <c r="A173" s="251">
        <v>54</v>
      </c>
      <c r="B173" s="143" t="s">
        <v>285</v>
      </c>
      <c r="C173" s="161">
        <v>1</v>
      </c>
      <c r="D173" s="227" t="s">
        <v>286</v>
      </c>
      <c r="E173" s="255"/>
      <c r="F173" s="255"/>
      <c r="G173" s="252"/>
      <c r="H173" s="255"/>
      <c r="I173" s="162"/>
      <c r="J173" s="162"/>
      <c r="K173" s="162"/>
      <c r="L173" s="161"/>
      <c r="M173" s="161"/>
      <c r="N173" s="232">
        <v>0</v>
      </c>
      <c r="O173" s="232">
        <f t="shared" si="4"/>
        <v>0</v>
      </c>
      <c r="P173" s="233">
        <f t="shared" si="5"/>
        <v>0</v>
      </c>
      <c r="R173" s="126"/>
      <c r="S173" s="330"/>
      <c r="T173" s="330"/>
      <c r="U173" s="344"/>
      <c r="V173" s="168"/>
      <c r="W173" s="168"/>
      <c r="X173" s="168"/>
      <c r="Y173" s="168"/>
      <c r="Z173" s="168"/>
      <c r="AA173" s="168"/>
      <c r="AB173" s="168"/>
      <c r="AC173" s="168"/>
      <c r="AD173" s="168"/>
      <c r="AE173" s="168"/>
      <c r="AF173" s="168"/>
      <c r="AG173" s="168"/>
      <c r="AH173" s="168"/>
      <c r="AI173" s="168"/>
      <c r="AJ173" s="168"/>
      <c r="AK173" s="168"/>
      <c r="AL173" s="168"/>
      <c r="AM173" s="168"/>
      <c r="AN173" s="168"/>
      <c r="AO173" s="168"/>
      <c r="AP173" s="168"/>
      <c r="AQ173" s="168"/>
      <c r="AR173" s="168"/>
      <c r="AS173" s="168"/>
      <c r="AT173" s="168"/>
    </row>
    <row r="174" spans="1:46" s="136" customFormat="1" ht="15">
      <c r="A174" s="251">
        <v>55</v>
      </c>
      <c r="B174" s="143" t="s">
        <v>287</v>
      </c>
      <c r="C174" s="161">
        <v>1</v>
      </c>
      <c r="D174" s="227" t="s">
        <v>396</v>
      </c>
      <c r="E174" s="161"/>
      <c r="F174" s="161"/>
      <c r="G174" s="252"/>
      <c r="H174" s="161"/>
      <c r="I174" s="162"/>
      <c r="J174" s="162"/>
      <c r="K174" s="162"/>
      <c r="L174" s="162"/>
      <c r="M174" s="161"/>
      <c r="N174" s="232">
        <v>0</v>
      </c>
      <c r="O174" s="232">
        <f t="shared" si="4"/>
        <v>0</v>
      </c>
      <c r="P174" s="233">
        <f t="shared" si="5"/>
        <v>0</v>
      </c>
      <c r="R174" s="126"/>
      <c r="S174" s="330"/>
      <c r="T174" s="330"/>
      <c r="U174" s="344"/>
      <c r="V174" s="168"/>
      <c r="W174" s="168"/>
      <c r="X174" s="168"/>
      <c r="Y174" s="168"/>
      <c r="Z174" s="168"/>
      <c r="AA174" s="168"/>
      <c r="AB174" s="168"/>
      <c r="AC174" s="168"/>
      <c r="AD174" s="168"/>
      <c r="AE174" s="168"/>
      <c r="AF174" s="168"/>
      <c r="AG174" s="168"/>
      <c r="AH174" s="168"/>
      <c r="AI174" s="168"/>
      <c r="AJ174" s="168"/>
      <c r="AK174" s="168"/>
      <c r="AL174" s="168"/>
      <c r="AM174" s="168"/>
      <c r="AN174" s="168"/>
      <c r="AO174" s="168"/>
      <c r="AP174" s="168"/>
      <c r="AQ174" s="168"/>
      <c r="AR174" s="168"/>
      <c r="AS174" s="168"/>
      <c r="AT174" s="168"/>
    </row>
    <row r="175" spans="1:46" s="136" customFormat="1" ht="13.5" customHeight="1">
      <c r="A175" s="251">
        <v>56</v>
      </c>
      <c r="B175" s="143" t="s">
        <v>104</v>
      </c>
      <c r="C175" s="161"/>
      <c r="D175" s="227"/>
      <c r="E175" s="161"/>
      <c r="F175" s="161"/>
      <c r="G175" s="252"/>
      <c r="H175" s="161"/>
      <c r="I175" s="162"/>
      <c r="J175" s="162"/>
      <c r="K175" s="162"/>
      <c r="L175" s="162"/>
      <c r="M175" s="161"/>
      <c r="N175" s="232"/>
      <c r="O175" s="232"/>
      <c r="P175" s="233"/>
      <c r="R175" s="126"/>
      <c r="S175" s="330"/>
      <c r="T175" s="330"/>
      <c r="U175" s="344"/>
      <c r="V175" s="168"/>
      <c r="W175" s="168"/>
      <c r="X175" s="168"/>
      <c r="Y175" s="168"/>
      <c r="Z175" s="168"/>
      <c r="AA175" s="168"/>
      <c r="AB175" s="168"/>
      <c r="AC175" s="168"/>
      <c r="AD175" s="168"/>
      <c r="AE175" s="168"/>
      <c r="AF175" s="168"/>
      <c r="AG175" s="168"/>
      <c r="AH175" s="168"/>
      <c r="AI175" s="168"/>
      <c r="AJ175" s="168"/>
      <c r="AK175" s="168"/>
      <c r="AL175" s="168"/>
      <c r="AM175" s="168"/>
      <c r="AN175" s="168"/>
      <c r="AO175" s="168"/>
      <c r="AP175" s="168"/>
      <c r="AQ175" s="168"/>
      <c r="AR175" s="168"/>
      <c r="AS175" s="168"/>
      <c r="AT175" s="168"/>
    </row>
    <row r="176" spans="1:46" s="136" customFormat="1" ht="15">
      <c r="A176" s="251">
        <v>57</v>
      </c>
      <c r="B176" s="228" t="s">
        <v>386</v>
      </c>
      <c r="C176" s="161">
        <v>1</v>
      </c>
      <c r="D176" s="227" t="s">
        <v>290</v>
      </c>
      <c r="E176" s="161"/>
      <c r="F176" s="161"/>
      <c r="G176" s="252"/>
      <c r="H176" s="161"/>
      <c r="I176" s="162"/>
      <c r="J176" s="162"/>
      <c r="K176" s="162"/>
      <c r="L176" s="162"/>
      <c r="M176" s="161"/>
      <c r="N176" s="232">
        <v>0</v>
      </c>
      <c r="O176" s="232">
        <f t="shared" si="4"/>
        <v>0</v>
      </c>
      <c r="P176" s="233">
        <f t="shared" si="5"/>
        <v>0</v>
      </c>
      <c r="R176" s="126"/>
      <c r="S176" s="330"/>
      <c r="T176" s="330"/>
      <c r="U176" s="344"/>
      <c r="V176" s="168"/>
      <c r="W176" s="168"/>
      <c r="X176" s="168"/>
      <c r="Y176" s="168"/>
      <c r="Z176" s="168"/>
      <c r="AA176" s="168"/>
      <c r="AB176" s="168"/>
      <c r="AC176" s="168"/>
      <c r="AD176" s="168"/>
      <c r="AE176" s="168"/>
      <c r="AF176" s="168"/>
      <c r="AG176" s="168"/>
      <c r="AH176" s="168"/>
      <c r="AI176" s="168"/>
      <c r="AJ176" s="168"/>
      <c r="AK176" s="168"/>
      <c r="AL176" s="168"/>
      <c r="AM176" s="168"/>
      <c r="AN176" s="168"/>
      <c r="AO176" s="168"/>
      <c r="AP176" s="168"/>
      <c r="AQ176" s="168"/>
      <c r="AR176" s="168"/>
      <c r="AS176" s="168"/>
      <c r="AT176" s="168"/>
    </row>
    <row r="177" spans="1:46" s="136" customFormat="1" ht="15">
      <c r="A177" s="251">
        <v>58</v>
      </c>
      <c r="B177" s="143" t="s">
        <v>288</v>
      </c>
      <c r="C177" s="161">
        <v>4</v>
      </c>
      <c r="D177" s="227" t="s">
        <v>289</v>
      </c>
      <c r="E177" s="161"/>
      <c r="F177" s="161"/>
      <c r="G177" s="252"/>
      <c r="H177" s="161"/>
      <c r="I177" s="162"/>
      <c r="J177" s="162"/>
      <c r="K177" s="252"/>
      <c r="L177" s="162"/>
      <c r="M177" s="161"/>
      <c r="N177" s="232">
        <v>0</v>
      </c>
      <c r="O177" s="232">
        <f t="shared" si="4"/>
        <v>0</v>
      </c>
      <c r="P177" s="233">
        <f t="shared" si="5"/>
        <v>0</v>
      </c>
      <c r="Q177" s="168"/>
      <c r="R177" s="126"/>
      <c r="S177" s="330"/>
      <c r="T177" s="330"/>
      <c r="U177" s="344"/>
      <c r="V177" s="168"/>
      <c r="W177" s="168"/>
      <c r="X177" s="168"/>
      <c r="Y177" s="168"/>
      <c r="Z177" s="168"/>
      <c r="AA177" s="168"/>
      <c r="AB177" s="168"/>
      <c r="AC177" s="168"/>
      <c r="AD177" s="168"/>
      <c r="AE177" s="168"/>
      <c r="AF177" s="168"/>
      <c r="AG177" s="168"/>
      <c r="AH177" s="168"/>
      <c r="AI177" s="168"/>
      <c r="AJ177" s="168"/>
      <c r="AK177" s="168"/>
      <c r="AL177" s="168"/>
      <c r="AM177" s="168"/>
      <c r="AN177" s="168"/>
      <c r="AO177" s="168"/>
      <c r="AP177" s="168"/>
      <c r="AQ177" s="168"/>
      <c r="AR177" s="168"/>
      <c r="AS177" s="168"/>
      <c r="AT177" s="168"/>
    </row>
    <row r="178" spans="1:46" s="13" customFormat="1" ht="40.5" customHeight="1" thickBot="1">
      <c r="A178" s="251">
        <v>59</v>
      </c>
      <c r="B178" s="228" t="s">
        <v>498</v>
      </c>
      <c r="C178" s="161">
        <v>4</v>
      </c>
      <c r="D178" s="227" t="s">
        <v>432</v>
      </c>
      <c r="E178" s="161">
        <v>2.3</v>
      </c>
      <c r="F178" s="161"/>
      <c r="G178" s="252">
        <v>9.2</v>
      </c>
      <c r="H178" s="228"/>
      <c r="I178" s="228"/>
      <c r="J178" s="228"/>
      <c r="K178" s="252"/>
      <c r="L178" s="228"/>
      <c r="M178" s="228"/>
      <c r="N178" s="232">
        <v>0</v>
      </c>
      <c r="O178" s="232">
        <f t="shared" si="4"/>
        <v>0</v>
      </c>
      <c r="P178" s="233">
        <f t="shared" si="5"/>
        <v>0</v>
      </c>
      <c r="Q178" s="262"/>
      <c r="R178" s="126"/>
      <c r="S178" s="330"/>
      <c r="T178" s="330"/>
      <c r="U178" s="344"/>
      <c r="V178" s="262"/>
      <c r="W178" s="262"/>
      <c r="X178" s="262"/>
      <c r="Y178" s="262"/>
      <c r="Z178" s="262"/>
      <c r="AA178" s="262"/>
      <c r="AB178" s="262"/>
      <c r="AC178" s="262"/>
      <c r="AD178" s="262"/>
      <c r="AE178" s="262"/>
      <c r="AF178" s="262"/>
      <c r="AG178" s="262"/>
      <c r="AH178" s="262"/>
      <c r="AI178" s="262"/>
      <c r="AJ178" s="262"/>
      <c r="AK178" s="262"/>
      <c r="AL178" s="262"/>
      <c r="AM178" s="262"/>
      <c r="AN178" s="262"/>
      <c r="AO178" s="262"/>
      <c r="AP178" s="262"/>
      <c r="AQ178" s="262"/>
      <c r="AR178" s="262"/>
      <c r="AS178" s="262"/>
      <c r="AT178" s="262"/>
    </row>
    <row r="179" spans="1:21" ht="15.75" customHeight="1" thickBot="1">
      <c r="A179" s="354" t="s">
        <v>24</v>
      </c>
      <c r="B179" s="355"/>
      <c r="C179" s="3"/>
      <c r="D179" s="11"/>
      <c r="E179" s="11"/>
      <c r="F179" s="11"/>
      <c r="G179" s="11"/>
      <c r="H179" s="3"/>
      <c r="I179" s="11"/>
      <c r="J179" s="11"/>
      <c r="K179" s="11"/>
      <c r="L179" s="11"/>
      <c r="M179" s="11"/>
      <c r="N179" s="120"/>
      <c r="O179" s="120"/>
      <c r="P179" s="121"/>
      <c r="Q179" s="263"/>
      <c r="R179" s="126"/>
      <c r="S179" s="330"/>
      <c r="T179" s="330"/>
      <c r="U179" s="344"/>
    </row>
    <row r="180" spans="1:46" s="4" customFormat="1" ht="23.25" thickBot="1">
      <c r="A180" s="87">
        <v>2</v>
      </c>
      <c r="B180" s="13" t="s">
        <v>90</v>
      </c>
      <c r="C180" s="14">
        <v>1</v>
      </c>
      <c r="D180" s="14" t="s">
        <v>395</v>
      </c>
      <c r="E180" s="14"/>
      <c r="F180" s="14"/>
      <c r="G180" s="14"/>
      <c r="H180" s="14"/>
      <c r="I180" s="14"/>
      <c r="J180" s="14"/>
      <c r="K180" s="14"/>
      <c r="L180" s="14" t="s">
        <v>91</v>
      </c>
      <c r="M180" s="14"/>
      <c r="N180" s="118">
        <v>0</v>
      </c>
      <c r="O180" s="118">
        <f t="shared" si="4"/>
        <v>0</v>
      </c>
      <c r="P180" s="277">
        <f t="shared" si="5"/>
        <v>0</v>
      </c>
      <c r="R180" s="126"/>
      <c r="S180" s="330"/>
      <c r="T180" s="330"/>
      <c r="U180" s="344"/>
      <c r="V180" s="137"/>
      <c r="W180" s="137"/>
      <c r="X180" s="137"/>
      <c r="Y180" s="137"/>
      <c r="Z180" s="137"/>
      <c r="AA180" s="137"/>
      <c r="AB180" s="137"/>
      <c r="AC180" s="137"/>
      <c r="AD180" s="137"/>
      <c r="AE180" s="137"/>
      <c r="AF180" s="137"/>
      <c r="AG180" s="137"/>
      <c r="AH180" s="137"/>
      <c r="AI180" s="137"/>
      <c r="AJ180" s="137"/>
      <c r="AK180" s="137"/>
      <c r="AL180" s="137"/>
      <c r="AM180" s="137"/>
      <c r="AN180" s="137"/>
      <c r="AO180" s="137"/>
      <c r="AP180" s="137"/>
      <c r="AQ180" s="137"/>
      <c r="AR180" s="137"/>
      <c r="AS180" s="137"/>
      <c r="AT180" s="137"/>
    </row>
    <row r="181" spans="1:21" ht="15.75" customHeight="1" thickBot="1">
      <c r="A181" s="354" t="s">
        <v>215</v>
      </c>
      <c r="B181" s="355"/>
      <c r="C181" s="3"/>
      <c r="D181" s="11"/>
      <c r="E181" s="11"/>
      <c r="F181" s="11"/>
      <c r="G181" s="11"/>
      <c r="H181" s="3"/>
      <c r="I181" s="11"/>
      <c r="J181" s="11"/>
      <c r="K181" s="11"/>
      <c r="L181" s="11"/>
      <c r="M181" s="11"/>
      <c r="N181" s="120"/>
      <c r="O181" s="120"/>
      <c r="P181" s="121"/>
      <c r="R181" s="126"/>
      <c r="S181" s="330"/>
      <c r="T181" s="330"/>
      <c r="U181" s="344"/>
    </row>
    <row r="182" spans="1:46" s="4" customFormat="1" ht="13.5" thickBot="1">
      <c r="A182" s="106">
        <v>1</v>
      </c>
      <c r="B182" s="107" t="s">
        <v>75</v>
      </c>
      <c r="C182" s="91">
        <v>1</v>
      </c>
      <c r="D182" s="91" t="s">
        <v>216</v>
      </c>
      <c r="E182" s="91"/>
      <c r="F182" s="91"/>
      <c r="G182" s="91"/>
      <c r="H182" s="108"/>
      <c r="I182" s="91"/>
      <c r="J182" s="91"/>
      <c r="K182" s="91"/>
      <c r="L182" s="91"/>
      <c r="M182" s="91"/>
      <c r="N182" s="118">
        <v>0</v>
      </c>
      <c r="O182" s="118">
        <f t="shared" si="4"/>
        <v>0</v>
      </c>
      <c r="P182" s="278">
        <f t="shared" si="5"/>
        <v>0</v>
      </c>
      <c r="R182" s="126"/>
      <c r="S182" s="330"/>
      <c r="T182" s="330"/>
      <c r="U182" s="344"/>
      <c r="V182" s="137"/>
      <c r="W182" s="137"/>
      <c r="X182" s="137"/>
      <c r="Y182" s="137"/>
      <c r="Z182" s="137"/>
      <c r="AA182" s="137"/>
      <c r="AB182" s="137"/>
      <c r="AC182" s="137"/>
      <c r="AD182" s="137"/>
      <c r="AE182" s="137"/>
      <c r="AF182" s="137"/>
      <c r="AG182" s="137"/>
      <c r="AH182" s="137"/>
      <c r="AI182" s="137"/>
      <c r="AJ182" s="137"/>
      <c r="AK182" s="137"/>
      <c r="AL182" s="137"/>
      <c r="AM182" s="137"/>
      <c r="AN182" s="137"/>
      <c r="AO182" s="137"/>
      <c r="AP182" s="137"/>
      <c r="AQ182" s="137"/>
      <c r="AR182" s="137"/>
      <c r="AS182" s="137"/>
      <c r="AT182" s="137"/>
    </row>
    <row r="183" spans="1:21" ht="15.75" customHeight="1" thickBot="1">
      <c r="A183" s="354" t="s">
        <v>217</v>
      </c>
      <c r="B183" s="355"/>
      <c r="C183" s="3"/>
      <c r="D183" s="11"/>
      <c r="E183" s="11"/>
      <c r="F183" s="11"/>
      <c r="G183" s="11"/>
      <c r="H183" s="3"/>
      <c r="I183" s="11"/>
      <c r="J183" s="11"/>
      <c r="K183" s="11"/>
      <c r="L183" s="11"/>
      <c r="M183" s="11"/>
      <c r="N183" s="120"/>
      <c r="O183" s="120"/>
      <c r="P183" s="121"/>
      <c r="R183" s="126"/>
      <c r="S183" s="330"/>
      <c r="T183" s="330"/>
      <c r="U183" s="344"/>
    </row>
    <row r="184" spans="1:46" s="4" customFormat="1" ht="15">
      <c r="A184" s="199">
        <v>1</v>
      </c>
      <c r="B184" s="200" t="s">
        <v>323</v>
      </c>
      <c r="C184" s="201">
        <v>1</v>
      </c>
      <c r="D184" s="201" t="s">
        <v>142</v>
      </c>
      <c r="E184" s="201"/>
      <c r="F184" s="201"/>
      <c r="G184" s="201"/>
      <c r="H184" s="204"/>
      <c r="I184" s="201"/>
      <c r="J184" s="201"/>
      <c r="K184" s="201"/>
      <c r="L184" s="201"/>
      <c r="M184" s="201"/>
      <c r="N184" s="183">
        <v>0</v>
      </c>
      <c r="O184" s="183">
        <f t="shared" si="4"/>
        <v>0</v>
      </c>
      <c r="P184" s="184">
        <f t="shared" si="5"/>
        <v>0</v>
      </c>
      <c r="R184" s="126"/>
      <c r="S184" s="330"/>
      <c r="T184" s="330"/>
      <c r="U184" s="344"/>
      <c r="V184" s="137"/>
      <c r="W184" s="137"/>
      <c r="X184" s="137"/>
      <c r="Y184" s="137"/>
      <c r="Z184" s="137"/>
      <c r="AA184" s="137"/>
      <c r="AB184" s="137"/>
      <c r="AC184" s="137"/>
      <c r="AD184" s="137"/>
      <c r="AE184" s="137"/>
      <c r="AF184" s="137"/>
      <c r="AG184" s="137"/>
      <c r="AH184" s="137"/>
      <c r="AI184" s="137"/>
      <c r="AJ184" s="137"/>
      <c r="AK184" s="137"/>
      <c r="AL184" s="137"/>
      <c r="AM184" s="137"/>
      <c r="AN184" s="137"/>
      <c r="AO184" s="137"/>
      <c r="AP184" s="137"/>
      <c r="AQ184" s="137"/>
      <c r="AR184" s="137"/>
      <c r="AS184" s="137"/>
      <c r="AT184" s="137"/>
    </row>
    <row r="185" spans="1:46" s="4" customFormat="1" ht="13.5" customHeight="1">
      <c r="A185" s="196">
        <v>2</v>
      </c>
      <c r="B185" s="228" t="s">
        <v>323</v>
      </c>
      <c r="C185" s="227">
        <v>1</v>
      </c>
      <c r="D185" s="227" t="s">
        <v>218</v>
      </c>
      <c r="E185" s="227"/>
      <c r="F185" s="227"/>
      <c r="G185" s="227"/>
      <c r="H185" s="33"/>
      <c r="I185" s="227"/>
      <c r="J185" s="227"/>
      <c r="K185" s="227"/>
      <c r="L185" s="227"/>
      <c r="M185" s="227"/>
      <c r="N185" s="232">
        <v>0</v>
      </c>
      <c r="O185" s="232">
        <f t="shared" si="4"/>
        <v>0</v>
      </c>
      <c r="P185" s="233">
        <f t="shared" si="5"/>
        <v>0</v>
      </c>
      <c r="R185" s="126"/>
      <c r="S185" s="330"/>
      <c r="T185" s="330"/>
      <c r="U185" s="344"/>
      <c r="V185" s="137"/>
      <c r="W185" s="137"/>
      <c r="X185" s="137"/>
      <c r="Y185" s="137"/>
      <c r="Z185" s="137"/>
      <c r="AA185" s="137"/>
      <c r="AB185" s="137"/>
      <c r="AC185" s="137"/>
      <c r="AD185" s="137"/>
      <c r="AE185" s="137"/>
      <c r="AF185" s="137"/>
      <c r="AG185" s="137"/>
      <c r="AH185" s="137"/>
      <c r="AI185" s="137"/>
      <c r="AJ185" s="137"/>
      <c r="AK185" s="137"/>
      <c r="AL185" s="137"/>
      <c r="AM185" s="137"/>
      <c r="AN185" s="137"/>
      <c r="AO185" s="137"/>
      <c r="AP185" s="137"/>
      <c r="AQ185" s="137"/>
      <c r="AR185" s="137"/>
      <c r="AS185" s="137"/>
      <c r="AT185" s="137"/>
    </row>
    <row r="186" spans="1:46" s="4" customFormat="1" ht="13.5" customHeight="1">
      <c r="A186" s="196">
        <v>3</v>
      </c>
      <c r="B186" s="228" t="s">
        <v>323</v>
      </c>
      <c r="C186" s="227">
        <v>1</v>
      </c>
      <c r="D186" s="227" t="s">
        <v>219</v>
      </c>
      <c r="E186" s="227"/>
      <c r="F186" s="227"/>
      <c r="G186" s="227"/>
      <c r="H186" s="33"/>
      <c r="I186" s="227"/>
      <c r="J186" s="227"/>
      <c r="K186" s="227"/>
      <c r="L186" s="227"/>
      <c r="M186" s="227"/>
      <c r="N186" s="232">
        <v>0</v>
      </c>
      <c r="O186" s="232">
        <f t="shared" si="4"/>
        <v>0</v>
      </c>
      <c r="P186" s="233">
        <f t="shared" si="5"/>
        <v>0</v>
      </c>
      <c r="R186" s="126"/>
      <c r="S186" s="330"/>
      <c r="T186" s="330"/>
      <c r="U186" s="344"/>
      <c r="V186" s="137"/>
      <c r="W186" s="137"/>
      <c r="X186" s="137"/>
      <c r="Y186" s="137"/>
      <c r="Z186" s="137"/>
      <c r="AA186" s="137"/>
      <c r="AB186" s="137"/>
      <c r="AC186" s="137"/>
      <c r="AD186" s="137"/>
      <c r="AE186" s="137"/>
      <c r="AF186" s="137"/>
      <c r="AG186" s="137"/>
      <c r="AH186" s="137"/>
      <c r="AI186" s="137"/>
      <c r="AJ186" s="137"/>
      <c r="AK186" s="137"/>
      <c r="AL186" s="137"/>
      <c r="AM186" s="137"/>
      <c r="AN186" s="137"/>
      <c r="AO186" s="137"/>
      <c r="AP186" s="137"/>
      <c r="AQ186" s="137"/>
      <c r="AR186" s="137"/>
      <c r="AS186" s="137"/>
      <c r="AT186" s="137"/>
    </row>
    <row r="187" spans="1:46" s="4" customFormat="1" ht="15">
      <c r="A187" s="196">
        <v>4</v>
      </c>
      <c r="B187" s="228" t="s">
        <v>323</v>
      </c>
      <c r="C187" s="227">
        <v>1</v>
      </c>
      <c r="D187" s="227" t="s">
        <v>220</v>
      </c>
      <c r="E187" s="227"/>
      <c r="F187" s="227"/>
      <c r="G187" s="227"/>
      <c r="H187" s="33"/>
      <c r="I187" s="227"/>
      <c r="J187" s="227"/>
      <c r="K187" s="227"/>
      <c r="L187" s="227"/>
      <c r="M187" s="227"/>
      <c r="N187" s="232">
        <v>0</v>
      </c>
      <c r="O187" s="232">
        <f t="shared" si="4"/>
        <v>0</v>
      </c>
      <c r="P187" s="233">
        <f t="shared" si="5"/>
        <v>0</v>
      </c>
      <c r="R187" s="126"/>
      <c r="S187" s="330"/>
      <c r="T187" s="330"/>
      <c r="U187" s="344"/>
      <c r="V187" s="137"/>
      <c r="W187" s="137"/>
      <c r="X187" s="137"/>
      <c r="Y187" s="137"/>
      <c r="Z187" s="137"/>
      <c r="AA187" s="137"/>
      <c r="AB187" s="137"/>
      <c r="AC187" s="137"/>
      <c r="AD187" s="137"/>
      <c r="AE187" s="137"/>
      <c r="AF187" s="137"/>
      <c r="AG187" s="137"/>
      <c r="AH187" s="137"/>
      <c r="AI187" s="137"/>
      <c r="AJ187" s="137"/>
      <c r="AK187" s="137"/>
      <c r="AL187" s="137"/>
      <c r="AM187" s="137"/>
      <c r="AN187" s="137"/>
      <c r="AO187" s="137"/>
      <c r="AP187" s="137"/>
      <c r="AQ187" s="137"/>
      <c r="AR187" s="137"/>
      <c r="AS187" s="137"/>
      <c r="AT187" s="137"/>
    </row>
    <row r="188" spans="1:46" s="4" customFormat="1" ht="13.5" customHeight="1" thickBot="1">
      <c r="A188" s="214">
        <v>5</v>
      </c>
      <c r="B188" s="202" t="s">
        <v>323</v>
      </c>
      <c r="C188" s="23">
        <v>1</v>
      </c>
      <c r="D188" s="23" t="s">
        <v>221</v>
      </c>
      <c r="E188" s="23"/>
      <c r="F188" s="23"/>
      <c r="G188" s="23"/>
      <c r="H188" s="190"/>
      <c r="I188" s="23"/>
      <c r="J188" s="23"/>
      <c r="K188" s="23"/>
      <c r="L188" s="23"/>
      <c r="M188" s="23"/>
      <c r="N188" s="194">
        <v>0</v>
      </c>
      <c r="O188" s="194">
        <f t="shared" si="4"/>
        <v>0</v>
      </c>
      <c r="P188" s="195">
        <f t="shared" si="5"/>
        <v>0</v>
      </c>
      <c r="R188" s="126"/>
      <c r="S188" s="330"/>
      <c r="T188" s="330"/>
      <c r="U188" s="344"/>
      <c r="V188" s="137"/>
      <c r="W188" s="137"/>
      <c r="X188" s="137"/>
      <c r="Y188" s="137"/>
      <c r="Z188" s="137"/>
      <c r="AA188" s="137"/>
      <c r="AB188" s="137"/>
      <c r="AC188" s="137"/>
      <c r="AD188" s="137"/>
      <c r="AE188" s="137"/>
      <c r="AF188" s="137"/>
      <c r="AG188" s="137"/>
      <c r="AH188" s="137"/>
      <c r="AI188" s="137"/>
      <c r="AJ188" s="137"/>
      <c r="AK188" s="137"/>
      <c r="AL188" s="137"/>
      <c r="AM188" s="137"/>
      <c r="AN188" s="137"/>
      <c r="AO188" s="137"/>
      <c r="AP188" s="137"/>
      <c r="AQ188" s="137"/>
      <c r="AR188" s="137"/>
      <c r="AS188" s="137"/>
      <c r="AT188" s="137"/>
    </row>
    <row r="189" spans="1:21" ht="15.75" customHeight="1" thickBot="1">
      <c r="A189" s="354" t="s">
        <v>222</v>
      </c>
      <c r="B189" s="355"/>
      <c r="C189" s="3"/>
      <c r="D189" s="11"/>
      <c r="E189" s="11"/>
      <c r="F189" s="11"/>
      <c r="G189" s="11"/>
      <c r="H189" s="3"/>
      <c r="I189" s="11"/>
      <c r="J189" s="11"/>
      <c r="K189" s="11"/>
      <c r="L189" s="11"/>
      <c r="M189" s="11"/>
      <c r="N189" s="120"/>
      <c r="O189" s="120"/>
      <c r="P189" s="121"/>
      <c r="R189" s="126"/>
      <c r="S189" s="330"/>
      <c r="T189" s="330"/>
      <c r="U189" s="344"/>
    </row>
    <row r="190" spans="1:46" s="4" customFormat="1" ht="15">
      <c r="A190" s="199">
        <v>1</v>
      </c>
      <c r="B190" s="200" t="s">
        <v>323</v>
      </c>
      <c r="C190" s="201">
        <v>1</v>
      </c>
      <c r="D190" s="201" t="s">
        <v>223</v>
      </c>
      <c r="E190" s="201"/>
      <c r="F190" s="201"/>
      <c r="G190" s="201"/>
      <c r="H190" s="204"/>
      <c r="I190" s="201"/>
      <c r="J190" s="201"/>
      <c r="K190" s="201"/>
      <c r="L190" s="201"/>
      <c r="M190" s="201"/>
      <c r="N190" s="183">
        <v>0</v>
      </c>
      <c r="O190" s="183">
        <f t="shared" si="4"/>
        <v>0</v>
      </c>
      <c r="P190" s="184">
        <f t="shared" si="5"/>
        <v>0</v>
      </c>
      <c r="R190" s="126"/>
      <c r="S190" s="330"/>
      <c r="T190" s="330"/>
      <c r="U190" s="344"/>
      <c r="V190" s="137"/>
      <c r="W190" s="137"/>
      <c r="X190" s="137"/>
      <c r="Y190" s="137"/>
      <c r="Z190" s="137"/>
      <c r="AA190" s="137"/>
      <c r="AB190" s="137"/>
      <c r="AC190" s="137"/>
      <c r="AD190" s="137"/>
      <c r="AE190" s="137"/>
      <c r="AF190" s="137"/>
      <c r="AG190" s="137"/>
      <c r="AH190" s="137"/>
      <c r="AI190" s="137"/>
      <c r="AJ190" s="137"/>
      <c r="AK190" s="137"/>
      <c r="AL190" s="137"/>
      <c r="AM190" s="137"/>
      <c r="AN190" s="137"/>
      <c r="AO190" s="137"/>
      <c r="AP190" s="137"/>
      <c r="AQ190" s="137"/>
      <c r="AR190" s="137"/>
      <c r="AS190" s="137"/>
      <c r="AT190" s="137"/>
    </row>
    <row r="191" spans="1:46" s="4" customFormat="1" ht="13.5" customHeight="1">
      <c r="A191" s="196">
        <v>2</v>
      </c>
      <c r="B191" s="228" t="s">
        <v>323</v>
      </c>
      <c r="C191" s="227">
        <v>1</v>
      </c>
      <c r="D191" s="227" t="s">
        <v>218</v>
      </c>
      <c r="E191" s="227"/>
      <c r="F191" s="227"/>
      <c r="G191" s="227"/>
      <c r="H191" s="33"/>
      <c r="I191" s="227"/>
      <c r="J191" s="227"/>
      <c r="K191" s="227"/>
      <c r="L191" s="227"/>
      <c r="M191" s="227"/>
      <c r="N191" s="232">
        <v>0</v>
      </c>
      <c r="O191" s="232">
        <f t="shared" si="4"/>
        <v>0</v>
      </c>
      <c r="P191" s="233">
        <f t="shared" si="5"/>
        <v>0</v>
      </c>
      <c r="R191" s="126"/>
      <c r="S191" s="330"/>
      <c r="T191" s="330"/>
      <c r="U191" s="344"/>
      <c r="V191" s="137"/>
      <c r="W191" s="137"/>
      <c r="X191" s="137"/>
      <c r="Y191" s="137"/>
      <c r="Z191" s="137"/>
      <c r="AA191" s="137"/>
      <c r="AB191" s="137"/>
      <c r="AC191" s="137"/>
      <c r="AD191" s="137"/>
      <c r="AE191" s="137"/>
      <c r="AF191" s="137"/>
      <c r="AG191" s="137"/>
      <c r="AH191" s="137"/>
      <c r="AI191" s="137"/>
      <c r="AJ191" s="137"/>
      <c r="AK191" s="137"/>
      <c r="AL191" s="137"/>
      <c r="AM191" s="137"/>
      <c r="AN191" s="137"/>
      <c r="AO191" s="137"/>
      <c r="AP191" s="137"/>
      <c r="AQ191" s="137"/>
      <c r="AR191" s="137"/>
      <c r="AS191" s="137"/>
      <c r="AT191" s="137"/>
    </row>
    <row r="192" spans="1:21" ht="13.5" thickBot="1">
      <c r="A192" s="89"/>
      <c r="B192" s="90"/>
      <c r="C192" s="91"/>
      <c r="D192" s="92"/>
      <c r="E192" s="91"/>
      <c r="F192" s="91"/>
      <c r="G192" s="91"/>
      <c r="H192" s="91"/>
      <c r="I192" s="91"/>
      <c r="J192" s="91"/>
      <c r="K192" s="91"/>
      <c r="L192" s="91"/>
      <c r="M192" s="91"/>
      <c r="N192" s="124"/>
      <c r="O192" s="124"/>
      <c r="P192" s="279"/>
      <c r="R192" s="126"/>
      <c r="S192" s="330"/>
      <c r="T192" s="330"/>
      <c r="U192" s="344"/>
    </row>
    <row r="193" spans="1:21" ht="15.75" customHeight="1" thickBot="1">
      <c r="A193" s="358" t="s">
        <v>69</v>
      </c>
      <c r="B193" s="359"/>
      <c r="C193" s="82"/>
      <c r="D193" s="83"/>
      <c r="E193" s="83"/>
      <c r="F193" s="83"/>
      <c r="G193" s="83"/>
      <c r="H193" s="82"/>
      <c r="I193" s="83"/>
      <c r="J193" s="83"/>
      <c r="K193" s="83"/>
      <c r="L193" s="83"/>
      <c r="M193" s="83"/>
      <c r="N193" s="118"/>
      <c r="O193" s="118"/>
      <c r="P193" s="278"/>
      <c r="R193" s="126"/>
      <c r="S193" s="330"/>
      <c r="T193" s="330"/>
      <c r="U193" s="344"/>
    </row>
    <row r="194" spans="1:21" ht="15.75" customHeight="1" thickBot="1">
      <c r="A194" s="354" t="s">
        <v>224</v>
      </c>
      <c r="B194" s="355"/>
      <c r="C194" s="3"/>
      <c r="D194" s="11"/>
      <c r="E194" s="11"/>
      <c r="F194" s="11"/>
      <c r="G194" s="11"/>
      <c r="H194" s="3"/>
      <c r="I194" s="11"/>
      <c r="J194" s="11"/>
      <c r="K194" s="11"/>
      <c r="L194" s="11"/>
      <c r="M194" s="11"/>
      <c r="N194" s="120"/>
      <c r="O194" s="120"/>
      <c r="P194" s="121"/>
      <c r="R194" s="126"/>
      <c r="S194" s="330"/>
      <c r="T194" s="330"/>
      <c r="U194" s="344"/>
    </row>
    <row r="195" spans="1:46" s="4" customFormat="1" ht="13.5" thickBot="1">
      <c r="A195" s="235">
        <v>1</v>
      </c>
      <c r="B195" s="209" t="s">
        <v>225</v>
      </c>
      <c r="C195" s="210">
        <v>1</v>
      </c>
      <c r="D195" s="210" t="s">
        <v>93</v>
      </c>
      <c r="E195" s="210"/>
      <c r="F195" s="210"/>
      <c r="G195" s="210"/>
      <c r="H195" s="225"/>
      <c r="I195" s="210"/>
      <c r="J195" s="210"/>
      <c r="K195" s="210"/>
      <c r="L195" s="210"/>
      <c r="M195" s="210"/>
      <c r="N195" s="212">
        <v>0</v>
      </c>
      <c r="O195" s="212">
        <f t="shared" si="4"/>
        <v>0</v>
      </c>
      <c r="P195" s="226">
        <f t="shared" si="5"/>
        <v>0</v>
      </c>
      <c r="R195" s="126"/>
      <c r="S195" s="330"/>
      <c r="T195" s="330"/>
      <c r="U195" s="344"/>
      <c r="V195" s="137"/>
      <c r="W195" s="137"/>
      <c r="X195" s="137"/>
      <c r="Y195" s="137"/>
      <c r="Z195" s="137"/>
      <c r="AA195" s="137"/>
      <c r="AB195" s="137"/>
      <c r="AC195" s="137"/>
      <c r="AD195" s="137"/>
      <c r="AE195" s="137"/>
      <c r="AF195" s="137"/>
      <c r="AG195" s="137"/>
      <c r="AH195" s="137"/>
      <c r="AI195" s="137"/>
      <c r="AJ195" s="137"/>
      <c r="AK195" s="137"/>
      <c r="AL195" s="137"/>
      <c r="AM195" s="137"/>
      <c r="AN195" s="137"/>
      <c r="AO195" s="137"/>
      <c r="AP195" s="137"/>
      <c r="AQ195" s="137"/>
      <c r="AR195" s="137"/>
      <c r="AS195" s="137"/>
      <c r="AT195" s="137"/>
    </row>
    <row r="196" spans="1:21" ht="15.75" customHeight="1" thickBot="1">
      <c r="A196" s="354" t="s">
        <v>226</v>
      </c>
      <c r="B196" s="355"/>
      <c r="C196" s="3"/>
      <c r="D196" s="11"/>
      <c r="E196" s="11"/>
      <c r="F196" s="11"/>
      <c r="G196" s="11"/>
      <c r="H196" s="3"/>
      <c r="I196" s="11"/>
      <c r="J196" s="11"/>
      <c r="K196" s="11"/>
      <c r="L196" s="11"/>
      <c r="M196" s="11"/>
      <c r="N196" s="120"/>
      <c r="O196" s="120"/>
      <c r="P196" s="121"/>
      <c r="R196" s="126"/>
      <c r="S196" s="330"/>
      <c r="T196" s="330"/>
      <c r="U196" s="344"/>
    </row>
    <row r="197" spans="1:46" s="4" customFormat="1" ht="15">
      <c r="A197" s="199">
        <v>1</v>
      </c>
      <c r="B197" s="200" t="s">
        <v>345</v>
      </c>
      <c r="C197" s="201">
        <v>1</v>
      </c>
      <c r="D197" s="201" t="s">
        <v>219</v>
      </c>
      <c r="E197" s="201"/>
      <c r="F197" s="201"/>
      <c r="G197" s="201"/>
      <c r="H197" s="204"/>
      <c r="I197" s="201"/>
      <c r="J197" s="201"/>
      <c r="K197" s="201"/>
      <c r="L197" s="201"/>
      <c r="M197" s="201"/>
      <c r="N197" s="183">
        <v>0</v>
      </c>
      <c r="O197" s="183">
        <f t="shared" si="4"/>
        <v>0</v>
      </c>
      <c r="P197" s="184">
        <f t="shared" si="5"/>
        <v>0</v>
      </c>
      <c r="R197" s="126"/>
      <c r="S197" s="330"/>
      <c r="T197" s="330"/>
      <c r="U197" s="344"/>
      <c r="V197" s="137"/>
      <c r="W197" s="137"/>
      <c r="X197" s="137"/>
      <c r="Y197" s="137"/>
      <c r="Z197" s="137"/>
      <c r="AA197" s="137"/>
      <c r="AB197" s="137"/>
      <c r="AC197" s="137"/>
      <c r="AD197" s="137"/>
      <c r="AE197" s="137"/>
      <c r="AF197" s="137"/>
      <c r="AG197" s="137"/>
      <c r="AH197" s="137"/>
      <c r="AI197" s="137"/>
      <c r="AJ197" s="137"/>
      <c r="AK197" s="137"/>
      <c r="AL197" s="137"/>
      <c r="AM197" s="137"/>
      <c r="AN197" s="137"/>
      <c r="AO197" s="137"/>
      <c r="AP197" s="137"/>
      <c r="AQ197" s="137"/>
      <c r="AR197" s="137"/>
      <c r="AS197" s="137"/>
      <c r="AT197" s="137"/>
    </row>
    <row r="198" spans="1:46" s="4" customFormat="1" ht="13.5" customHeight="1" thickBot="1">
      <c r="A198" s="197">
        <v>2</v>
      </c>
      <c r="B198" s="202" t="s">
        <v>345</v>
      </c>
      <c r="C198" s="234">
        <v>1</v>
      </c>
      <c r="D198" s="234" t="s">
        <v>227</v>
      </c>
      <c r="E198" s="234"/>
      <c r="F198" s="234"/>
      <c r="G198" s="234"/>
      <c r="H198" s="193"/>
      <c r="I198" s="234"/>
      <c r="J198" s="234"/>
      <c r="K198" s="234"/>
      <c r="L198" s="234"/>
      <c r="M198" s="234"/>
      <c r="N198" s="194">
        <v>0</v>
      </c>
      <c r="O198" s="194">
        <f t="shared" si="4"/>
        <v>0</v>
      </c>
      <c r="P198" s="195">
        <f t="shared" si="5"/>
        <v>0</v>
      </c>
      <c r="R198" s="126"/>
      <c r="S198" s="330"/>
      <c r="T198" s="330"/>
      <c r="U198" s="344"/>
      <c r="V198" s="137"/>
      <c r="W198" s="137"/>
      <c r="X198" s="137"/>
      <c r="Y198" s="137"/>
      <c r="Z198" s="137"/>
      <c r="AA198" s="137"/>
      <c r="AB198" s="137"/>
      <c r="AC198" s="137"/>
      <c r="AD198" s="137"/>
      <c r="AE198" s="137"/>
      <c r="AF198" s="137"/>
      <c r="AG198" s="137"/>
      <c r="AH198" s="137"/>
      <c r="AI198" s="137"/>
      <c r="AJ198" s="137"/>
      <c r="AK198" s="137"/>
      <c r="AL198" s="137"/>
      <c r="AM198" s="137"/>
      <c r="AN198" s="137"/>
      <c r="AO198" s="137"/>
      <c r="AP198" s="137"/>
      <c r="AQ198" s="137"/>
      <c r="AR198" s="137"/>
      <c r="AS198" s="137"/>
      <c r="AT198" s="137"/>
    </row>
    <row r="199" spans="1:21" ht="15.75" customHeight="1" thickBot="1">
      <c r="A199" s="354" t="s">
        <v>228</v>
      </c>
      <c r="B199" s="355"/>
      <c r="C199" s="3"/>
      <c r="D199" s="11"/>
      <c r="E199" s="11"/>
      <c r="F199" s="11"/>
      <c r="G199" s="11"/>
      <c r="H199" s="3"/>
      <c r="I199" s="11"/>
      <c r="J199" s="11"/>
      <c r="K199" s="11"/>
      <c r="L199" s="11"/>
      <c r="M199" s="11"/>
      <c r="N199" s="120"/>
      <c r="O199" s="120"/>
      <c r="P199" s="121"/>
      <c r="R199" s="126"/>
      <c r="S199" s="330"/>
      <c r="T199" s="330"/>
      <c r="U199" s="344"/>
    </row>
    <row r="200" spans="1:46" s="4" customFormat="1" ht="15">
      <c r="A200" s="237">
        <v>1</v>
      </c>
      <c r="B200" s="238" t="s">
        <v>345</v>
      </c>
      <c r="C200" s="239">
        <v>1</v>
      </c>
      <c r="D200" s="239" t="s">
        <v>219</v>
      </c>
      <c r="E200" s="239"/>
      <c r="F200" s="239"/>
      <c r="G200" s="239"/>
      <c r="H200" s="240"/>
      <c r="I200" s="239"/>
      <c r="J200" s="239"/>
      <c r="K200" s="239"/>
      <c r="L200" s="239"/>
      <c r="M200" s="239"/>
      <c r="N200" s="241">
        <v>0</v>
      </c>
      <c r="O200" s="241">
        <f t="shared" si="4"/>
        <v>0</v>
      </c>
      <c r="P200" s="281">
        <f t="shared" si="5"/>
        <v>0</v>
      </c>
      <c r="R200" s="126"/>
      <c r="S200" s="330"/>
      <c r="T200" s="330"/>
      <c r="U200" s="344"/>
      <c r="V200" s="137"/>
      <c r="W200" s="137"/>
      <c r="X200" s="137"/>
      <c r="Y200" s="137"/>
      <c r="Z200" s="137"/>
      <c r="AA200" s="137"/>
      <c r="AB200" s="137"/>
      <c r="AC200" s="137"/>
      <c r="AD200" s="137"/>
      <c r="AE200" s="137"/>
      <c r="AF200" s="137"/>
      <c r="AG200" s="137"/>
      <c r="AH200" s="137"/>
      <c r="AI200" s="137"/>
      <c r="AJ200" s="137"/>
      <c r="AK200" s="137"/>
      <c r="AL200" s="137"/>
      <c r="AM200" s="137"/>
      <c r="AN200" s="137"/>
      <c r="AO200" s="137"/>
      <c r="AP200" s="137"/>
      <c r="AQ200" s="137"/>
      <c r="AR200" s="137"/>
      <c r="AS200" s="137"/>
      <c r="AT200" s="137"/>
    </row>
    <row r="201" spans="1:46" s="4" customFormat="1" ht="13.5" thickBot="1">
      <c r="A201" s="242">
        <v>2</v>
      </c>
      <c r="B201" s="243" t="s">
        <v>345</v>
      </c>
      <c r="C201" s="244">
        <v>1</v>
      </c>
      <c r="D201" s="244" t="s">
        <v>227</v>
      </c>
      <c r="E201" s="244"/>
      <c r="F201" s="244"/>
      <c r="G201" s="244"/>
      <c r="H201" s="245"/>
      <c r="I201" s="244"/>
      <c r="J201" s="244"/>
      <c r="K201" s="244"/>
      <c r="L201" s="244"/>
      <c r="M201" s="244"/>
      <c r="N201" s="246">
        <v>0</v>
      </c>
      <c r="O201" s="246">
        <f t="shared" si="4"/>
        <v>0</v>
      </c>
      <c r="P201" s="282">
        <f t="shared" si="5"/>
        <v>0</v>
      </c>
      <c r="R201" s="126"/>
      <c r="S201" s="330"/>
      <c r="T201" s="330"/>
      <c r="U201" s="344"/>
      <c r="V201" s="137"/>
      <c r="W201" s="137"/>
      <c r="X201" s="137"/>
      <c r="Y201" s="137"/>
      <c r="Z201" s="137"/>
      <c r="AA201" s="137"/>
      <c r="AB201" s="137"/>
      <c r="AC201" s="137"/>
      <c r="AD201" s="137"/>
      <c r="AE201" s="137"/>
      <c r="AF201" s="137"/>
      <c r="AG201" s="137"/>
      <c r="AH201" s="137"/>
      <c r="AI201" s="137"/>
      <c r="AJ201" s="137"/>
      <c r="AK201" s="137"/>
      <c r="AL201" s="137"/>
      <c r="AM201" s="137"/>
      <c r="AN201" s="137"/>
      <c r="AO201" s="137"/>
      <c r="AP201" s="137"/>
      <c r="AQ201" s="137"/>
      <c r="AR201" s="137"/>
      <c r="AS201" s="137"/>
      <c r="AT201" s="137"/>
    </row>
    <row r="202" spans="1:21" ht="15.75" customHeight="1" thickBot="1">
      <c r="A202" s="354" t="s">
        <v>229</v>
      </c>
      <c r="B202" s="355"/>
      <c r="C202" s="3"/>
      <c r="D202" s="11"/>
      <c r="E202" s="11"/>
      <c r="F202" s="11"/>
      <c r="G202" s="11"/>
      <c r="H202" s="3"/>
      <c r="I202" s="11"/>
      <c r="J202" s="11"/>
      <c r="K202" s="11"/>
      <c r="L202" s="11"/>
      <c r="M202" s="11"/>
      <c r="N202" s="120"/>
      <c r="O202" s="120"/>
      <c r="P202" s="121"/>
      <c r="R202" s="126"/>
      <c r="S202" s="330"/>
      <c r="T202" s="330"/>
      <c r="U202" s="344"/>
    </row>
    <row r="203" spans="1:46" s="4" customFormat="1" ht="13.5" thickBot="1">
      <c r="A203" s="235">
        <v>1</v>
      </c>
      <c r="B203" s="209" t="s">
        <v>225</v>
      </c>
      <c r="C203" s="210">
        <v>1</v>
      </c>
      <c r="D203" s="210" t="s">
        <v>230</v>
      </c>
      <c r="E203" s="210"/>
      <c r="F203" s="210"/>
      <c r="G203" s="210"/>
      <c r="H203" s="225"/>
      <c r="I203" s="210"/>
      <c r="J203" s="210"/>
      <c r="K203" s="210"/>
      <c r="L203" s="210"/>
      <c r="M203" s="210"/>
      <c r="N203" s="212">
        <v>0</v>
      </c>
      <c r="O203" s="212">
        <f t="shared" si="4"/>
        <v>0</v>
      </c>
      <c r="P203" s="226">
        <f t="shared" si="5"/>
        <v>0</v>
      </c>
      <c r="R203" s="126"/>
      <c r="S203" s="330"/>
      <c r="T203" s="330"/>
      <c r="U203" s="344"/>
      <c r="V203" s="137"/>
      <c r="W203" s="137"/>
      <c r="X203" s="137"/>
      <c r="Y203" s="137"/>
      <c r="Z203" s="137"/>
      <c r="AA203" s="137"/>
      <c r="AB203" s="137"/>
      <c r="AC203" s="137"/>
      <c r="AD203" s="137"/>
      <c r="AE203" s="137"/>
      <c r="AF203" s="137"/>
      <c r="AG203" s="137"/>
      <c r="AH203" s="137"/>
      <c r="AI203" s="137"/>
      <c r="AJ203" s="137"/>
      <c r="AK203" s="137"/>
      <c r="AL203" s="137"/>
      <c r="AM203" s="137"/>
      <c r="AN203" s="137"/>
      <c r="AO203" s="137"/>
      <c r="AP203" s="137"/>
      <c r="AQ203" s="137"/>
      <c r="AR203" s="137"/>
      <c r="AS203" s="137"/>
      <c r="AT203" s="137"/>
    </row>
    <row r="204" spans="1:21" ht="15.75" customHeight="1" thickBot="1">
      <c r="A204" s="354" t="s">
        <v>135</v>
      </c>
      <c r="B204" s="355"/>
      <c r="C204" s="3"/>
      <c r="D204" s="11"/>
      <c r="E204" s="11"/>
      <c r="F204" s="11"/>
      <c r="G204" s="11"/>
      <c r="H204" s="3"/>
      <c r="I204" s="11"/>
      <c r="J204" s="11"/>
      <c r="K204" s="11"/>
      <c r="L204" s="11"/>
      <c r="M204" s="11"/>
      <c r="N204" s="120"/>
      <c r="O204" s="120"/>
      <c r="P204" s="121"/>
      <c r="R204" s="126"/>
      <c r="S204" s="330"/>
      <c r="T204" s="330"/>
      <c r="U204" s="344"/>
    </row>
    <row r="205" spans="1:46" s="4" customFormat="1" ht="13.5" thickBot="1">
      <c r="A205" s="199">
        <v>1</v>
      </c>
      <c r="B205" s="200" t="s">
        <v>345</v>
      </c>
      <c r="C205" s="201">
        <v>1</v>
      </c>
      <c r="D205" s="201" t="s">
        <v>221</v>
      </c>
      <c r="E205" s="201"/>
      <c r="F205" s="201"/>
      <c r="G205" s="201"/>
      <c r="H205" s="204"/>
      <c r="I205" s="201"/>
      <c r="J205" s="201"/>
      <c r="K205" s="201"/>
      <c r="L205" s="201"/>
      <c r="M205" s="201"/>
      <c r="N205" s="212">
        <v>0</v>
      </c>
      <c r="O205" s="212">
        <f t="shared" si="4"/>
        <v>0</v>
      </c>
      <c r="P205" s="226">
        <f t="shared" si="5"/>
        <v>0</v>
      </c>
      <c r="R205" s="126"/>
      <c r="S205" s="330"/>
      <c r="T205" s="330"/>
      <c r="U205" s="344"/>
      <c r="V205" s="137"/>
      <c r="W205" s="137"/>
      <c r="X205" s="137"/>
      <c r="Y205" s="137"/>
      <c r="Z205" s="137"/>
      <c r="AA205" s="137"/>
      <c r="AB205" s="137"/>
      <c r="AC205" s="137"/>
      <c r="AD205" s="137"/>
      <c r="AE205" s="137"/>
      <c r="AF205" s="137"/>
      <c r="AG205" s="137"/>
      <c r="AH205" s="137"/>
      <c r="AI205" s="137"/>
      <c r="AJ205" s="137"/>
      <c r="AK205" s="137"/>
      <c r="AL205" s="137"/>
      <c r="AM205" s="137"/>
      <c r="AN205" s="137"/>
      <c r="AO205" s="137"/>
      <c r="AP205" s="137"/>
      <c r="AQ205" s="137"/>
      <c r="AR205" s="137"/>
      <c r="AS205" s="137"/>
      <c r="AT205" s="137"/>
    </row>
    <row r="206" spans="1:21" ht="15.75" customHeight="1" thickBot="1">
      <c r="A206" s="354" t="s">
        <v>136</v>
      </c>
      <c r="B206" s="355"/>
      <c r="C206" s="3"/>
      <c r="D206" s="11"/>
      <c r="E206" s="11"/>
      <c r="F206" s="11"/>
      <c r="G206" s="11"/>
      <c r="H206" s="3"/>
      <c r="I206" s="11"/>
      <c r="J206" s="11"/>
      <c r="K206" s="11"/>
      <c r="L206" s="11"/>
      <c r="M206" s="11"/>
      <c r="N206" s="120"/>
      <c r="O206" s="120"/>
      <c r="P206" s="121"/>
      <c r="R206" s="126"/>
      <c r="S206" s="330"/>
      <c r="T206" s="330"/>
      <c r="U206" s="344"/>
    </row>
    <row r="207" spans="1:46" s="4" customFormat="1" ht="15">
      <c r="A207" s="199">
        <v>1</v>
      </c>
      <c r="B207" s="200" t="s">
        <v>346</v>
      </c>
      <c r="C207" s="201">
        <v>1</v>
      </c>
      <c r="D207" s="201" t="s">
        <v>216</v>
      </c>
      <c r="E207" s="201"/>
      <c r="F207" s="201"/>
      <c r="G207" s="201"/>
      <c r="H207" s="204"/>
      <c r="I207" s="201"/>
      <c r="J207" s="201"/>
      <c r="K207" s="201"/>
      <c r="L207" s="201"/>
      <c r="M207" s="201"/>
      <c r="N207" s="183">
        <v>0</v>
      </c>
      <c r="O207" s="183">
        <f t="shared" si="4"/>
        <v>0</v>
      </c>
      <c r="P207" s="184">
        <f t="shared" si="5"/>
        <v>0</v>
      </c>
      <c r="R207" s="126"/>
      <c r="S207" s="330"/>
      <c r="T207" s="330"/>
      <c r="U207" s="344"/>
      <c r="V207" s="137"/>
      <c r="W207" s="137"/>
      <c r="X207" s="137"/>
      <c r="Y207" s="137"/>
      <c r="Z207" s="137"/>
      <c r="AA207" s="137"/>
      <c r="AB207" s="137"/>
      <c r="AC207" s="137"/>
      <c r="AD207" s="137"/>
      <c r="AE207" s="137"/>
      <c r="AF207" s="137"/>
      <c r="AG207" s="137"/>
      <c r="AH207" s="137"/>
      <c r="AI207" s="137"/>
      <c r="AJ207" s="137"/>
      <c r="AK207" s="137"/>
      <c r="AL207" s="137"/>
      <c r="AM207" s="137"/>
      <c r="AN207" s="137"/>
      <c r="AO207" s="137"/>
      <c r="AP207" s="137"/>
      <c r="AQ207" s="137"/>
      <c r="AR207" s="137"/>
      <c r="AS207" s="137"/>
      <c r="AT207" s="137"/>
    </row>
    <row r="208" spans="1:46" s="4" customFormat="1" ht="15">
      <c r="A208" s="231" t="s">
        <v>14</v>
      </c>
      <c r="B208" s="228" t="s">
        <v>155</v>
      </c>
      <c r="C208" s="227">
        <v>1</v>
      </c>
      <c r="D208" s="227" t="s">
        <v>231</v>
      </c>
      <c r="E208" s="227"/>
      <c r="F208" s="227"/>
      <c r="G208" s="227"/>
      <c r="H208" s="33"/>
      <c r="I208" s="227"/>
      <c r="J208" s="227"/>
      <c r="K208" s="227"/>
      <c r="L208" s="227"/>
      <c r="M208" s="227"/>
      <c r="N208" s="232">
        <v>0</v>
      </c>
      <c r="O208" s="232">
        <f t="shared" si="4"/>
        <v>0</v>
      </c>
      <c r="P208" s="233">
        <f t="shared" si="5"/>
        <v>0</v>
      </c>
      <c r="R208" s="126"/>
      <c r="S208" s="330"/>
      <c r="T208" s="330"/>
      <c r="U208" s="344"/>
      <c r="V208" s="137"/>
      <c r="W208" s="137"/>
      <c r="X208" s="137"/>
      <c r="Y208" s="137"/>
      <c r="Z208" s="137"/>
      <c r="AA208" s="137"/>
      <c r="AB208" s="137"/>
      <c r="AC208" s="137"/>
      <c r="AD208" s="137"/>
      <c r="AE208" s="137"/>
      <c r="AF208" s="137"/>
      <c r="AG208" s="137"/>
      <c r="AH208" s="137"/>
      <c r="AI208" s="137"/>
      <c r="AJ208" s="137"/>
      <c r="AK208" s="137"/>
      <c r="AL208" s="137"/>
      <c r="AM208" s="137"/>
      <c r="AN208" s="137"/>
      <c r="AO208" s="137"/>
      <c r="AP208" s="137"/>
      <c r="AQ208" s="137"/>
      <c r="AR208" s="137"/>
      <c r="AS208" s="137"/>
      <c r="AT208" s="137"/>
    </row>
    <row r="209" spans="1:46" s="4" customFormat="1" ht="15">
      <c r="A209" s="231" t="s">
        <v>15</v>
      </c>
      <c r="B209" s="228" t="s">
        <v>173</v>
      </c>
      <c r="C209" s="227">
        <v>1</v>
      </c>
      <c r="D209" s="227" t="s">
        <v>152</v>
      </c>
      <c r="E209" s="227"/>
      <c r="F209" s="227"/>
      <c r="G209" s="227"/>
      <c r="H209" s="227"/>
      <c r="I209" s="227"/>
      <c r="J209" s="227"/>
      <c r="K209" s="227"/>
      <c r="L209" s="227" t="s">
        <v>13</v>
      </c>
      <c r="M209" s="227"/>
      <c r="N209" s="232">
        <v>0</v>
      </c>
      <c r="O209" s="232">
        <f aca="true" t="shared" si="6" ref="O209:O256">N209*C209</f>
        <v>0</v>
      </c>
      <c r="P209" s="233">
        <f aca="true" t="shared" si="7" ref="P209:P254">O209*1.21</f>
        <v>0</v>
      </c>
      <c r="R209" s="126"/>
      <c r="S209" s="330"/>
      <c r="T209" s="330"/>
      <c r="U209" s="344"/>
      <c r="V209" s="137"/>
      <c r="W209" s="137"/>
      <c r="X209" s="137"/>
      <c r="Y209" s="137"/>
      <c r="Z209" s="137"/>
      <c r="AA209" s="137"/>
      <c r="AB209" s="137"/>
      <c r="AC209" s="137"/>
      <c r="AD209" s="137"/>
      <c r="AE209" s="137"/>
      <c r="AF209" s="137"/>
      <c r="AG209" s="137"/>
      <c r="AH209" s="137"/>
      <c r="AI209" s="137"/>
      <c r="AJ209" s="137"/>
      <c r="AK209" s="137"/>
      <c r="AL209" s="137"/>
      <c r="AM209" s="137"/>
      <c r="AN209" s="137"/>
      <c r="AO209" s="137"/>
      <c r="AP209" s="137"/>
      <c r="AQ209" s="137"/>
      <c r="AR209" s="137"/>
      <c r="AS209" s="137"/>
      <c r="AT209" s="137"/>
    </row>
    <row r="210" spans="1:46" s="4" customFormat="1" ht="13.5" customHeight="1">
      <c r="A210" s="231" t="s">
        <v>33</v>
      </c>
      <c r="B210" s="228" t="s">
        <v>174</v>
      </c>
      <c r="C210" s="227">
        <v>1</v>
      </c>
      <c r="D210" s="227" t="s">
        <v>175</v>
      </c>
      <c r="E210" s="227"/>
      <c r="F210" s="227"/>
      <c r="G210" s="227"/>
      <c r="H210" s="227"/>
      <c r="I210" s="227" t="s">
        <v>50</v>
      </c>
      <c r="J210" s="227" t="s">
        <v>50</v>
      </c>
      <c r="K210" s="187"/>
      <c r="L210" s="227"/>
      <c r="M210" s="227"/>
      <c r="N210" s="232">
        <v>0</v>
      </c>
      <c r="O210" s="232">
        <f t="shared" si="6"/>
        <v>0</v>
      </c>
      <c r="P210" s="233">
        <f t="shared" si="7"/>
        <v>0</v>
      </c>
      <c r="R210" s="126"/>
      <c r="S210" s="330"/>
      <c r="T210" s="330"/>
      <c r="U210" s="344"/>
      <c r="V210" s="137"/>
      <c r="W210" s="137"/>
      <c r="X210" s="137"/>
      <c r="Y210" s="137"/>
      <c r="Z210" s="137"/>
      <c r="AA210" s="137"/>
      <c r="AB210" s="137"/>
      <c r="AC210" s="137"/>
      <c r="AD210" s="137"/>
      <c r="AE210" s="137"/>
      <c r="AF210" s="137"/>
      <c r="AG210" s="137"/>
      <c r="AH210" s="137"/>
      <c r="AI210" s="137"/>
      <c r="AJ210" s="137"/>
      <c r="AK210" s="137"/>
      <c r="AL210" s="137"/>
      <c r="AM210" s="137"/>
      <c r="AN210" s="137"/>
      <c r="AO210" s="137"/>
      <c r="AP210" s="137"/>
      <c r="AQ210" s="137"/>
      <c r="AR210" s="137"/>
      <c r="AS210" s="137"/>
      <c r="AT210" s="137"/>
    </row>
    <row r="211" spans="1:46" s="4" customFormat="1" ht="15">
      <c r="A211" s="196">
        <v>2</v>
      </c>
      <c r="B211" s="228" t="s">
        <v>75</v>
      </c>
      <c r="C211" s="227">
        <v>1</v>
      </c>
      <c r="D211" s="227" t="s">
        <v>232</v>
      </c>
      <c r="E211" s="227"/>
      <c r="F211" s="227"/>
      <c r="G211" s="227"/>
      <c r="H211" s="227"/>
      <c r="I211" s="227"/>
      <c r="J211" s="227"/>
      <c r="K211" s="227"/>
      <c r="L211" s="227"/>
      <c r="M211" s="227"/>
      <c r="N211" s="232">
        <v>0</v>
      </c>
      <c r="O211" s="232">
        <f t="shared" si="6"/>
        <v>0</v>
      </c>
      <c r="P211" s="233">
        <f t="shared" si="7"/>
        <v>0</v>
      </c>
      <c r="R211" s="126"/>
      <c r="S211" s="330"/>
      <c r="T211" s="330"/>
      <c r="U211" s="344"/>
      <c r="V211" s="137"/>
      <c r="W211" s="137"/>
      <c r="X211" s="137"/>
      <c r="Y211" s="137"/>
      <c r="Z211" s="137"/>
      <c r="AA211" s="137"/>
      <c r="AB211" s="137"/>
      <c r="AC211" s="137"/>
      <c r="AD211" s="137"/>
      <c r="AE211" s="137"/>
      <c r="AF211" s="137"/>
      <c r="AG211" s="137"/>
      <c r="AH211" s="137"/>
      <c r="AI211" s="137"/>
      <c r="AJ211" s="137"/>
      <c r="AK211" s="137"/>
      <c r="AL211" s="137"/>
      <c r="AM211" s="137"/>
      <c r="AN211" s="137"/>
      <c r="AO211" s="137"/>
      <c r="AP211" s="137"/>
      <c r="AQ211" s="137"/>
      <c r="AR211" s="137"/>
      <c r="AS211" s="137"/>
      <c r="AT211" s="137"/>
    </row>
    <row r="212" spans="1:46" s="4" customFormat="1" ht="15">
      <c r="A212" s="231" t="s">
        <v>30</v>
      </c>
      <c r="B212" s="228" t="s">
        <v>155</v>
      </c>
      <c r="C212" s="227">
        <v>1</v>
      </c>
      <c r="D212" s="227" t="s">
        <v>233</v>
      </c>
      <c r="E212" s="227"/>
      <c r="F212" s="227"/>
      <c r="G212" s="227"/>
      <c r="H212" s="227"/>
      <c r="I212" s="227"/>
      <c r="J212" s="227"/>
      <c r="K212" s="227"/>
      <c r="L212" s="227"/>
      <c r="M212" s="227"/>
      <c r="N212" s="232">
        <v>0</v>
      </c>
      <c r="O212" s="232">
        <f t="shared" si="6"/>
        <v>0</v>
      </c>
      <c r="P212" s="233">
        <f t="shared" si="7"/>
        <v>0</v>
      </c>
      <c r="R212" s="126"/>
      <c r="S212" s="330"/>
      <c r="T212" s="330"/>
      <c r="U212" s="344"/>
      <c r="V212" s="137"/>
      <c r="W212" s="137"/>
      <c r="X212" s="137"/>
      <c r="Y212" s="137"/>
      <c r="Z212" s="137"/>
      <c r="AA212" s="137"/>
      <c r="AB212" s="137"/>
      <c r="AC212" s="137"/>
      <c r="AD212" s="137"/>
      <c r="AE212" s="137"/>
      <c r="AF212" s="137"/>
      <c r="AG212" s="137"/>
      <c r="AH212" s="137"/>
      <c r="AI212" s="137"/>
      <c r="AJ212" s="137"/>
      <c r="AK212" s="137"/>
      <c r="AL212" s="137"/>
      <c r="AM212" s="137"/>
      <c r="AN212" s="137"/>
      <c r="AO212" s="137"/>
      <c r="AP212" s="137"/>
      <c r="AQ212" s="137"/>
      <c r="AR212" s="137"/>
      <c r="AS212" s="137"/>
      <c r="AT212" s="137"/>
    </row>
    <row r="213" spans="1:46" s="4" customFormat="1" ht="15">
      <c r="A213" s="231" t="s">
        <v>31</v>
      </c>
      <c r="B213" s="228" t="s">
        <v>161</v>
      </c>
      <c r="C213" s="227">
        <v>1</v>
      </c>
      <c r="D213" s="227" t="s">
        <v>162</v>
      </c>
      <c r="E213" s="227"/>
      <c r="F213" s="227"/>
      <c r="G213" s="227"/>
      <c r="H213" s="227"/>
      <c r="I213" s="227"/>
      <c r="J213" s="227"/>
      <c r="K213" s="227"/>
      <c r="L213" s="227"/>
      <c r="M213" s="227"/>
      <c r="N213" s="232">
        <v>0</v>
      </c>
      <c r="O213" s="232">
        <f t="shared" si="6"/>
        <v>0</v>
      </c>
      <c r="P213" s="233">
        <f t="shared" si="7"/>
        <v>0</v>
      </c>
      <c r="R213" s="126"/>
      <c r="S213" s="330"/>
      <c r="T213" s="330"/>
      <c r="U213" s="344"/>
      <c r="V213" s="137"/>
      <c r="W213" s="137"/>
      <c r="X213" s="137"/>
      <c r="Y213" s="137"/>
      <c r="Z213" s="137"/>
      <c r="AA213" s="137"/>
      <c r="AB213" s="137"/>
      <c r="AC213" s="137"/>
      <c r="AD213" s="137"/>
      <c r="AE213" s="137"/>
      <c r="AF213" s="137"/>
      <c r="AG213" s="137"/>
      <c r="AH213" s="137"/>
      <c r="AI213" s="137"/>
      <c r="AJ213" s="137"/>
      <c r="AK213" s="137"/>
      <c r="AL213" s="137"/>
      <c r="AM213" s="137"/>
      <c r="AN213" s="137"/>
      <c r="AO213" s="137"/>
      <c r="AP213" s="137"/>
      <c r="AQ213" s="137"/>
      <c r="AR213" s="137"/>
      <c r="AS213" s="137"/>
      <c r="AT213" s="137"/>
    </row>
    <row r="214" spans="1:46" s="4" customFormat="1" ht="15">
      <c r="A214" s="196">
        <v>3</v>
      </c>
      <c r="B214" s="228" t="s">
        <v>425</v>
      </c>
      <c r="C214" s="227">
        <v>1</v>
      </c>
      <c r="D214" s="227" t="s">
        <v>235</v>
      </c>
      <c r="E214" s="227"/>
      <c r="F214" s="227"/>
      <c r="G214" s="227"/>
      <c r="H214" s="227"/>
      <c r="I214" s="227"/>
      <c r="J214" s="227"/>
      <c r="K214" s="227"/>
      <c r="L214" s="227"/>
      <c r="M214" s="227"/>
      <c r="N214" s="232">
        <v>0</v>
      </c>
      <c r="O214" s="232">
        <f t="shared" si="6"/>
        <v>0</v>
      </c>
      <c r="P214" s="233">
        <f t="shared" si="7"/>
        <v>0</v>
      </c>
      <c r="R214" s="126"/>
      <c r="S214" s="330"/>
      <c r="T214" s="330"/>
      <c r="U214" s="344"/>
      <c r="V214" s="137"/>
      <c r="W214" s="137"/>
      <c r="X214" s="137"/>
      <c r="Y214" s="137"/>
      <c r="Z214" s="137"/>
      <c r="AA214" s="137"/>
      <c r="AB214" s="137"/>
      <c r="AC214" s="137"/>
      <c r="AD214" s="137"/>
      <c r="AE214" s="137"/>
      <c r="AF214" s="137"/>
      <c r="AG214" s="137"/>
      <c r="AH214" s="137"/>
      <c r="AI214" s="137"/>
      <c r="AJ214" s="137"/>
      <c r="AK214" s="137"/>
      <c r="AL214" s="137"/>
      <c r="AM214" s="137"/>
      <c r="AN214" s="137"/>
      <c r="AO214" s="137"/>
      <c r="AP214" s="137"/>
      <c r="AQ214" s="137"/>
      <c r="AR214" s="137"/>
      <c r="AS214" s="137"/>
      <c r="AT214" s="137"/>
    </row>
    <row r="215" spans="1:46" s="4" customFormat="1" ht="15">
      <c r="A215" s="196">
        <v>4</v>
      </c>
      <c r="B215" s="228" t="s">
        <v>234</v>
      </c>
      <c r="C215" s="227">
        <v>1</v>
      </c>
      <c r="D215" s="227" t="s">
        <v>236</v>
      </c>
      <c r="E215" s="227"/>
      <c r="F215" s="227"/>
      <c r="G215" s="227"/>
      <c r="H215" s="227"/>
      <c r="I215" s="227"/>
      <c r="J215" s="227"/>
      <c r="K215" s="227"/>
      <c r="L215" s="227"/>
      <c r="M215" s="227"/>
      <c r="N215" s="232">
        <v>0</v>
      </c>
      <c r="O215" s="232">
        <f t="shared" si="6"/>
        <v>0</v>
      </c>
      <c r="P215" s="233">
        <f t="shared" si="7"/>
        <v>0</v>
      </c>
      <c r="R215" s="126"/>
      <c r="S215" s="330"/>
      <c r="T215" s="330"/>
      <c r="U215" s="344"/>
      <c r="V215" s="137"/>
      <c r="W215" s="137"/>
      <c r="X215" s="137"/>
      <c r="Y215" s="137"/>
      <c r="Z215" s="137"/>
      <c r="AA215" s="137"/>
      <c r="AB215" s="137"/>
      <c r="AC215" s="137"/>
      <c r="AD215" s="137"/>
      <c r="AE215" s="137"/>
      <c r="AF215" s="137"/>
      <c r="AG215" s="137"/>
      <c r="AH215" s="137"/>
      <c r="AI215" s="137"/>
      <c r="AJ215" s="137"/>
      <c r="AK215" s="137"/>
      <c r="AL215" s="137"/>
      <c r="AM215" s="137"/>
      <c r="AN215" s="137"/>
      <c r="AO215" s="137"/>
      <c r="AP215" s="137"/>
      <c r="AQ215" s="137"/>
      <c r="AR215" s="137"/>
      <c r="AS215" s="137"/>
      <c r="AT215" s="137"/>
    </row>
    <row r="216" spans="1:46" s="4" customFormat="1" ht="15">
      <c r="A216" s="196">
        <v>5</v>
      </c>
      <c r="B216" s="228" t="s">
        <v>327</v>
      </c>
      <c r="C216" s="227">
        <v>1</v>
      </c>
      <c r="D216" s="227" t="s">
        <v>118</v>
      </c>
      <c r="E216" s="227"/>
      <c r="F216" s="227"/>
      <c r="G216" s="227"/>
      <c r="H216" s="227"/>
      <c r="I216" s="227" t="s">
        <v>50</v>
      </c>
      <c r="J216" s="227" t="s">
        <v>50</v>
      </c>
      <c r="K216" s="187"/>
      <c r="L216" s="227" t="s">
        <v>13</v>
      </c>
      <c r="M216" s="227"/>
      <c r="N216" s="232">
        <v>0</v>
      </c>
      <c r="O216" s="232">
        <f t="shared" si="6"/>
        <v>0</v>
      </c>
      <c r="P216" s="233">
        <f t="shared" si="7"/>
        <v>0</v>
      </c>
      <c r="R216" s="126"/>
      <c r="S216" s="330"/>
      <c r="T216" s="330"/>
      <c r="U216" s="344"/>
      <c r="V216" s="137"/>
      <c r="W216" s="137"/>
      <c r="X216" s="137"/>
      <c r="Y216" s="137"/>
      <c r="Z216" s="137"/>
      <c r="AA216" s="137"/>
      <c r="AB216" s="137"/>
      <c r="AC216" s="137"/>
      <c r="AD216" s="137"/>
      <c r="AE216" s="137"/>
      <c r="AF216" s="137"/>
      <c r="AG216" s="137"/>
      <c r="AH216" s="137"/>
      <c r="AI216" s="137"/>
      <c r="AJ216" s="137"/>
      <c r="AK216" s="137"/>
      <c r="AL216" s="137"/>
      <c r="AM216" s="137"/>
      <c r="AN216" s="137"/>
      <c r="AO216" s="137"/>
      <c r="AP216" s="137"/>
      <c r="AQ216" s="137"/>
      <c r="AR216" s="137"/>
      <c r="AS216" s="137"/>
      <c r="AT216" s="137"/>
    </row>
    <row r="217" spans="1:46" s="4" customFormat="1" ht="13.5" thickBot="1">
      <c r="A217" s="197">
        <v>7</v>
      </c>
      <c r="B217" s="202" t="s">
        <v>92</v>
      </c>
      <c r="C217" s="234">
        <v>1</v>
      </c>
      <c r="D217" s="234" t="s">
        <v>237</v>
      </c>
      <c r="E217" s="234"/>
      <c r="F217" s="234"/>
      <c r="G217" s="234"/>
      <c r="H217" s="193"/>
      <c r="I217" s="234"/>
      <c r="J217" s="234"/>
      <c r="K217" s="234"/>
      <c r="L217" s="234"/>
      <c r="M217" s="234"/>
      <c r="N217" s="194">
        <v>0</v>
      </c>
      <c r="O217" s="194">
        <f t="shared" si="6"/>
        <v>0</v>
      </c>
      <c r="P217" s="195">
        <f t="shared" si="7"/>
        <v>0</v>
      </c>
      <c r="R217" s="126"/>
      <c r="S217" s="330"/>
      <c r="T217" s="330"/>
      <c r="U217" s="344"/>
      <c r="V217" s="137"/>
      <c r="W217" s="137"/>
      <c r="X217" s="137"/>
      <c r="Y217" s="137"/>
      <c r="Z217" s="137"/>
      <c r="AA217" s="137"/>
      <c r="AB217" s="137"/>
      <c r="AC217" s="137"/>
      <c r="AD217" s="137"/>
      <c r="AE217" s="137"/>
      <c r="AF217" s="137"/>
      <c r="AG217" s="137"/>
      <c r="AH217" s="137"/>
      <c r="AI217" s="137"/>
      <c r="AJ217" s="137"/>
      <c r="AK217" s="137"/>
      <c r="AL217" s="137"/>
      <c r="AM217" s="137"/>
      <c r="AN217" s="137"/>
      <c r="AO217" s="137"/>
      <c r="AP217" s="137"/>
      <c r="AQ217" s="137"/>
      <c r="AR217" s="137"/>
      <c r="AS217" s="137"/>
      <c r="AT217" s="137"/>
    </row>
    <row r="218" spans="1:21" ht="15.75" customHeight="1" thickBot="1">
      <c r="A218" s="354" t="s">
        <v>70</v>
      </c>
      <c r="B218" s="355"/>
      <c r="C218" s="3"/>
      <c r="D218" s="11"/>
      <c r="E218" s="11"/>
      <c r="F218" s="11"/>
      <c r="G218" s="11"/>
      <c r="H218" s="3"/>
      <c r="I218" s="11"/>
      <c r="J218" s="11"/>
      <c r="K218" s="11"/>
      <c r="L218" s="11"/>
      <c r="M218" s="11"/>
      <c r="N218" s="120"/>
      <c r="O218" s="120"/>
      <c r="P218" s="121"/>
      <c r="R218" s="126"/>
      <c r="S218" s="330"/>
      <c r="T218" s="330"/>
      <c r="U218" s="344"/>
    </row>
    <row r="219" spans="1:46" s="4" customFormat="1" ht="29.25" customHeight="1">
      <c r="A219" s="196">
        <v>6</v>
      </c>
      <c r="B219" s="228" t="s">
        <v>238</v>
      </c>
      <c r="C219" s="227">
        <v>1</v>
      </c>
      <c r="D219" s="227" t="str">
        <f>'[1]List1'!$D$287</f>
        <v>1500 × 700 × 900</v>
      </c>
      <c r="E219" s="227"/>
      <c r="F219" s="227"/>
      <c r="G219" s="227"/>
      <c r="H219" s="227"/>
      <c r="I219" s="227" t="s">
        <v>50</v>
      </c>
      <c r="J219" s="227" t="s">
        <v>50</v>
      </c>
      <c r="K219" s="187"/>
      <c r="L219" s="227" t="s">
        <v>13</v>
      </c>
      <c r="M219" s="227"/>
      <c r="N219" s="183">
        <v>0</v>
      </c>
      <c r="O219" s="183">
        <f t="shared" si="6"/>
        <v>0</v>
      </c>
      <c r="P219" s="184">
        <f t="shared" si="7"/>
        <v>0</v>
      </c>
      <c r="R219" s="126"/>
      <c r="S219" s="330"/>
      <c r="T219" s="330"/>
      <c r="U219" s="344"/>
      <c r="V219" s="137"/>
      <c r="W219" s="137"/>
      <c r="X219" s="137"/>
      <c r="Y219" s="137"/>
      <c r="Z219" s="137"/>
      <c r="AA219" s="137"/>
      <c r="AB219" s="137"/>
      <c r="AC219" s="137"/>
      <c r="AD219" s="137"/>
      <c r="AE219" s="137"/>
      <c r="AF219" s="137"/>
      <c r="AG219" s="137"/>
      <c r="AH219" s="137"/>
      <c r="AI219" s="137"/>
      <c r="AJ219" s="137"/>
      <c r="AK219" s="137"/>
      <c r="AL219" s="137"/>
      <c r="AM219" s="137"/>
      <c r="AN219" s="137"/>
      <c r="AO219" s="137"/>
      <c r="AP219" s="137"/>
      <c r="AQ219" s="137"/>
      <c r="AR219" s="137"/>
      <c r="AS219" s="137"/>
      <c r="AT219" s="137"/>
    </row>
    <row r="220" spans="1:46" s="4" customFormat="1" ht="112.5">
      <c r="A220" s="196">
        <v>7</v>
      </c>
      <c r="B220" s="228" t="s">
        <v>473</v>
      </c>
      <c r="C220" s="227">
        <v>1</v>
      </c>
      <c r="D220" s="227" t="s">
        <v>239</v>
      </c>
      <c r="E220" s="227">
        <v>0.15</v>
      </c>
      <c r="F220" s="227">
        <v>0</v>
      </c>
      <c r="G220" s="227">
        <v>0.15</v>
      </c>
      <c r="H220" s="227"/>
      <c r="I220" s="227"/>
      <c r="J220" s="227"/>
      <c r="K220" s="227"/>
      <c r="L220" s="227"/>
      <c r="M220" s="227"/>
      <c r="N220" s="232">
        <v>0</v>
      </c>
      <c r="O220" s="232">
        <f t="shared" si="6"/>
        <v>0</v>
      </c>
      <c r="P220" s="233">
        <f t="shared" si="7"/>
        <v>0</v>
      </c>
      <c r="R220" s="126"/>
      <c r="S220" s="330"/>
      <c r="T220" s="330"/>
      <c r="U220" s="344"/>
      <c r="V220" s="137"/>
      <c r="W220" s="137"/>
      <c r="X220" s="137"/>
      <c r="Y220" s="137"/>
      <c r="Z220" s="137"/>
      <c r="AA220" s="137"/>
      <c r="AB220" s="137"/>
      <c r="AC220" s="137"/>
      <c r="AD220" s="137"/>
      <c r="AE220" s="137"/>
      <c r="AF220" s="137"/>
      <c r="AG220" s="137"/>
      <c r="AH220" s="137"/>
      <c r="AI220" s="137"/>
      <c r="AJ220" s="137"/>
      <c r="AK220" s="137"/>
      <c r="AL220" s="137"/>
      <c r="AM220" s="137"/>
      <c r="AN220" s="137"/>
      <c r="AO220" s="137"/>
      <c r="AP220" s="137"/>
      <c r="AQ220" s="137"/>
      <c r="AR220" s="137"/>
      <c r="AS220" s="137"/>
      <c r="AT220" s="137"/>
    </row>
    <row r="221" spans="1:46" s="4" customFormat="1" ht="101.25">
      <c r="A221" s="196">
        <v>8</v>
      </c>
      <c r="B221" s="228" t="s">
        <v>474</v>
      </c>
      <c r="C221" s="227">
        <v>1</v>
      </c>
      <c r="D221" s="227" t="s">
        <v>239</v>
      </c>
      <c r="E221" s="227">
        <v>0.17</v>
      </c>
      <c r="F221" s="227">
        <v>0</v>
      </c>
      <c r="G221" s="227">
        <v>0.17</v>
      </c>
      <c r="H221" s="227"/>
      <c r="I221" s="227"/>
      <c r="J221" s="227"/>
      <c r="K221" s="227"/>
      <c r="L221" s="227"/>
      <c r="M221" s="227"/>
      <c r="N221" s="232">
        <v>0</v>
      </c>
      <c r="O221" s="232">
        <f t="shared" si="6"/>
        <v>0</v>
      </c>
      <c r="P221" s="233">
        <f t="shared" si="7"/>
        <v>0</v>
      </c>
      <c r="R221" s="126"/>
      <c r="S221" s="330"/>
      <c r="T221" s="330"/>
      <c r="U221" s="344"/>
      <c r="V221" s="137"/>
      <c r="W221" s="137"/>
      <c r="X221" s="137"/>
      <c r="Y221" s="137"/>
      <c r="Z221" s="137"/>
      <c r="AA221" s="137"/>
      <c r="AB221" s="137"/>
      <c r="AC221" s="137"/>
      <c r="AD221" s="137"/>
      <c r="AE221" s="137"/>
      <c r="AF221" s="137"/>
      <c r="AG221" s="137"/>
      <c r="AH221" s="137"/>
      <c r="AI221" s="137"/>
      <c r="AJ221" s="137"/>
      <c r="AK221" s="137"/>
      <c r="AL221" s="137"/>
      <c r="AM221" s="137"/>
      <c r="AN221" s="137"/>
      <c r="AO221" s="137"/>
      <c r="AP221" s="137"/>
      <c r="AQ221" s="137"/>
      <c r="AR221" s="137"/>
      <c r="AS221" s="137"/>
      <c r="AT221" s="137"/>
    </row>
    <row r="222" spans="1:46" s="4" customFormat="1" ht="33.75">
      <c r="A222" s="196">
        <v>9</v>
      </c>
      <c r="B222" s="228" t="s">
        <v>475</v>
      </c>
      <c r="C222" s="227">
        <v>2</v>
      </c>
      <c r="D222" s="227" t="s">
        <v>240</v>
      </c>
      <c r="E222" s="227">
        <v>0.75</v>
      </c>
      <c r="F222" s="227">
        <v>0</v>
      </c>
      <c r="G222" s="227">
        <v>1.5</v>
      </c>
      <c r="H222" s="227"/>
      <c r="I222" s="227"/>
      <c r="J222" s="227"/>
      <c r="K222" s="227"/>
      <c r="L222" s="227" t="s">
        <v>13</v>
      </c>
      <c r="M222" s="227"/>
      <c r="N222" s="232">
        <v>0</v>
      </c>
      <c r="O222" s="232">
        <f t="shared" si="6"/>
        <v>0</v>
      </c>
      <c r="P222" s="233">
        <f t="shared" si="7"/>
        <v>0</v>
      </c>
      <c r="R222" s="126"/>
      <c r="S222" s="330"/>
      <c r="T222" s="330"/>
      <c r="U222" s="344"/>
      <c r="V222" s="137"/>
      <c r="W222" s="137"/>
      <c r="X222" s="137"/>
      <c r="Y222" s="137"/>
      <c r="Z222" s="137"/>
      <c r="AA222" s="137"/>
      <c r="AB222" s="137"/>
      <c r="AC222" s="137"/>
      <c r="AD222" s="137"/>
      <c r="AE222" s="137"/>
      <c r="AF222" s="137"/>
      <c r="AG222" s="137"/>
      <c r="AH222" s="137"/>
      <c r="AI222" s="137"/>
      <c r="AJ222" s="137"/>
      <c r="AK222" s="137"/>
      <c r="AL222" s="137"/>
      <c r="AM222" s="137"/>
      <c r="AN222" s="137"/>
      <c r="AO222" s="137"/>
      <c r="AP222" s="137"/>
      <c r="AQ222" s="137"/>
      <c r="AR222" s="137"/>
      <c r="AS222" s="137"/>
      <c r="AT222" s="137"/>
    </row>
    <row r="223" spans="1:46" s="4" customFormat="1" ht="22.5">
      <c r="A223" s="196">
        <v>10</v>
      </c>
      <c r="B223" s="228" t="s">
        <v>397</v>
      </c>
      <c r="C223" s="227">
        <v>1</v>
      </c>
      <c r="D223" s="227" t="s">
        <v>241</v>
      </c>
      <c r="E223" s="227"/>
      <c r="F223" s="227"/>
      <c r="G223" s="227"/>
      <c r="H223" s="227"/>
      <c r="I223" s="227" t="s">
        <v>50</v>
      </c>
      <c r="J223" s="227" t="s">
        <v>50</v>
      </c>
      <c r="K223" s="187"/>
      <c r="L223" s="227" t="s">
        <v>13</v>
      </c>
      <c r="M223" s="230"/>
      <c r="N223" s="232">
        <v>0</v>
      </c>
      <c r="O223" s="232">
        <f t="shared" si="6"/>
        <v>0</v>
      </c>
      <c r="P223" s="233">
        <f t="shared" si="7"/>
        <v>0</v>
      </c>
      <c r="R223" s="126"/>
      <c r="S223" s="330"/>
      <c r="T223" s="330"/>
      <c r="U223" s="344"/>
      <c r="V223" s="137"/>
      <c r="W223" s="137"/>
      <c r="X223" s="137"/>
      <c r="Y223" s="137"/>
      <c r="Z223" s="137"/>
      <c r="AA223" s="137"/>
      <c r="AB223" s="137"/>
      <c r="AC223" s="137"/>
      <c r="AD223" s="137"/>
      <c r="AE223" s="137"/>
      <c r="AF223" s="137"/>
      <c r="AG223" s="137"/>
      <c r="AH223" s="137"/>
      <c r="AI223" s="137"/>
      <c r="AJ223" s="137"/>
      <c r="AK223" s="137"/>
      <c r="AL223" s="137"/>
      <c r="AM223" s="137"/>
      <c r="AN223" s="137"/>
      <c r="AO223" s="137"/>
      <c r="AP223" s="137"/>
      <c r="AQ223" s="137"/>
      <c r="AR223" s="137"/>
      <c r="AS223" s="137"/>
      <c r="AT223" s="137"/>
    </row>
    <row r="224" spans="1:46" s="4" customFormat="1" ht="15">
      <c r="A224" s="196">
        <v>11</v>
      </c>
      <c r="B224" s="228" t="s">
        <v>398</v>
      </c>
      <c r="C224" s="227">
        <v>1</v>
      </c>
      <c r="D224" s="227"/>
      <c r="E224" s="227">
        <v>1.4</v>
      </c>
      <c r="F224" s="227">
        <v>0</v>
      </c>
      <c r="G224" s="227">
        <v>1.4</v>
      </c>
      <c r="H224" s="227"/>
      <c r="I224" s="227" t="s">
        <v>50</v>
      </c>
      <c r="J224" s="227" t="s">
        <v>50</v>
      </c>
      <c r="K224" s="187"/>
      <c r="L224" s="227" t="s">
        <v>13</v>
      </c>
      <c r="M224" s="227"/>
      <c r="N224" s="232">
        <v>0</v>
      </c>
      <c r="O224" s="232">
        <f t="shared" si="6"/>
        <v>0</v>
      </c>
      <c r="P224" s="233">
        <f t="shared" si="7"/>
        <v>0</v>
      </c>
      <c r="R224" s="126"/>
      <c r="S224" s="330"/>
      <c r="T224" s="330"/>
      <c r="U224" s="344"/>
      <c r="V224" s="137"/>
      <c r="W224" s="137"/>
      <c r="X224" s="137"/>
      <c r="Y224" s="137"/>
      <c r="Z224" s="137"/>
      <c r="AA224" s="137"/>
      <c r="AB224" s="137"/>
      <c r="AC224" s="137"/>
      <c r="AD224" s="137"/>
      <c r="AE224" s="137"/>
      <c r="AF224" s="137"/>
      <c r="AG224" s="137"/>
      <c r="AH224" s="137"/>
      <c r="AI224" s="137"/>
      <c r="AJ224" s="137"/>
      <c r="AK224" s="137"/>
      <c r="AL224" s="137"/>
      <c r="AM224" s="137"/>
      <c r="AN224" s="137"/>
      <c r="AO224" s="137"/>
      <c r="AP224" s="137"/>
      <c r="AQ224" s="137"/>
      <c r="AR224" s="137"/>
      <c r="AS224" s="137"/>
      <c r="AT224" s="137"/>
    </row>
    <row r="225" spans="1:46" s="4" customFormat="1" ht="13.5" customHeight="1">
      <c r="A225" s="196">
        <v>12</v>
      </c>
      <c r="B225" s="228" t="s">
        <v>327</v>
      </c>
      <c r="C225" s="227">
        <v>1</v>
      </c>
      <c r="D225" s="227" t="s">
        <v>118</v>
      </c>
      <c r="E225" s="227"/>
      <c r="F225" s="227"/>
      <c r="G225" s="227"/>
      <c r="H225" s="227"/>
      <c r="I225" s="227" t="s">
        <v>50</v>
      </c>
      <c r="J225" s="227" t="s">
        <v>50</v>
      </c>
      <c r="K225" s="187"/>
      <c r="L225" s="227" t="s">
        <v>13</v>
      </c>
      <c r="M225" s="227"/>
      <c r="N225" s="232">
        <v>0</v>
      </c>
      <c r="O225" s="232">
        <f t="shared" si="6"/>
        <v>0</v>
      </c>
      <c r="P225" s="233">
        <f t="shared" si="7"/>
        <v>0</v>
      </c>
      <c r="R225" s="126"/>
      <c r="S225" s="330"/>
      <c r="T225" s="330"/>
      <c r="U225" s="344"/>
      <c r="V225" s="137"/>
      <c r="W225" s="137"/>
      <c r="X225" s="137"/>
      <c r="Y225" s="137"/>
      <c r="Z225" s="137"/>
      <c r="AA225" s="137"/>
      <c r="AB225" s="137"/>
      <c r="AC225" s="137"/>
      <c r="AD225" s="137"/>
      <c r="AE225" s="137"/>
      <c r="AF225" s="137"/>
      <c r="AG225" s="137"/>
      <c r="AH225" s="137"/>
      <c r="AI225" s="137"/>
      <c r="AJ225" s="137"/>
      <c r="AK225" s="137"/>
      <c r="AL225" s="137"/>
      <c r="AM225" s="137"/>
      <c r="AN225" s="137"/>
      <c r="AO225" s="137"/>
      <c r="AP225" s="137"/>
      <c r="AQ225" s="137"/>
      <c r="AR225" s="137"/>
      <c r="AS225" s="137"/>
      <c r="AT225" s="137"/>
    </row>
    <row r="226" spans="1:46" s="4" customFormat="1" ht="33.75">
      <c r="A226" s="196">
        <v>13</v>
      </c>
      <c r="B226" s="228" t="s">
        <v>272</v>
      </c>
      <c r="C226" s="227">
        <v>1</v>
      </c>
      <c r="D226" s="161" t="s">
        <v>168</v>
      </c>
      <c r="E226" s="227"/>
      <c r="F226" s="227"/>
      <c r="G226" s="227"/>
      <c r="H226" s="227"/>
      <c r="I226" s="227"/>
      <c r="J226" s="227"/>
      <c r="K226" s="187"/>
      <c r="L226" s="227"/>
      <c r="M226" s="227"/>
      <c r="N226" s="232">
        <v>0</v>
      </c>
      <c r="O226" s="232">
        <f t="shared" si="6"/>
        <v>0</v>
      </c>
      <c r="P226" s="233">
        <f t="shared" si="7"/>
        <v>0</v>
      </c>
      <c r="R226" s="126"/>
      <c r="S226" s="330"/>
      <c r="T226" s="330"/>
      <c r="U226" s="344"/>
      <c r="V226" s="137"/>
      <c r="W226" s="137"/>
      <c r="X226" s="137"/>
      <c r="Y226" s="137"/>
      <c r="Z226" s="137"/>
      <c r="AA226" s="137"/>
      <c r="AB226" s="137"/>
      <c r="AC226" s="137"/>
      <c r="AD226" s="137"/>
      <c r="AE226" s="137"/>
      <c r="AF226" s="137"/>
      <c r="AG226" s="137"/>
      <c r="AH226" s="137"/>
      <c r="AI226" s="137"/>
      <c r="AJ226" s="137"/>
      <c r="AK226" s="137"/>
      <c r="AL226" s="137"/>
      <c r="AM226" s="137"/>
      <c r="AN226" s="137"/>
      <c r="AO226" s="137"/>
      <c r="AP226" s="137"/>
      <c r="AQ226" s="137"/>
      <c r="AR226" s="137"/>
      <c r="AS226" s="137"/>
      <c r="AT226" s="137"/>
    </row>
    <row r="227" spans="1:46" s="4" customFormat="1" ht="22.5">
      <c r="A227" s="196">
        <v>14</v>
      </c>
      <c r="B227" s="228" t="s">
        <v>242</v>
      </c>
      <c r="C227" s="227">
        <v>1</v>
      </c>
      <c r="D227" s="161" t="s">
        <v>192</v>
      </c>
      <c r="E227" s="227"/>
      <c r="F227" s="227"/>
      <c r="G227" s="227"/>
      <c r="H227" s="227"/>
      <c r="I227" s="227" t="s">
        <v>50</v>
      </c>
      <c r="J227" s="227" t="s">
        <v>50</v>
      </c>
      <c r="K227" s="163"/>
      <c r="L227" s="227" t="s">
        <v>13</v>
      </c>
      <c r="M227" s="227"/>
      <c r="N227" s="232">
        <v>0</v>
      </c>
      <c r="O227" s="232">
        <f t="shared" si="6"/>
        <v>0</v>
      </c>
      <c r="P227" s="233">
        <f t="shared" si="7"/>
        <v>0</v>
      </c>
      <c r="R227" s="126"/>
      <c r="S227" s="330"/>
      <c r="T227" s="330"/>
      <c r="U227" s="344"/>
      <c r="V227" s="137"/>
      <c r="W227" s="137"/>
      <c r="X227" s="137"/>
      <c r="Y227" s="137"/>
      <c r="Z227" s="137"/>
      <c r="AA227" s="137"/>
      <c r="AB227" s="137"/>
      <c r="AC227" s="137"/>
      <c r="AD227" s="137"/>
      <c r="AE227" s="137"/>
      <c r="AF227" s="137"/>
      <c r="AG227" s="137"/>
      <c r="AH227" s="137"/>
      <c r="AI227" s="137"/>
      <c r="AJ227" s="137"/>
      <c r="AK227" s="137"/>
      <c r="AL227" s="137"/>
      <c r="AM227" s="137"/>
      <c r="AN227" s="137"/>
      <c r="AO227" s="137"/>
      <c r="AP227" s="137"/>
      <c r="AQ227" s="137"/>
      <c r="AR227" s="137"/>
      <c r="AS227" s="137"/>
      <c r="AT227" s="137"/>
    </row>
    <row r="228" spans="1:46" s="4" customFormat="1" ht="22.5">
      <c r="A228" s="196">
        <v>15</v>
      </c>
      <c r="B228" s="228" t="s">
        <v>243</v>
      </c>
      <c r="C228" s="227">
        <v>1</v>
      </c>
      <c r="D228" s="161" t="s">
        <v>192</v>
      </c>
      <c r="E228" s="227"/>
      <c r="F228" s="227"/>
      <c r="G228" s="227"/>
      <c r="H228" s="227"/>
      <c r="I228" s="227"/>
      <c r="J228" s="227"/>
      <c r="K228" s="187"/>
      <c r="L228" s="227"/>
      <c r="M228" s="227"/>
      <c r="N228" s="232">
        <v>0</v>
      </c>
      <c r="O228" s="232">
        <f t="shared" si="6"/>
        <v>0</v>
      </c>
      <c r="P228" s="233">
        <f t="shared" si="7"/>
        <v>0</v>
      </c>
      <c r="R228" s="126"/>
      <c r="S228" s="330"/>
      <c r="T228" s="330"/>
      <c r="U228" s="344"/>
      <c r="V228" s="137"/>
      <c r="W228" s="137"/>
      <c r="X228" s="137"/>
      <c r="Y228" s="137"/>
      <c r="Z228" s="137"/>
      <c r="AA228" s="137"/>
      <c r="AB228" s="137"/>
      <c r="AC228" s="137"/>
      <c r="AD228" s="137"/>
      <c r="AE228" s="137"/>
      <c r="AF228" s="137"/>
      <c r="AG228" s="137"/>
      <c r="AH228" s="137"/>
      <c r="AI228" s="137"/>
      <c r="AJ228" s="137"/>
      <c r="AK228" s="137"/>
      <c r="AL228" s="137"/>
      <c r="AM228" s="137"/>
      <c r="AN228" s="137"/>
      <c r="AO228" s="137"/>
      <c r="AP228" s="137"/>
      <c r="AQ228" s="137"/>
      <c r="AR228" s="137"/>
      <c r="AS228" s="137"/>
      <c r="AT228" s="137"/>
    </row>
    <row r="229" spans="1:46" s="4" customFormat="1" ht="22.5">
      <c r="A229" s="196">
        <v>16</v>
      </c>
      <c r="B229" s="228" t="s">
        <v>244</v>
      </c>
      <c r="C229" s="227">
        <v>1</v>
      </c>
      <c r="D229" s="161" t="s">
        <v>189</v>
      </c>
      <c r="E229" s="227"/>
      <c r="F229" s="227"/>
      <c r="G229" s="227"/>
      <c r="H229" s="227"/>
      <c r="I229" s="227" t="s">
        <v>50</v>
      </c>
      <c r="J229" s="227" t="s">
        <v>50</v>
      </c>
      <c r="K229" s="163"/>
      <c r="L229" s="227" t="s">
        <v>13</v>
      </c>
      <c r="M229" s="227"/>
      <c r="N229" s="232">
        <v>0</v>
      </c>
      <c r="O229" s="232">
        <f t="shared" si="6"/>
        <v>0</v>
      </c>
      <c r="P229" s="233">
        <f t="shared" si="7"/>
        <v>0</v>
      </c>
      <c r="R229" s="126"/>
      <c r="S229" s="330"/>
      <c r="T229" s="330"/>
      <c r="U229" s="344"/>
      <c r="V229" s="137"/>
      <c r="W229" s="137"/>
      <c r="X229" s="137"/>
      <c r="Y229" s="137"/>
      <c r="Z229" s="137"/>
      <c r="AA229" s="137"/>
      <c r="AB229" s="137"/>
      <c r="AC229" s="137"/>
      <c r="AD229" s="137"/>
      <c r="AE229" s="137"/>
      <c r="AF229" s="137"/>
      <c r="AG229" s="137"/>
      <c r="AH229" s="137"/>
      <c r="AI229" s="137"/>
      <c r="AJ229" s="137"/>
      <c r="AK229" s="137"/>
      <c r="AL229" s="137"/>
      <c r="AM229" s="137"/>
      <c r="AN229" s="137"/>
      <c r="AO229" s="137"/>
      <c r="AP229" s="137"/>
      <c r="AQ229" s="137"/>
      <c r="AR229" s="137"/>
      <c r="AS229" s="137"/>
      <c r="AT229" s="137"/>
    </row>
    <row r="230" spans="1:46" s="4" customFormat="1" ht="45">
      <c r="A230" s="196">
        <v>17</v>
      </c>
      <c r="B230" s="228" t="s">
        <v>401</v>
      </c>
      <c r="C230" s="227">
        <v>1</v>
      </c>
      <c r="D230" s="161" t="s">
        <v>347</v>
      </c>
      <c r="E230" s="227"/>
      <c r="F230" s="227"/>
      <c r="G230" s="227"/>
      <c r="H230" s="227"/>
      <c r="I230" s="227"/>
      <c r="J230" s="227"/>
      <c r="K230" s="187"/>
      <c r="L230" s="227"/>
      <c r="M230" s="227"/>
      <c r="N230" s="232">
        <v>0</v>
      </c>
      <c r="O230" s="232">
        <f t="shared" si="6"/>
        <v>0</v>
      </c>
      <c r="P230" s="233">
        <f t="shared" si="7"/>
        <v>0</v>
      </c>
      <c r="R230" s="126"/>
      <c r="S230" s="330"/>
      <c r="T230" s="330"/>
      <c r="U230" s="344"/>
      <c r="V230" s="137"/>
      <c r="W230" s="137"/>
      <c r="X230" s="137"/>
      <c r="Y230" s="137"/>
      <c r="Z230" s="137"/>
      <c r="AA230" s="137"/>
      <c r="AB230" s="137"/>
      <c r="AC230" s="137"/>
      <c r="AD230" s="137"/>
      <c r="AE230" s="137"/>
      <c r="AF230" s="137"/>
      <c r="AG230" s="137"/>
      <c r="AH230" s="137"/>
      <c r="AI230" s="137"/>
      <c r="AJ230" s="137"/>
      <c r="AK230" s="137"/>
      <c r="AL230" s="137"/>
      <c r="AM230" s="137"/>
      <c r="AN230" s="137"/>
      <c r="AO230" s="137"/>
      <c r="AP230" s="137"/>
      <c r="AQ230" s="137"/>
      <c r="AR230" s="137"/>
      <c r="AS230" s="137"/>
      <c r="AT230" s="137"/>
    </row>
    <row r="231" spans="1:46" s="4" customFormat="1" ht="13.5" thickBot="1">
      <c r="A231" s="196">
        <v>18</v>
      </c>
      <c r="B231" s="228" t="s">
        <v>245</v>
      </c>
      <c r="C231" s="227">
        <v>3</v>
      </c>
      <c r="D231" s="161" t="s">
        <v>207</v>
      </c>
      <c r="E231" s="227"/>
      <c r="F231" s="227"/>
      <c r="G231" s="227"/>
      <c r="H231" s="227"/>
      <c r="I231" s="227"/>
      <c r="J231" s="227"/>
      <c r="K231" s="187"/>
      <c r="L231" s="227"/>
      <c r="M231" s="227"/>
      <c r="N231" s="232">
        <v>0</v>
      </c>
      <c r="O231" s="232">
        <f t="shared" si="6"/>
        <v>0</v>
      </c>
      <c r="P231" s="195">
        <f t="shared" si="7"/>
        <v>0</v>
      </c>
      <c r="R231" s="126"/>
      <c r="S231" s="330"/>
      <c r="T231" s="330"/>
      <c r="U231" s="344"/>
      <c r="V231" s="137"/>
      <c r="W231" s="137"/>
      <c r="X231" s="137"/>
      <c r="Y231" s="137"/>
      <c r="Z231" s="137"/>
      <c r="AA231" s="137"/>
      <c r="AB231" s="137"/>
      <c r="AC231" s="137"/>
      <c r="AD231" s="137"/>
      <c r="AE231" s="137"/>
      <c r="AF231" s="137"/>
      <c r="AG231" s="137"/>
      <c r="AH231" s="137"/>
      <c r="AI231" s="137"/>
      <c r="AJ231" s="137"/>
      <c r="AK231" s="137"/>
      <c r="AL231" s="137"/>
      <c r="AM231" s="137"/>
      <c r="AN231" s="137"/>
      <c r="AO231" s="137"/>
      <c r="AP231" s="137"/>
      <c r="AQ231" s="137"/>
      <c r="AR231" s="137"/>
      <c r="AS231" s="137"/>
      <c r="AT231" s="137"/>
    </row>
    <row r="232" spans="1:21" ht="15.75" customHeight="1" thickBot="1">
      <c r="A232" s="354" t="s">
        <v>72</v>
      </c>
      <c r="B232" s="355"/>
      <c r="C232" s="3"/>
      <c r="D232" s="11"/>
      <c r="E232" s="11"/>
      <c r="F232" s="11"/>
      <c r="G232" s="11"/>
      <c r="H232" s="3"/>
      <c r="I232" s="11"/>
      <c r="J232" s="11"/>
      <c r="K232" s="11"/>
      <c r="L232" s="11"/>
      <c r="M232" s="11"/>
      <c r="N232" s="120"/>
      <c r="O232" s="120"/>
      <c r="P232" s="121"/>
      <c r="R232" s="126"/>
      <c r="S232" s="330"/>
      <c r="T232" s="330"/>
      <c r="U232" s="344"/>
    </row>
    <row r="233" spans="1:46" s="139" customFormat="1" ht="24.75" customHeight="1">
      <c r="A233" s="218">
        <v>1</v>
      </c>
      <c r="B233" s="16" t="s">
        <v>330</v>
      </c>
      <c r="C233" s="12">
        <v>1</v>
      </c>
      <c r="D233" s="12" t="s">
        <v>331</v>
      </c>
      <c r="E233" s="219"/>
      <c r="F233" s="219"/>
      <c r="G233" s="219"/>
      <c r="H233" s="220"/>
      <c r="I233" s="219"/>
      <c r="J233" s="219"/>
      <c r="K233" s="219"/>
      <c r="L233" s="219"/>
      <c r="M233" s="219"/>
      <c r="N233" s="232">
        <v>0</v>
      </c>
      <c r="O233" s="185">
        <f aca="true" t="shared" si="8" ref="O233:O234">N233*C233</f>
        <v>0</v>
      </c>
      <c r="P233" s="233">
        <f aca="true" t="shared" si="9" ref="P233:P234">O233*1.21</f>
        <v>0</v>
      </c>
      <c r="R233" s="126"/>
      <c r="S233" s="330"/>
      <c r="T233" s="330"/>
      <c r="U233" s="344"/>
      <c r="V233" s="332"/>
      <c r="W233" s="332"/>
      <c r="X233" s="332"/>
      <c r="Y233" s="332"/>
      <c r="Z233" s="332"/>
      <c r="AA233" s="332"/>
      <c r="AB233" s="332"/>
      <c r="AC233" s="332"/>
      <c r="AD233" s="332"/>
      <c r="AE233" s="332"/>
      <c r="AF233" s="332"/>
      <c r="AG233" s="332"/>
      <c r="AH233" s="332"/>
      <c r="AI233" s="332"/>
      <c r="AJ233" s="332"/>
      <c r="AK233" s="332"/>
      <c r="AL233" s="332"/>
      <c r="AM233" s="332"/>
      <c r="AN233" s="332"/>
      <c r="AO233" s="332"/>
      <c r="AP233" s="332"/>
      <c r="AQ233" s="332"/>
      <c r="AR233" s="332"/>
      <c r="AS233" s="332"/>
      <c r="AT233" s="332"/>
    </row>
    <row r="234" spans="1:46" s="139" customFormat="1" ht="15.75" customHeight="1">
      <c r="A234" s="221">
        <v>2</v>
      </c>
      <c r="B234" s="16" t="s">
        <v>332</v>
      </c>
      <c r="C234" s="12">
        <v>1</v>
      </c>
      <c r="D234" s="12" t="s">
        <v>333</v>
      </c>
      <c r="E234" s="222"/>
      <c r="F234" s="222"/>
      <c r="G234" s="222"/>
      <c r="H234" s="223"/>
      <c r="I234" s="12" t="s">
        <v>50</v>
      </c>
      <c r="J234" s="12" t="s">
        <v>50</v>
      </c>
      <c r="K234" s="222"/>
      <c r="L234" s="12" t="s">
        <v>13</v>
      </c>
      <c r="M234" s="222"/>
      <c r="N234" s="232">
        <v>0</v>
      </c>
      <c r="O234" s="185">
        <f t="shared" si="8"/>
        <v>0</v>
      </c>
      <c r="P234" s="233">
        <f t="shared" si="9"/>
        <v>0</v>
      </c>
      <c r="R234" s="126"/>
      <c r="S234" s="330"/>
      <c r="T234" s="330"/>
      <c r="U234" s="344"/>
      <c r="V234" s="332"/>
      <c r="W234" s="332"/>
      <c r="X234" s="332"/>
      <c r="Y234" s="332"/>
      <c r="Z234" s="332"/>
      <c r="AA234" s="332"/>
      <c r="AB234" s="332"/>
      <c r="AC234" s="332"/>
      <c r="AD234" s="332"/>
      <c r="AE234" s="332"/>
      <c r="AF234" s="332"/>
      <c r="AG234" s="332"/>
      <c r="AH234" s="332"/>
      <c r="AI234" s="332"/>
      <c r="AJ234" s="332"/>
      <c r="AK234" s="332"/>
      <c r="AL234" s="332"/>
      <c r="AM234" s="332"/>
      <c r="AN234" s="332"/>
      <c r="AO234" s="332"/>
      <c r="AP234" s="332"/>
      <c r="AQ234" s="332"/>
      <c r="AR234" s="332"/>
      <c r="AS234" s="332"/>
      <c r="AT234" s="332"/>
    </row>
    <row r="235" spans="1:46" s="4" customFormat="1" ht="55.5" customHeight="1">
      <c r="A235" s="196">
        <v>10</v>
      </c>
      <c r="B235" s="16" t="s">
        <v>476</v>
      </c>
      <c r="C235" s="12">
        <v>1</v>
      </c>
      <c r="D235" s="12" t="s">
        <v>334</v>
      </c>
      <c r="E235" s="12">
        <v>0.5</v>
      </c>
      <c r="F235" s="12">
        <v>0</v>
      </c>
      <c r="G235" s="12">
        <v>0.5</v>
      </c>
      <c r="H235" s="12"/>
      <c r="I235" s="12"/>
      <c r="J235" s="12"/>
      <c r="K235" s="12"/>
      <c r="L235" s="12"/>
      <c r="M235" s="12"/>
      <c r="N235" s="232">
        <v>0</v>
      </c>
      <c r="O235" s="185">
        <f t="shared" si="6"/>
        <v>0</v>
      </c>
      <c r="P235" s="233">
        <f t="shared" si="7"/>
        <v>0</v>
      </c>
      <c r="R235" s="126"/>
      <c r="S235" s="330"/>
      <c r="T235" s="330"/>
      <c r="U235" s="344"/>
      <c r="V235" s="137"/>
      <c r="W235" s="137"/>
      <c r="X235" s="137"/>
      <c r="Y235" s="137"/>
      <c r="Z235" s="137"/>
      <c r="AA235" s="137"/>
      <c r="AB235" s="137"/>
      <c r="AC235" s="137"/>
      <c r="AD235" s="137"/>
      <c r="AE235" s="137"/>
      <c r="AF235" s="137"/>
      <c r="AG235" s="137"/>
      <c r="AH235" s="137"/>
      <c r="AI235" s="137"/>
      <c r="AJ235" s="137"/>
      <c r="AK235" s="137"/>
      <c r="AL235" s="137"/>
      <c r="AM235" s="137"/>
      <c r="AN235" s="137"/>
      <c r="AO235" s="137"/>
      <c r="AP235" s="137"/>
      <c r="AQ235" s="137"/>
      <c r="AR235" s="137"/>
      <c r="AS235" s="137"/>
      <c r="AT235" s="137"/>
    </row>
    <row r="236" spans="1:46" s="4" customFormat="1" ht="22.5">
      <c r="A236" s="196">
        <v>11</v>
      </c>
      <c r="B236" s="16" t="s">
        <v>316</v>
      </c>
      <c r="C236" s="12">
        <v>1</v>
      </c>
      <c r="D236" s="12" t="s">
        <v>246</v>
      </c>
      <c r="E236" s="12"/>
      <c r="F236" s="12"/>
      <c r="G236" s="12"/>
      <c r="H236" s="12"/>
      <c r="I236" s="12"/>
      <c r="J236" s="12"/>
      <c r="K236" s="12"/>
      <c r="L236" s="12"/>
      <c r="M236" s="161" t="s">
        <v>116</v>
      </c>
      <c r="N236" s="232">
        <v>0</v>
      </c>
      <c r="O236" s="232">
        <f t="shared" si="6"/>
        <v>0</v>
      </c>
      <c r="P236" s="233">
        <f t="shared" si="7"/>
        <v>0</v>
      </c>
      <c r="R236" s="126"/>
      <c r="S236" s="330"/>
      <c r="T236" s="330"/>
      <c r="U236" s="344"/>
      <c r="V236" s="137"/>
      <c r="W236" s="137"/>
      <c r="X236" s="137"/>
      <c r="Y236" s="137"/>
      <c r="Z236" s="137"/>
      <c r="AA236" s="137"/>
      <c r="AB236" s="137"/>
      <c r="AC236" s="137"/>
      <c r="AD236" s="137"/>
      <c r="AE236" s="137"/>
      <c r="AF236" s="137"/>
      <c r="AG236" s="137"/>
      <c r="AH236" s="137"/>
      <c r="AI236" s="137"/>
      <c r="AJ236" s="137"/>
      <c r="AK236" s="137"/>
      <c r="AL236" s="137"/>
      <c r="AM236" s="137"/>
      <c r="AN236" s="137"/>
      <c r="AO236" s="137"/>
      <c r="AP236" s="137"/>
      <c r="AQ236" s="137"/>
      <c r="AR236" s="137"/>
      <c r="AS236" s="137"/>
      <c r="AT236" s="137"/>
    </row>
    <row r="237" spans="1:46" s="4" customFormat="1" ht="15">
      <c r="A237" s="217">
        <v>42380</v>
      </c>
      <c r="B237" s="16" t="s">
        <v>193</v>
      </c>
      <c r="C237" s="12">
        <v>4</v>
      </c>
      <c r="D237" s="12" t="s">
        <v>194</v>
      </c>
      <c r="E237" s="12">
        <v>0.036</v>
      </c>
      <c r="F237" s="12">
        <v>0</v>
      </c>
      <c r="G237" s="12">
        <v>0.144</v>
      </c>
      <c r="H237" s="12"/>
      <c r="I237" s="12"/>
      <c r="J237" s="12"/>
      <c r="K237" s="12"/>
      <c r="L237" s="12"/>
      <c r="M237" s="161" t="s">
        <v>116</v>
      </c>
      <c r="N237" s="232">
        <v>0</v>
      </c>
      <c r="O237" s="185">
        <f t="shared" si="6"/>
        <v>0</v>
      </c>
      <c r="P237" s="233">
        <f t="shared" si="7"/>
        <v>0</v>
      </c>
      <c r="R237" s="126"/>
      <c r="S237" s="330"/>
      <c r="T237" s="330"/>
      <c r="U237" s="344"/>
      <c r="V237" s="137"/>
      <c r="W237" s="137"/>
      <c r="X237" s="137"/>
      <c r="Y237" s="137"/>
      <c r="Z237" s="137"/>
      <c r="AA237" s="137"/>
      <c r="AB237" s="137"/>
      <c r="AC237" s="137"/>
      <c r="AD237" s="137"/>
      <c r="AE237" s="137"/>
      <c r="AF237" s="137"/>
      <c r="AG237" s="137"/>
      <c r="AH237" s="137"/>
      <c r="AI237" s="137"/>
      <c r="AJ237" s="137"/>
      <c r="AK237" s="137"/>
      <c r="AL237" s="137"/>
      <c r="AM237" s="137"/>
      <c r="AN237" s="137"/>
      <c r="AO237" s="137"/>
      <c r="AP237" s="137"/>
      <c r="AQ237" s="137"/>
      <c r="AR237" s="137"/>
      <c r="AS237" s="137"/>
      <c r="AT237" s="137"/>
    </row>
    <row r="238" spans="1:46" s="126" customFormat="1" ht="33.75">
      <c r="A238" s="196">
        <v>12</v>
      </c>
      <c r="B238" s="16" t="s">
        <v>420</v>
      </c>
      <c r="C238" s="12">
        <v>1</v>
      </c>
      <c r="D238" s="161" t="s">
        <v>293</v>
      </c>
      <c r="E238" s="12"/>
      <c r="F238" s="12"/>
      <c r="G238" s="12"/>
      <c r="H238" s="12"/>
      <c r="I238" s="12"/>
      <c r="J238" s="12"/>
      <c r="K238" s="187"/>
      <c r="L238" s="12"/>
      <c r="M238" s="12"/>
      <c r="N238" s="232">
        <v>0</v>
      </c>
      <c r="O238" s="185">
        <f aca="true" t="shared" si="10" ref="O238">N238*C238</f>
        <v>0</v>
      </c>
      <c r="P238" s="233">
        <f aca="true" t="shared" si="11" ref="P238">O238*1.21</f>
        <v>0</v>
      </c>
      <c r="S238" s="330"/>
      <c r="T238" s="330"/>
      <c r="U238" s="344"/>
      <c r="V238" s="137"/>
      <c r="W238" s="137"/>
      <c r="X238" s="137"/>
      <c r="Y238" s="137"/>
      <c r="Z238" s="137"/>
      <c r="AA238" s="137"/>
      <c r="AB238" s="137"/>
      <c r="AC238" s="137"/>
      <c r="AD238" s="137"/>
      <c r="AE238" s="137"/>
      <c r="AF238" s="137"/>
      <c r="AG238" s="137"/>
      <c r="AH238" s="137"/>
      <c r="AI238" s="137"/>
      <c r="AJ238" s="137"/>
      <c r="AK238" s="137"/>
      <c r="AL238" s="137"/>
      <c r="AM238" s="137"/>
      <c r="AN238" s="137"/>
      <c r="AO238" s="137"/>
      <c r="AP238" s="137"/>
      <c r="AQ238" s="137"/>
      <c r="AR238" s="137"/>
      <c r="AS238" s="137"/>
      <c r="AT238" s="137"/>
    </row>
    <row r="239" spans="1:46" s="4" customFormat="1" ht="30.75" customHeight="1">
      <c r="A239" s="196">
        <v>13</v>
      </c>
      <c r="B239" s="16" t="s">
        <v>477</v>
      </c>
      <c r="C239" s="12">
        <v>1</v>
      </c>
      <c r="D239" s="12" t="s">
        <v>247</v>
      </c>
      <c r="E239" s="12">
        <v>0.38</v>
      </c>
      <c r="F239" s="12">
        <v>0</v>
      </c>
      <c r="G239" s="12">
        <v>0.38</v>
      </c>
      <c r="H239" s="12"/>
      <c r="I239" s="12"/>
      <c r="J239" s="12"/>
      <c r="K239" s="12"/>
      <c r="L239" s="12"/>
      <c r="M239" s="12"/>
      <c r="N239" s="232">
        <v>0</v>
      </c>
      <c r="O239" s="185">
        <f t="shared" si="6"/>
        <v>0</v>
      </c>
      <c r="P239" s="233">
        <f t="shared" si="7"/>
        <v>0</v>
      </c>
      <c r="R239" s="126"/>
      <c r="S239" s="330"/>
      <c r="T239" s="330"/>
      <c r="U239" s="344"/>
      <c r="V239" s="137"/>
      <c r="W239" s="137"/>
      <c r="X239" s="137"/>
      <c r="Y239" s="137"/>
      <c r="Z239" s="137"/>
      <c r="AA239" s="137"/>
      <c r="AB239" s="137"/>
      <c r="AC239" s="137"/>
      <c r="AD239" s="137"/>
      <c r="AE239" s="137"/>
      <c r="AF239" s="137"/>
      <c r="AG239" s="137"/>
      <c r="AH239" s="137"/>
      <c r="AI239" s="137"/>
      <c r="AJ239" s="137"/>
      <c r="AK239" s="137"/>
      <c r="AL239" s="137"/>
      <c r="AM239" s="137"/>
      <c r="AN239" s="137"/>
      <c r="AO239" s="137"/>
      <c r="AP239" s="137"/>
      <c r="AQ239" s="137"/>
      <c r="AR239" s="137"/>
      <c r="AS239" s="137"/>
      <c r="AT239" s="137"/>
    </row>
    <row r="240" spans="1:46" s="4" customFormat="1" ht="66.75" customHeight="1">
      <c r="A240" s="196">
        <v>14</v>
      </c>
      <c r="B240" s="16" t="s">
        <v>294</v>
      </c>
      <c r="C240" s="12">
        <v>1</v>
      </c>
      <c r="D240" s="12"/>
      <c r="E240" s="12"/>
      <c r="F240" s="12"/>
      <c r="G240" s="12"/>
      <c r="H240" s="12"/>
      <c r="I240" s="12"/>
      <c r="J240" s="12"/>
      <c r="K240" s="12"/>
      <c r="L240" s="12"/>
      <c r="M240" s="26" t="s">
        <v>319</v>
      </c>
      <c r="N240" s="232">
        <v>0</v>
      </c>
      <c r="O240" s="185">
        <f t="shared" si="6"/>
        <v>0</v>
      </c>
      <c r="P240" s="233">
        <f t="shared" si="7"/>
        <v>0</v>
      </c>
      <c r="R240" s="126"/>
      <c r="S240" s="330"/>
      <c r="T240" s="330"/>
      <c r="U240" s="344"/>
      <c r="V240" s="137"/>
      <c r="W240" s="137"/>
      <c r="X240" s="137"/>
      <c r="Y240" s="137"/>
      <c r="Z240" s="137"/>
      <c r="AA240" s="137"/>
      <c r="AB240" s="137"/>
      <c r="AC240" s="137"/>
      <c r="AD240" s="137"/>
      <c r="AE240" s="137"/>
      <c r="AF240" s="137"/>
      <c r="AG240" s="137"/>
      <c r="AH240" s="137"/>
      <c r="AI240" s="137"/>
      <c r="AJ240" s="137"/>
      <c r="AK240" s="137"/>
      <c r="AL240" s="137"/>
      <c r="AM240" s="137"/>
      <c r="AN240" s="137"/>
      <c r="AO240" s="137"/>
      <c r="AP240" s="137"/>
      <c r="AQ240" s="137"/>
      <c r="AR240" s="137"/>
      <c r="AS240" s="137"/>
      <c r="AT240" s="137"/>
    </row>
    <row r="241" spans="1:46" s="4" customFormat="1" ht="81.75" customHeight="1">
      <c r="A241" s="196">
        <v>16</v>
      </c>
      <c r="B241" s="143" t="s">
        <v>478</v>
      </c>
      <c r="C241" s="12">
        <v>2</v>
      </c>
      <c r="D241" s="12" t="s">
        <v>198</v>
      </c>
      <c r="E241" s="12">
        <v>1.31</v>
      </c>
      <c r="F241" s="12">
        <v>0</v>
      </c>
      <c r="G241" s="12">
        <v>2.62</v>
      </c>
      <c r="H241" s="12"/>
      <c r="I241" s="12"/>
      <c r="J241" s="12"/>
      <c r="K241" s="12"/>
      <c r="L241" s="12" t="s">
        <v>13</v>
      </c>
      <c r="M241" s="12"/>
      <c r="N241" s="232">
        <v>0</v>
      </c>
      <c r="O241" s="185">
        <f t="shared" si="6"/>
        <v>0</v>
      </c>
      <c r="P241" s="233">
        <f t="shared" si="7"/>
        <v>0</v>
      </c>
      <c r="R241" s="126"/>
      <c r="S241" s="330"/>
      <c r="T241" s="330"/>
      <c r="U241" s="344"/>
      <c r="V241" s="137"/>
      <c r="W241" s="137"/>
      <c r="X241" s="137"/>
      <c r="Y241" s="137"/>
      <c r="Z241" s="137"/>
      <c r="AA241" s="137"/>
      <c r="AB241" s="137"/>
      <c r="AC241" s="137"/>
      <c r="AD241" s="137"/>
      <c r="AE241" s="137"/>
      <c r="AF241" s="137"/>
      <c r="AG241" s="137"/>
      <c r="AH241" s="137"/>
      <c r="AI241" s="137"/>
      <c r="AJ241" s="137"/>
      <c r="AK241" s="137"/>
      <c r="AL241" s="137"/>
      <c r="AM241" s="137"/>
      <c r="AN241" s="137"/>
      <c r="AO241" s="137"/>
      <c r="AP241" s="137"/>
      <c r="AQ241" s="137"/>
      <c r="AR241" s="137"/>
      <c r="AS241" s="137"/>
      <c r="AT241" s="137"/>
    </row>
    <row r="242" spans="1:46" s="4" customFormat="1" ht="15">
      <c r="A242" s="196">
        <v>17</v>
      </c>
      <c r="B242" s="16" t="s">
        <v>327</v>
      </c>
      <c r="C242" s="12">
        <v>1</v>
      </c>
      <c r="D242" s="12" t="s">
        <v>118</v>
      </c>
      <c r="E242" s="12"/>
      <c r="F242" s="12"/>
      <c r="G242" s="12"/>
      <c r="H242" s="12"/>
      <c r="I242" s="12" t="s">
        <v>50</v>
      </c>
      <c r="J242" s="12" t="s">
        <v>50</v>
      </c>
      <c r="K242" s="187"/>
      <c r="L242" s="12" t="s">
        <v>13</v>
      </c>
      <c r="M242" s="12"/>
      <c r="N242" s="232">
        <v>0</v>
      </c>
      <c r="O242" s="185">
        <f t="shared" si="6"/>
        <v>0</v>
      </c>
      <c r="P242" s="233">
        <f t="shared" si="7"/>
        <v>0</v>
      </c>
      <c r="R242" s="126"/>
      <c r="S242" s="330"/>
      <c r="T242" s="330"/>
      <c r="U242" s="344"/>
      <c r="V242" s="137"/>
      <c r="W242" s="137"/>
      <c r="X242" s="137"/>
      <c r="Y242" s="137"/>
      <c r="Z242" s="137"/>
      <c r="AA242" s="137"/>
      <c r="AB242" s="137"/>
      <c r="AC242" s="137"/>
      <c r="AD242" s="137"/>
      <c r="AE242" s="137"/>
      <c r="AF242" s="137"/>
      <c r="AG242" s="137"/>
      <c r="AH242" s="137"/>
      <c r="AI242" s="137"/>
      <c r="AJ242" s="137"/>
      <c r="AK242" s="137"/>
      <c r="AL242" s="137"/>
      <c r="AM242" s="137"/>
      <c r="AN242" s="137"/>
      <c r="AO242" s="137"/>
      <c r="AP242" s="137"/>
      <c r="AQ242" s="137"/>
      <c r="AR242" s="137"/>
      <c r="AS242" s="137"/>
      <c r="AT242" s="137"/>
    </row>
    <row r="243" spans="1:46" s="4" customFormat="1" ht="15">
      <c r="A243" s="196">
        <v>18</v>
      </c>
      <c r="B243" s="16" t="s">
        <v>378</v>
      </c>
      <c r="C243" s="12">
        <v>2</v>
      </c>
      <c r="D243" s="12" t="s">
        <v>295</v>
      </c>
      <c r="E243" s="12"/>
      <c r="F243" s="12"/>
      <c r="G243" s="12"/>
      <c r="H243" s="33"/>
      <c r="I243" s="12"/>
      <c r="J243" s="12"/>
      <c r="K243" s="12"/>
      <c r="L243" s="12"/>
      <c r="M243" s="12"/>
      <c r="N243" s="232">
        <v>0</v>
      </c>
      <c r="O243" s="185">
        <f t="shared" si="6"/>
        <v>0</v>
      </c>
      <c r="P243" s="233">
        <f t="shared" si="7"/>
        <v>0</v>
      </c>
      <c r="R243" s="126"/>
      <c r="S243" s="330"/>
      <c r="T243" s="330"/>
      <c r="U243" s="344"/>
      <c r="V243" s="137"/>
      <c r="W243" s="137"/>
      <c r="X243" s="137"/>
      <c r="Y243" s="137"/>
      <c r="Z243" s="137"/>
      <c r="AA243" s="137"/>
      <c r="AB243" s="137"/>
      <c r="AC243" s="137"/>
      <c r="AD243" s="137"/>
      <c r="AE243" s="137"/>
      <c r="AF243" s="137"/>
      <c r="AG243" s="137"/>
      <c r="AH243" s="137"/>
      <c r="AI243" s="137"/>
      <c r="AJ243" s="137"/>
      <c r="AK243" s="137"/>
      <c r="AL243" s="137"/>
      <c r="AM243" s="137"/>
      <c r="AN243" s="137"/>
      <c r="AO243" s="137"/>
      <c r="AP243" s="137"/>
      <c r="AQ243" s="137"/>
      <c r="AR243" s="137"/>
      <c r="AS243" s="137"/>
      <c r="AT243" s="137"/>
    </row>
    <row r="244" spans="1:46" s="4" customFormat="1" ht="102" customHeight="1">
      <c r="A244" s="196">
        <v>19</v>
      </c>
      <c r="B244" s="16" t="s">
        <v>479</v>
      </c>
      <c r="C244" s="12">
        <v>1</v>
      </c>
      <c r="D244" s="12" t="s">
        <v>190</v>
      </c>
      <c r="E244" s="12">
        <v>2.4</v>
      </c>
      <c r="F244" s="12"/>
      <c r="G244" s="12"/>
      <c r="H244" s="33"/>
      <c r="I244" s="12"/>
      <c r="J244" s="12"/>
      <c r="K244" s="12"/>
      <c r="L244" s="12"/>
      <c r="M244" s="12"/>
      <c r="N244" s="232">
        <v>0</v>
      </c>
      <c r="O244" s="185">
        <f t="shared" si="6"/>
        <v>0</v>
      </c>
      <c r="P244" s="233">
        <f t="shared" si="7"/>
        <v>0</v>
      </c>
      <c r="R244" s="126"/>
      <c r="S244" s="330"/>
      <c r="T244" s="330"/>
      <c r="U244" s="344"/>
      <c r="V244" s="137"/>
      <c r="W244" s="137"/>
      <c r="X244" s="137"/>
      <c r="Y244" s="137"/>
      <c r="Z244" s="137"/>
      <c r="AA244" s="137"/>
      <c r="AB244" s="137"/>
      <c r="AC244" s="137"/>
      <c r="AD244" s="137"/>
      <c r="AE244" s="137"/>
      <c r="AF244" s="137"/>
      <c r="AG244" s="137"/>
      <c r="AH244" s="137"/>
      <c r="AI244" s="137"/>
      <c r="AJ244" s="137"/>
      <c r="AK244" s="137"/>
      <c r="AL244" s="137"/>
      <c r="AM244" s="137"/>
      <c r="AN244" s="137"/>
      <c r="AO244" s="137"/>
      <c r="AP244" s="137"/>
      <c r="AQ244" s="137"/>
      <c r="AR244" s="137"/>
      <c r="AS244" s="137"/>
      <c r="AT244" s="137"/>
    </row>
    <row r="245" spans="1:46" s="4" customFormat="1" ht="22.5">
      <c r="A245" s="196">
        <v>20</v>
      </c>
      <c r="B245" s="16" t="s">
        <v>335</v>
      </c>
      <c r="C245" s="12">
        <v>2</v>
      </c>
      <c r="D245" s="12" t="s">
        <v>296</v>
      </c>
      <c r="E245" s="12"/>
      <c r="F245" s="12"/>
      <c r="G245" s="12"/>
      <c r="H245" s="33"/>
      <c r="I245" s="12"/>
      <c r="J245" s="12"/>
      <c r="K245" s="12"/>
      <c r="L245" s="12"/>
      <c r="M245" s="12"/>
      <c r="N245" s="232">
        <v>0</v>
      </c>
      <c r="O245" s="185">
        <f t="shared" si="6"/>
        <v>0</v>
      </c>
      <c r="P245" s="233">
        <f t="shared" si="7"/>
        <v>0</v>
      </c>
      <c r="R245" s="126"/>
      <c r="S245" s="330"/>
      <c r="T245" s="330"/>
      <c r="U245" s="344"/>
      <c r="V245" s="137"/>
      <c r="W245" s="137"/>
      <c r="X245" s="137"/>
      <c r="Y245" s="137"/>
      <c r="Z245" s="137"/>
      <c r="AA245" s="137"/>
      <c r="AB245" s="137"/>
      <c r="AC245" s="137"/>
      <c r="AD245" s="137"/>
      <c r="AE245" s="137"/>
      <c r="AF245" s="137"/>
      <c r="AG245" s="137"/>
      <c r="AH245" s="137"/>
      <c r="AI245" s="137"/>
      <c r="AJ245" s="137"/>
      <c r="AK245" s="137"/>
      <c r="AL245" s="137"/>
      <c r="AM245" s="137"/>
      <c r="AN245" s="137"/>
      <c r="AO245" s="137"/>
      <c r="AP245" s="137"/>
      <c r="AQ245" s="137"/>
      <c r="AR245" s="137"/>
      <c r="AS245" s="137"/>
      <c r="AT245" s="137"/>
    </row>
    <row r="246" spans="1:46" s="4" customFormat="1" ht="26.25" customHeight="1">
      <c r="A246" s="196">
        <v>21</v>
      </c>
      <c r="B246" s="16" t="s">
        <v>399</v>
      </c>
      <c r="C246" s="12">
        <v>1</v>
      </c>
      <c r="D246" s="12" t="s">
        <v>190</v>
      </c>
      <c r="E246" s="12"/>
      <c r="F246" s="12"/>
      <c r="G246" s="12"/>
      <c r="H246" s="33"/>
      <c r="I246" s="12"/>
      <c r="J246" s="12"/>
      <c r="K246" s="12"/>
      <c r="L246" s="12"/>
      <c r="M246" s="12"/>
      <c r="N246" s="232">
        <v>0</v>
      </c>
      <c r="O246" s="185">
        <f t="shared" si="6"/>
        <v>0</v>
      </c>
      <c r="P246" s="233">
        <f t="shared" si="7"/>
        <v>0</v>
      </c>
      <c r="R246" s="126"/>
      <c r="S246" s="330"/>
      <c r="T246" s="330"/>
      <c r="U246" s="344"/>
      <c r="V246" s="137"/>
      <c r="W246" s="137"/>
      <c r="X246" s="137"/>
      <c r="Y246" s="137"/>
      <c r="Z246" s="137"/>
      <c r="AA246" s="137"/>
      <c r="AB246" s="137"/>
      <c r="AC246" s="137"/>
      <c r="AD246" s="137"/>
      <c r="AE246" s="137"/>
      <c r="AF246" s="137"/>
      <c r="AG246" s="137"/>
      <c r="AH246" s="137"/>
      <c r="AI246" s="137"/>
      <c r="AJ246" s="137"/>
      <c r="AK246" s="137"/>
      <c r="AL246" s="137"/>
      <c r="AM246" s="137"/>
      <c r="AN246" s="137"/>
      <c r="AO246" s="137"/>
      <c r="AP246" s="137"/>
      <c r="AQ246" s="137"/>
      <c r="AR246" s="137"/>
      <c r="AS246" s="137"/>
      <c r="AT246" s="137"/>
    </row>
    <row r="247" spans="1:46" s="4" customFormat="1" ht="45">
      <c r="A247" s="196">
        <v>22</v>
      </c>
      <c r="B247" s="16" t="s">
        <v>373</v>
      </c>
      <c r="C247" s="12">
        <v>1</v>
      </c>
      <c r="D247" s="12" t="s">
        <v>214</v>
      </c>
      <c r="E247" s="12"/>
      <c r="F247" s="12"/>
      <c r="G247" s="12"/>
      <c r="H247" s="33"/>
      <c r="I247" s="12"/>
      <c r="J247" s="12"/>
      <c r="K247" s="12"/>
      <c r="L247" s="12"/>
      <c r="M247" s="12"/>
      <c r="N247" s="232">
        <v>0</v>
      </c>
      <c r="O247" s="185">
        <f>N247*C247</f>
        <v>0</v>
      </c>
      <c r="P247" s="233">
        <f>O247*1.21</f>
        <v>0</v>
      </c>
      <c r="R247" s="126"/>
      <c r="S247" s="330"/>
      <c r="T247" s="330"/>
      <c r="U247" s="344"/>
      <c r="V247" s="137"/>
      <c r="W247" s="137"/>
      <c r="X247" s="137"/>
      <c r="Y247" s="137"/>
      <c r="Z247" s="137"/>
      <c r="AA247" s="137"/>
      <c r="AB247" s="137"/>
      <c r="AC247" s="137"/>
      <c r="AD247" s="137"/>
      <c r="AE247" s="137"/>
      <c r="AF247" s="137"/>
      <c r="AG247" s="137"/>
      <c r="AH247" s="137"/>
      <c r="AI247" s="137"/>
      <c r="AJ247" s="137"/>
      <c r="AK247" s="137"/>
      <c r="AL247" s="137"/>
      <c r="AM247" s="137"/>
      <c r="AN247" s="137"/>
      <c r="AO247" s="137"/>
      <c r="AP247" s="137"/>
      <c r="AQ247" s="137"/>
      <c r="AR247" s="137"/>
      <c r="AS247" s="137"/>
      <c r="AT247" s="137"/>
    </row>
    <row r="248" spans="1:46" s="4" customFormat="1" ht="15">
      <c r="A248" s="196">
        <v>23</v>
      </c>
      <c r="B248" s="16" t="s">
        <v>245</v>
      </c>
      <c r="C248" s="12">
        <v>3</v>
      </c>
      <c r="D248" s="12" t="s">
        <v>207</v>
      </c>
      <c r="E248" s="12"/>
      <c r="F248" s="12"/>
      <c r="G248" s="12"/>
      <c r="H248" s="33"/>
      <c r="I248" s="12"/>
      <c r="J248" s="12"/>
      <c r="K248" s="12"/>
      <c r="L248" s="12"/>
      <c r="M248" s="12"/>
      <c r="N248" s="232">
        <v>0</v>
      </c>
      <c r="O248" s="185">
        <f t="shared" si="6"/>
        <v>0</v>
      </c>
      <c r="P248" s="233">
        <f t="shared" si="7"/>
        <v>0</v>
      </c>
      <c r="R248" s="126"/>
      <c r="S248" s="330"/>
      <c r="T248" s="330"/>
      <c r="U248" s="344"/>
      <c r="V248" s="137"/>
      <c r="W248" s="137"/>
      <c r="X248" s="137"/>
      <c r="Y248" s="137"/>
      <c r="Z248" s="137"/>
      <c r="AA248" s="137"/>
      <c r="AB248" s="137"/>
      <c r="AC248" s="137"/>
      <c r="AD248" s="137"/>
      <c r="AE248" s="137"/>
      <c r="AF248" s="137"/>
      <c r="AG248" s="137"/>
      <c r="AH248" s="137"/>
      <c r="AI248" s="137"/>
      <c r="AJ248" s="137"/>
      <c r="AK248" s="137"/>
      <c r="AL248" s="137"/>
      <c r="AM248" s="137"/>
      <c r="AN248" s="137"/>
      <c r="AO248" s="137"/>
      <c r="AP248" s="137"/>
      <c r="AQ248" s="137"/>
      <c r="AR248" s="137"/>
      <c r="AS248" s="137"/>
      <c r="AT248" s="137"/>
    </row>
    <row r="249" spans="1:46" s="136" customFormat="1" ht="34.5" thickBot="1">
      <c r="A249" s="224" t="s">
        <v>297</v>
      </c>
      <c r="B249" s="143" t="s">
        <v>480</v>
      </c>
      <c r="C249" s="172">
        <v>1</v>
      </c>
      <c r="D249" s="162" t="s">
        <v>298</v>
      </c>
      <c r="E249" s="172">
        <v>0.5</v>
      </c>
      <c r="F249" s="172">
        <v>0</v>
      </c>
      <c r="G249" s="172">
        <v>0.5</v>
      </c>
      <c r="H249" s="174"/>
      <c r="I249" s="173"/>
      <c r="J249" s="173"/>
      <c r="K249" s="173"/>
      <c r="L249" s="173"/>
      <c r="M249" s="172"/>
      <c r="N249" s="232">
        <v>0</v>
      </c>
      <c r="O249" s="185">
        <f t="shared" si="6"/>
        <v>0</v>
      </c>
      <c r="P249" s="233">
        <f t="shared" si="7"/>
        <v>0</v>
      </c>
      <c r="R249" s="126"/>
      <c r="S249" s="330"/>
      <c r="T249" s="330"/>
      <c r="U249" s="344"/>
      <c r="V249" s="168"/>
      <c r="W249" s="168"/>
      <c r="X249" s="168"/>
      <c r="Y249" s="168"/>
      <c r="Z249" s="168"/>
      <c r="AA249" s="168"/>
      <c r="AB249" s="168"/>
      <c r="AC249" s="168"/>
      <c r="AD249" s="168"/>
      <c r="AE249" s="168"/>
      <c r="AF249" s="168"/>
      <c r="AG249" s="168"/>
      <c r="AH249" s="168"/>
      <c r="AI249" s="168"/>
      <c r="AJ249" s="168"/>
      <c r="AK249" s="168"/>
      <c r="AL249" s="168"/>
      <c r="AM249" s="168"/>
      <c r="AN249" s="168"/>
      <c r="AO249" s="168"/>
      <c r="AP249" s="168"/>
      <c r="AQ249" s="168"/>
      <c r="AR249" s="168"/>
      <c r="AS249" s="168"/>
      <c r="AT249" s="168"/>
    </row>
    <row r="250" spans="1:21" ht="15.75" customHeight="1" thickBot="1">
      <c r="A250" s="354" t="s">
        <v>105</v>
      </c>
      <c r="B250" s="355"/>
      <c r="C250" s="3"/>
      <c r="D250" s="11"/>
      <c r="E250" s="11"/>
      <c r="F250" s="11"/>
      <c r="G250" s="11"/>
      <c r="H250" s="3"/>
      <c r="I250" s="11"/>
      <c r="J250" s="11"/>
      <c r="K250" s="11"/>
      <c r="L250" s="11"/>
      <c r="M250" s="11"/>
      <c r="N250" s="120"/>
      <c r="O250" s="120"/>
      <c r="P250" s="121"/>
      <c r="R250" s="126"/>
      <c r="S250" s="330"/>
      <c r="T250" s="330"/>
      <c r="U250" s="344"/>
    </row>
    <row r="251" spans="1:46" s="4" customFormat="1" ht="22.5">
      <c r="A251" s="199">
        <v>5</v>
      </c>
      <c r="B251" s="200" t="s">
        <v>90</v>
      </c>
      <c r="C251" s="201">
        <v>1</v>
      </c>
      <c r="D251" s="201" t="s">
        <v>392</v>
      </c>
      <c r="E251" s="201"/>
      <c r="F251" s="201"/>
      <c r="G251" s="201"/>
      <c r="H251" s="201"/>
      <c r="I251" s="201"/>
      <c r="J251" s="201"/>
      <c r="K251" s="201"/>
      <c r="L251" s="201" t="s">
        <v>91</v>
      </c>
      <c r="M251" s="201"/>
      <c r="N251" s="183">
        <v>0</v>
      </c>
      <c r="O251" s="183">
        <f t="shared" si="6"/>
        <v>0</v>
      </c>
      <c r="P251" s="184">
        <f t="shared" si="7"/>
        <v>0</v>
      </c>
      <c r="R251" s="126"/>
      <c r="S251" s="330"/>
      <c r="T251" s="330"/>
      <c r="U251" s="344"/>
      <c r="V251" s="137"/>
      <c r="W251" s="137"/>
      <c r="X251" s="137"/>
      <c r="Y251" s="137"/>
      <c r="Z251" s="137"/>
      <c r="AA251" s="137"/>
      <c r="AB251" s="137"/>
      <c r="AC251" s="137"/>
      <c r="AD251" s="137"/>
      <c r="AE251" s="137"/>
      <c r="AF251" s="137"/>
      <c r="AG251" s="137"/>
      <c r="AH251" s="137"/>
      <c r="AI251" s="137"/>
      <c r="AJ251" s="137"/>
      <c r="AK251" s="137"/>
      <c r="AL251" s="137"/>
      <c r="AM251" s="137"/>
      <c r="AN251" s="137"/>
      <c r="AO251" s="137"/>
      <c r="AP251" s="137"/>
      <c r="AQ251" s="137"/>
      <c r="AR251" s="137"/>
      <c r="AS251" s="137"/>
      <c r="AT251" s="137"/>
    </row>
    <row r="252" spans="1:46" s="4" customFormat="1" ht="22.5">
      <c r="A252" s="196">
        <v>6</v>
      </c>
      <c r="B252" s="143" t="s">
        <v>317</v>
      </c>
      <c r="C252" s="12">
        <v>1</v>
      </c>
      <c r="D252" s="12" t="s">
        <v>115</v>
      </c>
      <c r="E252" s="12"/>
      <c r="F252" s="12"/>
      <c r="G252" s="12"/>
      <c r="H252" s="12"/>
      <c r="I252" s="12"/>
      <c r="J252" s="12"/>
      <c r="K252" s="12"/>
      <c r="L252" s="12"/>
      <c r="M252" s="161" t="s">
        <v>116</v>
      </c>
      <c r="N252" s="232">
        <v>0</v>
      </c>
      <c r="O252" s="185">
        <f t="shared" si="6"/>
        <v>0</v>
      </c>
      <c r="P252" s="233">
        <f t="shared" si="7"/>
        <v>0</v>
      </c>
      <c r="R252" s="126"/>
      <c r="S252" s="330"/>
      <c r="T252" s="330"/>
      <c r="U252" s="344"/>
      <c r="V252" s="137"/>
      <c r="W252" s="137"/>
      <c r="X252" s="137"/>
      <c r="Y252" s="137"/>
      <c r="Z252" s="137"/>
      <c r="AA252" s="137"/>
      <c r="AB252" s="137"/>
      <c r="AC252" s="137"/>
      <c r="AD252" s="137"/>
      <c r="AE252" s="137"/>
      <c r="AF252" s="137"/>
      <c r="AG252" s="137"/>
      <c r="AH252" s="137"/>
      <c r="AI252" s="137"/>
      <c r="AJ252" s="137"/>
      <c r="AK252" s="137"/>
      <c r="AL252" s="137"/>
      <c r="AM252" s="137"/>
      <c r="AN252" s="137"/>
      <c r="AO252" s="137"/>
      <c r="AP252" s="137"/>
      <c r="AQ252" s="137"/>
      <c r="AR252" s="137"/>
      <c r="AS252" s="137"/>
      <c r="AT252" s="137"/>
    </row>
    <row r="253" spans="1:46" s="4" customFormat="1" ht="15">
      <c r="A253" s="196">
        <v>7</v>
      </c>
      <c r="B253" s="16" t="s">
        <v>326</v>
      </c>
      <c r="C253" s="12">
        <v>1</v>
      </c>
      <c r="D253" s="12" t="s">
        <v>117</v>
      </c>
      <c r="E253" s="12"/>
      <c r="F253" s="12"/>
      <c r="G253" s="12"/>
      <c r="H253" s="12"/>
      <c r="I253" s="12"/>
      <c r="J253" s="12"/>
      <c r="K253" s="12"/>
      <c r="L253" s="12"/>
      <c r="M253" s="12"/>
      <c r="N253" s="232">
        <v>0</v>
      </c>
      <c r="O253" s="185">
        <f t="shared" si="6"/>
        <v>0</v>
      </c>
      <c r="P253" s="233">
        <f t="shared" si="7"/>
        <v>0</v>
      </c>
      <c r="R253" s="126"/>
      <c r="S253" s="330"/>
      <c r="T253" s="330"/>
      <c r="U253" s="344"/>
      <c r="V253" s="137"/>
      <c r="W253" s="137"/>
      <c r="X253" s="137"/>
      <c r="Y253" s="137"/>
      <c r="Z253" s="137"/>
      <c r="AA253" s="137"/>
      <c r="AB253" s="137"/>
      <c r="AC253" s="137"/>
      <c r="AD253" s="137"/>
      <c r="AE253" s="137"/>
      <c r="AF253" s="137"/>
      <c r="AG253" s="137"/>
      <c r="AH253" s="137"/>
      <c r="AI253" s="137"/>
      <c r="AJ253" s="137"/>
      <c r="AK253" s="137"/>
      <c r="AL253" s="137"/>
      <c r="AM253" s="137"/>
      <c r="AN253" s="137"/>
      <c r="AO253" s="137"/>
      <c r="AP253" s="137"/>
      <c r="AQ253" s="137"/>
      <c r="AR253" s="137"/>
      <c r="AS253" s="137"/>
      <c r="AT253" s="137"/>
    </row>
    <row r="254" spans="1:46" s="4" customFormat="1" ht="13.5" thickBot="1">
      <c r="A254" s="197">
        <v>8</v>
      </c>
      <c r="B254" s="202" t="s">
        <v>327</v>
      </c>
      <c r="C254" s="20">
        <v>1</v>
      </c>
      <c r="D254" s="20" t="s">
        <v>118</v>
      </c>
      <c r="E254" s="20"/>
      <c r="F254" s="20"/>
      <c r="G254" s="20"/>
      <c r="H254" s="20"/>
      <c r="I254" s="20" t="s">
        <v>50</v>
      </c>
      <c r="J254" s="20" t="s">
        <v>50</v>
      </c>
      <c r="K254" s="198"/>
      <c r="L254" s="20" t="s">
        <v>13</v>
      </c>
      <c r="M254" s="20"/>
      <c r="N254" s="194">
        <v>0</v>
      </c>
      <c r="O254" s="194">
        <f t="shared" si="6"/>
        <v>0</v>
      </c>
      <c r="P254" s="195">
        <f t="shared" si="7"/>
        <v>0</v>
      </c>
      <c r="R254" s="126"/>
      <c r="S254" s="330"/>
      <c r="T254" s="330"/>
      <c r="U254" s="344"/>
      <c r="V254" s="137"/>
      <c r="W254" s="137"/>
      <c r="X254" s="137"/>
      <c r="Y254" s="137"/>
      <c r="Z254" s="137"/>
      <c r="AA254" s="137"/>
      <c r="AB254" s="137"/>
      <c r="AC254" s="137"/>
      <c r="AD254" s="137"/>
      <c r="AE254" s="137"/>
      <c r="AF254" s="137"/>
      <c r="AG254" s="137"/>
      <c r="AH254" s="137"/>
      <c r="AI254" s="137"/>
      <c r="AJ254" s="137"/>
      <c r="AK254" s="137"/>
      <c r="AL254" s="137"/>
      <c r="AM254" s="137"/>
      <c r="AN254" s="137"/>
      <c r="AO254" s="137"/>
      <c r="AP254" s="137"/>
      <c r="AQ254" s="137"/>
      <c r="AR254" s="137"/>
      <c r="AS254" s="137"/>
      <c r="AT254" s="137"/>
    </row>
    <row r="255" spans="1:21" ht="13.5" thickBot="1">
      <c r="A255" s="354" t="s">
        <v>400</v>
      </c>
      <c r="B255" s="355"/>
      <c r="C255" s="3"/>
      <c r="D255" s="11"/>
      <c r="E255" s="11"/>
      <c r="F255" s="11"/>
      <c r="G255" s="11"/>
      <c r="H255" s="3"/>
      <c r="I255" s="11"/>
      <c r="J255" s="11"/>
      <c r="K255" s="11"/>
      <c r="L255" s="11"/>
      <c r="M255" s="11"/>
      <c r="N255" s="120"/>
      <c r="O255" s="120"/>
      <c r="P255" s="121"/>
      <c r="R255" s="126"/>
      <c r="S255" s="330"/>
      <c r="T255" s="330"/>
      <c r="U255" s="344"/>
    </row>
    <row r="256" spans="1:46" s="139" customFormat="1" ht="13.5" thickBot="1">
      <c r="A256" s="199">
        <v>1</v>
      </c>
      <c r="B256" s="200" t="s">
        <v>345</v>
      </c>
      <c r="C256" s="201">
        <v>6</v>
      </c>
      <c r="D256" s="201" t="s">
        <v>219</v>
      </c>
      <c r="E256" s="201"/>
      <c r="F256" s="201"/>
      <c r="G256" s="201"/>
      <c r="H256" s="204"/>
      <c r="I256" s="201"/>
      <c r="J256" s="201"/>
      <c r="K256" s="201"/>
      <c r="L256" s="201"/>
      <c r="M256" s="201"/>
      <c r="N256" s="194">
        <v>0</v>
      </c>
      <c r="O256" s="194">
        <f t="shared" si="6"/>
        <v>0</v>
      </c>
      <c r="P256" s="226">
        <f aca="true" t="shared" si="12" ref="P256">O256*1.21</f>
        <v>0</v>
      </c>
      <c r="R256" s="126"/>
      <c r="S256" s="330"/>
      <c r="T256" s="330"/>
      <c r="U256" s="344"/>
      <c r="V256" s="332"/>
      <c r="W256" s="332"/>
      <c r="X256" s="332"/>
      <c r="Y256" s="332"/>
      <c r="Z256" s="332"/>
      <c r="AA256" s="332"/>
      <c r="AB256" s="332"/>
      <c r="AC256" s="332"/>
      <c r="AD256" s="332"/>
      <c r="AE256" s="332"/>
      <c r="AF256" s="332"/>
      <c r="AG256" s="332"/>
      <c r="AH256" s="332"/>
      <c r="AI256" s="332"/>
      <c r="AJ256" s="332"/>
      <c r="AK256" s="332"/>
      <c r="AL256" s="332"/>
      <c r="AM256" s="332"/>
      <c r="AN256" s="332"/>
      <c r="AO256" s="332"/>
      <c r="AP256" s="332"/>
      <c r="AQ256" s="332"/>
      <c r="AR256" s="332"/>
      <c r="AS256" s="332"/>
      <c r="AT256" s="332"/>
    </row>
    <row r="257" spans="1:20" ht="13.5" thickBot="1">
      <c r="A257" s="93"/>
      <c r="B257" s="53" t="s">
        <v>255</v>
      </c>
      <c r="C257" s="94"/>
      <c r="D257" s="95"/>
      <c r="E257" s="94"/>
      <c r="F257" s="94"/>
      <c r="G257" s="94"/>
      <c r="H257" s="94"/>
      <c r="I257" s="94"/>
      <c r="J257" s="94"/>
      <c r="K257" s="94"/>
      <c r="L257" s="94"/>
      <c r="M257" s="94"/>
      <c r="N257" s="119"/>
      <c r="O257" s="119">
        <f>SUM(O4:O256)</f>
        <v>0</v>
      </c>
      <c r="P257" s="283">
        <f>SUM(P4:P256)</f>
        <v>0</v>
      </c>
      <c r="T257" s="265"/>
    </row>
    <row r="259" spans="14:16" ht="15">
      <c r="N259" s="345"/>
      <c r="O259" s="345"/>
      <c r="P259" s="345"/>
    </row>
    <row r="260" spans="14:16" ht="15">
      <c r="N260" s="345"/>
      <c r="O260" s="345"/>
      <c r="P260" s="345"/>
    </row>
  </sheetData>
  <mergeCells count="29">
    <mergeCell ref="A196:B196"/>
    <mergeCell ref="A36:B36"/>
    <mergeCell ref="A60:B60"/>
    <mergeCell ref="A71:B71"/>
    <mergeCell ref="A107:B107"/>
    <mergeCell ref="A122:B122"/>
    <mergeCell ref="A179:B179"/>
    <mergeCell ref="A181:B181"/>
    <mergeCell ref="A202:B202"/>
    <mergeCell ref="A204:B204"/>
    <mergeCell ref="A206:B206"/>
    <mergeCell ref="A218:B218"/>
    <mergeCell ref="A232:B232"/>
    <mergeCell ref="A255:B255"/>
    <mergeCell ref="A17:B17"/>
    <mergeCell ref="A15:B15"/>
    <mergeCell ref="A3:B3"/>
    <mergeCell ref="A10:B10"/>
    <mergeCell ref="A4:B4"/>
    <mergeCell ref="A6:B6"/>
    <mergeCell ref="A8:B8"/>
    <mergeCell ref="A183:B183"/>
    <mergeCell ref="A189:B189"/>
    <mergeCell ref="A193:B193"/>
    <mergeCell ref="A194:B194"/>
    <mergeCell ref="A46:B46"/>
    <mergeCell ref="A20:B20"/>
    <mergeCell ref="A250:B250"/>
    <mergeCell ref="A199:B199"/>
  </mergeCells>
  <printOptions/>
  <pageMargins left="0.7" right="0.7" top="0.787401575" bottom="0.787401575" header="0.3" footer="0.3"/>
  <pageSetup fitToHeight="0" fitToWidth="1" horizontalDpi="600" verticalDpi="600" orientation="landscape" paperSize="8" scale="78"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58"/>
  <sheetViews>
    <sheetView zoomScale="90" zoomScaleNormal="90" workbookViewId="0" topLeftCell="A47">
      <selection activeCell="N52" sqref="N52"/>
    </sheetView>
  </sheetViews>
  <sheetFormatPr defaultColWidth="9.140625" defaultRowHeight="15"/>
  <cols>
    <col min="1" max="1" width="5.00390625" style="6" customWidth="1"/>
    <col min="2" max="2" width="77.7109375" style="7" customWidth="1"/>
    <col min="3" max="3" width="5.28125" style="8" customWidth="1"/>
    <col min="4" max="4" width="18.28125" style="1" customWidth="1"/>
    <col min="5" max="6" width="6.8515625" style="8" customWidth="1"/>
    <col min="7" max="7" width="8.57421875" style="8" customWidth="1"/>
    <col min="8" max="8" width="15.140625" style="8" customWidth="1"/>
    <col min="9" max="9" width="9.28125" style="8" customWidth="1"/>
    <col min="10" max="10" width="7.140625" style="8" customWidth="1"/>
    <col min="11" max="11" width="11.421875" style="8" customWidth="1"/>
    <col min="12" max="12" width="7.140625" style="8" customWidth="1"/>
    <col min="13" max="13" width="14.28125" style="8" customWidth="1"/>
    <col min="14" max="15" width="13.8515625" style="8" customWidth="1"/>
    <col min="16" max="16" width="14.28125" style="8" hidden="1" customWidth="1"/>
    <col min="17" max="19" width="9.140625" style="5" customWidth="1"/>
    <col min="20" max="20" width="9.140625" style="288" customWidth="1"/>
    <col min="21" max="23" width="16.421875" style="5" bestFit="1" customWidth="1"/>
    <col min="24" max="16384" width="9.140625" style="5" customWidth="1"/>
  </cols>
  <sheetData>
    <row r="1" spans="1:20" s="127" customFormat="1" ht="13.5" thickBot="1">
      <c r="A1" s="6"/>
      <c r="B1" s="7"/>
      <c r="C1" s="8"/>
      <c r="D1" s="1"/>
      <c r="E1" s="8"/>
      <c r="F1" s="8"/>
      <c r="G1" s="8"/>
      <c r="H1" s="8"/>
      <c r="I1" s="8"/>
      <c r="J1" s="8"/>
      <c r="K1" s="8"/>
      <c r="L1" s="8"/>
      <c r="M1" s="8"/>
      <c r="N1" s="8"/>
      <c r="O1" s="8"/>
      <c r="P1" s="8"/>
      <c r="T1" s="288"/>
    </row>
    <row r="2" spans="1:20" s="2" customFormat="1" ht="48.75" customHeight="1" thickBot="1">
      <c r="A2" s="98" t="s">
        <v>9</v>
      </c>
      <c r="B2" s="99" t="s">
        <v>0</v>
      </c>
      <c r="C2" s="99" t="s">
        <v>8</v>
      </c>
      <c r="D2" s="99" t="s">
        <v>21</v>
      </c>
      <c r="E2" s="99" t="s">
        <v>10</v>
      </c>
      <c r="F2" s="99" t="s">
        <v>11</v>
      </c>
      <c r="G2" s="99" t="s">
        <v>3</v>
      </c>
      <c r="H2" s="99" t="s">
        <v>7</v>
      </c>
      <c r="I2" s="99" t="s">
        <v>2</v>
      </c>
      <c r="J2" s="99" t="s">
        <v>1</v>
      </c>
      <c r="K2" s="99" t="s">
        <v>5</v>
      </c>
      <c r="L2" s="100" t="s">
        <v>6</v>
      </c>
      <c r="M2" s="46" t="s">
        <v>4</v>
      </c>
      <c r="N2" s="46" t="s">
        <v>27</v>
      </c>
      <c r="O2" s="46" t="s">
        <v>328</v>
      </c>
      <c r="P2" s="48" t="s">
        <v>29</v>
      </c>
      <c r="T2" s="1"/>
    </row>
    <row r="3" spans="1:20" s="2" customFormat="1" ht="15.75" customHeight="1" thickBot="1">
      <c r="A3" s="358" t="s">
        <v>12</v>
      </c>
      <c r="B3" s="359"/>
      <c r="C3" s="82"/>
      <c r="D3" s="83"/>
      <c r="E3" s="83"/>
      <c r="F3" s="83"/>
      <c r="G3" s="83"/>
      <c r="H3" s="82"/>
      <c r="I3" s="83"/>
      <c r="J3" s="83"/>
      <c r="K3" s="83"/>
      <c r="L3" s="83"/>
      <c r="M3" s="83"/>
      <c r="N3" s="84"/>
      <c r="O3" s="84"/>
      <c r="P3" s="85"/>
      <c r="T3" s="294"/>
    </row>
    <row r="4" spans="1:16" ht="15.75" customHeight="1" thickBot="1">
      <c r="A4" s="354" t="s">
        <v>51</v>
      </c>
      <c r="B4" s="355"/>
      <c r="C4" s="3"/>
      <c r="D4" s="272"/>
      <c r="E4" s="11"/>
      <c r="F4" s="11"/>
      <c r="G4" s="11"/>
      <c r="H4" s="3"/>
      <c r="I4" s="11"/>
      <c r="J4" s="11"/>
      <c r="K4" s="11"/>
      <c r="L4" s="11"/>
      <c r="M4" s="11"/>
      <c r="N4" s="110"/>
      <c r="O4" s="110"/>
      <c r="P4" s="111"/>
    </row>
    <row r="5" spans="1:23" s="4" customFormat="1" ht="306.75" customHeight="1" thickBot="1">
      <c r="A5" s="196">
        <v>2</v>
      </c>
      <c r="B5" s="228" t="s">
        <v>119</v>
      </c>
      <c r="C5" s="266">
        <v>1</v>
      </c>
      <c r="D5" s="227" t="s">
        <v>120</v>
      </c>
      <c r="E5" s="227">
        <v>0.2</v>
      </c>
      <c r="F5" s="227">
        <v>0</v>
      </c>
      <c r="G5" s="227">
        <v>0.2</v>
      </c>
      <c r="H5" s="227"/>
      <c r="I5" s="227" t="s">
        <v>121</v>
      </c>
      <c r="J5" s="227"/>
      <c r="K5" s="227"/>
      <c r="L5" s="227" t="s">
        <v>13</v>
      </c>
      <c r="M5" s="227"/>
      <c r="N5" s="213">
        <v>0</v>
      </c>
      <c r="O5" s="213">
        <f>C5*N5</f>
        <v>0</v>
      </c>
      <c r="P5" s="280">
        <f>O5*1.21</f>
        <v>0</v>
      </c>
      <c r="T5" s="295"/>
      <c r="U5" s="330"/>
      <c r="V5" s="330"/>
      <c r="W5" s="330"/>
    </row>
    <row r="6" spans="1:23" ht="15.75" customHeight="1" thickBot="1">
      <c r="A6" s="354" t="s">
        <v>55</v>
      </c>
      <c r="B6" s="355"/>
      <c r="C6" s="3"/>
      <c r="D6" s="272"/>
      <c r="E6" s="11"/>
      <c r="F6" s="11"/>
      <c r="G6" s="11"/>
      <c r="H6" s="3"/>
      <c r="I6" s="11"/>
      <c r="J6" s="11"/>
      <c r="K6" s="11"/>
      <c r="L6" s="11"/>
      <c r="M6" s="11"/>
      <c r="N6" s="110"/>
      <c r="O6" s="110"/>
      <c r="P6" s="111"/>
      <c r="T6" s="295"/>
      <c r="U6" s="330"/>
      <c r="V6" s="330"/>
      <c r="W6" s="330"/>
    </row>
    <row r="7" spans="1:23" s="4" customFormat="1" ht="299.25" customHeight="1">
      <c r="A7" s="311">
        <v>1</v>
      </c>
      <c r="B7" s="312" t="s">
        <v>453</v>
      </c>
      <c r="C7" s="310">
        <v>4</v>
      </c>
      <c r="D7" s="313" t="s">
        <v>122</v>
      </c>
      <c r="E7" s="313">
        <v>0.3</v>
      </c>
      <c r="F7" s="313">
        <v>0</v>
      </c>
      <c r="G7" s="313">
        <f>E7*C7</f>
        <v>1.2</v>
      </c>
      <c r="H7" s="314"/>
      <c r="I7" s="315"/>
      <c r="J7" s="315"/>
      <c r="K7" s="315"/>
      <c r="L7" s="315"/>
      <c r="M7" s="315"/>
      <c r="N7" s="213">
        <v>0</v>
      </c>
      <c r="O7" s="213">
        <f>C7*N7</f>
        <v>0</v>
      </c>
      <c r="P7" s="280">
        <f>O7*1.21</f>
        <v>0</v>
      </c>
      <c r="T7" s="295"/>
      <c r="U7" s="330"/>
      <c r="V7" s="330"/>
      <c r="W7" s="330"/>
    </row>
    <row r="8" spans="1:23" s="126" customFormat="1" ht="48.75" customHeight="1" thickBot="1">
      <c r="A8" s="197">
        <v>3</v>
      </c>
      <c r="B8" s="202" t="s">
        <v>448</v>
      </c>
      <c r="C8" s="19">
        <v>1</v>
      </c>
      <c r="D8" s="19" t="s">
        <v>444</v>
      </c>
      <c r="E8" s="234"/>
      <c r="F8" s="234">
        <v>6.5</v>
      </c>
      <c r="G8" s="234">
        <v>6.5</v>
      </c>
      <c r="H8" s="193"/>
      <c r="I8" s="234"/>
      <c r="J8" s="234"/>
      <c r="K8" s="234"/>
      <c r="L8" s="234"/>
      <c r="M8" s="234"/>
      <c r="N8" s="150">
        <v>0</v>
      </c>
      <c r="O8" s="150">
        <f>N8*C8</f>
        <v>0</v>
      </c>
      <c r="P8" s="151">
        <f>O8*1.21</f>
        <v>0</v>
      </c>
      <c r="T8" s="295"/>
      <c r="U8" s="330"/>
      <c r="V8" s="330"/>
      <c r="W8" s="330"/>
    </row>
    <row r="9" spans="1:23" ht="15.75" customHeight="1" thickBot="1">
      <c r="A9" s="354" t="s">
        <v>58</v>
      </c>
      <c r="B9" s="355"/>
      <c r="C9" s="3"/>
      <c r="D9" s="272"/>
      <c r="E9" s="11"/>
      <c r="F9" s="11"/>
      <c r="G9" s="11"/>
      <c r="H9" s="3"/>
      <c r="I9" s="11"/>
      <c r="J9" s="11"/>
      <c r="K9" s="11"/>
      <c r="L9" s="11"/>
      <c r="M9" s="11"/>
      <c r="N9" s="110"/>
      <c r="O9" s="110"/>
      <c r="P9" s="111"/>
      <c r="T9" s="295"/>
      <c r="U9" s="330"/>
      <c r="V9" s="330"/>
      <c r="W9" s="330"/>
    </row>
    <row r="10" spans="1:23" s="4" customFormat="1" ht="378.75" customHeight="1">
      <c r="A10" s="196">
        <v>7</v>
      </c>
      <c r="B10" s="228" t="s">
        <v>483</v>
      </c>
      <c r="C10" s="266">
        <v>2</v>
      </c>
      <c r="D10" s="227" t="s">
        <v>123</v>
      </c>
      <c r="E10" s="227">
        <v>0</v>
      </c>
      <c r="F10" s="227">
        <v>37.2</v>
      </c>
      <c r="G10" s="227">
        <v>74.4</v>
      </c>
      <c r="H10" s="227"/>
      <c r="I10" s="227" t="s">
        <v>124</v>
      </c>
      <c r="J10" s="187"/>
      <c r="K10" s="227" t="s">
        <v>124</v>
      </c>
      <c r="L10" s="227" t="s">
        <v>13</v>
      </c>
      <c r="M10" s="103" t="s">
        <v>109</v>
      </c>
      <c r="N10" s="157">
        <v>0</v>
      </c>
      <c r="O10" s="157">
        <f>C10*N10</f>
        <v>0</v>
      </c>
      <c r="P10" s="158">
        <f>O10*1.21</f>
        <v>0</v>
      </c>
      <c r="T10" s="295"/>
      <c r="U10" s="330"/>
      <c r="V10" s="330"/>
      <c r="W10" s="330"/>
    </row>
    <row r="11" spans="1:23" s="126" customFormat="1" ht="15">
      <c r="A11" s="196">
        <v>8</v>
      </c>
      <c r="B11" s="228" t="s">
        <v>129</v>
      </c>
      <c r="C11" s="266">
        <v>2</v>
      </c>
      <c r="D11" s="227" t="s">
        <v>130</v>
      </c>
      <c r="E11" s="227"/>
      <c r="F11" s="227"/>
      <c r="G11" s="227"/>
      <c r="H11" s="33"/>
      <c r="I11" s="227"/>
      <c r="J11" s="227"/>
      <c r="K11" s="227"/>
      <c r="L11" s="227"/>
      <c r="M11" s="266"/>
      <c r="N11" s="141">
        <v>0</v>
      </c>
      <c r="O11" s="141">
        <f aca="true" t="shared" si="0" ref="O11:O19">C11*N11</f>
        <v>0</v>
      </c>
      <c r="P11" s="142">
        <f aca="true" t="shared" si="1" ref="P11:P19">O11*1.21</f>
        <v>0</v>
      </c>
      <c r="T11" s="295"/>
      <c r="U11" s="330"/>
      <c r="V11" s="330"/>
      <c r="W11" s="330"/>
    </row>
    <row r="12" spans="1:23" s="135" customFormat="1" ht="64.5" customHeight="1">
      <c r="A12" s="171">
        <v>9</v>
      </c>
      <c r="B12" s="143" t="s">
        <v>438</v>
      </c>
      <c r="C12" s="284">
        <v>2</v>
      </c>
      <c r="D12" s="161" t="s">
        <v>435</v>
      </c>
      <c r="E12" s="161"/>
      <c r="F12" s="161"/>
      <c r="G12" s="161"/>
      <c r="H12" s="164"/>
      <c r="I12" s="162"/>
      <c r="J12" s="162"/>
      <c r="K12" s="162"/>
      <c r="L12" s="162"/>
      <c r="M12" s="161"/>
      <c r="N12" s="141">
        <v>0</v>
      </c>
      <c r="O12" s="141">
        <f t="shared" si="0"/>
        <v>0</v>
      </c>
      <c r="P12" s="142">
        <f t="shared" si="1"/>
        <v>0</v>
      </c>
      <c r="T12" s="295"/>
      <c r="U12" s="330"/>
      <c r="V12" s="330"/>
      <c r="W12" s="330"/>
    </row>
    <row r="13" spans="1:23" s="135" customFormat="1" ht="22.5">
      <c r="A13" s="171" t="s">
        <v>434</v>
      </c>
      <c r="B13" s="143" t="s">
        <v>433</v>
      </c>
      <c r="C13" s="284">
        <v>1</v>
      </c>
      <c r="D13" s="161"/>
      <c r="E13" s="161"/>
      <c r="F13" s="161"/>
      <c r="G13" s="161"/>
      <c r="H13" s="164"/>
      <c r="I13" s="162"/>
      <c r="J13" s="162"/>
      <c r="K13" s="162"/>
      <c r="L13" s="162"/>
      <c r="M13" s="161"/>
      <c r="N13" s="141">
        <v>0</v>
      </c>
      <c r="O13" s="141">
        <f t="shared" si="0"/>
        <v>0</v>
      </c>
      <c r="P13" s="142">
        <f t="shared" si="1"/>
        <v>0</v>
      </c>
      <c r="T13" s="295"/>
      <c r="U13" s="330"/>
      <c r="V13" s="330"/>
      <c r="W13" s="330"/>
    </row>
    <row r="14" spans="1:23" s="135" customFormat="1" ht="188.25" customHeight="1">
      <c r="A14" s="171">
        <v>10</v>
      </c>
      <c r="B14" s="143" t="s">
        <v>439</v>
      </c>
      <c r="C14" s="316">
        <v>1</v>
      </c>
      <c r="D14" s="309" t="s">
        <v>436</v>
      </c>
      <c r="E14" s="309">
        <v>0</v>
      </c>
      <c r="F14" s="317">
        <v>28</v>
      </c>
      <c r="G14" s="317">
        <v>28</v>
      </c>
      <c r="H14" s="318"/>
      <c r="I14" s="319"/>
      <c r="J14" s="319"/>
      <c r="K14" s="319"/>
      <c r="L14" s="319"/>
      <c r="M14" s="309"/>
      <c r="N14" s="320">
        <v>0</v>
      </c>
      <c r="O14" s="320">
        <f t="shared" si="0"/>
        <v>0</v>
      </c>
      <c r="P14" s="321">
        <f t="shared" si="1"/>
        <v>0</v>
      </c>
      <c r="T14" s="295"/>
      <c r="U14" s="330"/>
      <c r="V14" s="330"/>
      <c r="W14" s="330"/>
    </row>
    <row r="15" spans="1:23" s="135" customFormat="1" ht="56.25">
      <c r="A15" s="171" t="s">
        <v>281</v>
      </c>
      <c r="B15" s="143" t="s">
        <v>437</v>
      </c>
      <c r="C15" s="316">
        <v>3</v>
      </c>
      <c r="D15" s="309" t="s">
        <v>130</v>
      </c>
      <c r="E15" s="309"/>
      <c r="F15" s="309"/>
      <c r="G15" s="309"/>
      <c r="H15" s="318"/>
      <c r="I15" s="319"/>
      <c r="J15" s="319"/>
      <c r="K15" s="319"/>
      <c r="L15" s="319"/>
      <c r="M15" s="309"/>
      <c r="N15" s="320">
        <v>0</v>
      </c>
      <c r="O15" s="320">
        <f t="shared" si="0"/>
        <v>0</v>
      </c>
      <c r="P15" s="321">
        <f t="shared" si="1"/>
        <v>0</v>
      </c>
      <c r="T15" s="295"/>
      <c r="U15" s="330"/>
      <c r="V15" s="330"/>
      <c r="W15" s="330"/>
    </row>
    <row r="16" spans="1:23" s="135" customFormat="1" ht="168.75" customHeight="1">
      <c r="A16" s="171">
        <v>12</v>
      </c>
      <c r="B16" s="143" t="s">
        <v>484</v>
      </c>
      <c r="C16" s="290">
        <v>1</v>
      </c>
      <c r="D16" s="309" t="s">
        <v>442</v>
      </c>
      <c r="E16" s="292">
        <v>0</v>
      </c>
      <c r="F16" s="292">
        <v>27</v>
      </c>
      <c r="G16" s="292">
        <v>27</v>
      </c>
      <c r="H16" s="292"/>
      <c r="I16" s="291" t="s">
        <v>50</v>
      </c>
      <c r="J16" s="291"/>
      <c r="K16" s="322"/>
      <c r="L16" s="291" t="s">
        <v>13</v>
      </c>
      <c r="M16" s="309"/>
      <c r="N16" s="320">
        <v>0</v>
      </c>
      <c r="O16" s="320">
        <f t="shared" si="0"/>
        <v>0</v>
      </c>
      <c r="P16" s="321">
        <f t="shared" si="1"/>
        <v>0</v>
      </c>
      <c r="T16" s="295"/>
      <c r="U16" s="330"/>
      <c r="V16" s="330"/>
      <c r="W16" s="330"/>
    </row>
    <row r="17" spans="1:23" s="135" customFormat="1" ht="183" customHeight="1">
      <c r="A17" s="171">
        <v>13</v>
      </c>
      <c r="B17" s="143" t="s">
        <v>485</v>
      </c>
      <c r="C17" s="316">
        <v>1</v>
      </c>
      <c r="D17" s="309" t="s">
        <v>427</v>
      </c>
      <c r="E17" s="292">
        <v>0</v>
      </c>
      <c r="F17" s="292">
        <v>21</v>
      </c>
      <c r="G17" s="292">
        <v>21</v>
      </c>
      <c r="H17" s="292"/>
      <c r="I17" s="291" t="s">
        <v>50</v>
      </c>
      <c r="J17" s="291"/>
      <c r="K17" s="322"/>
      <c r="L17" s="291" t="s">
        <v>13</v>
      </c>
      <c r="M17" s="309"/>
      <c r="N17" s="320">
        <v>0</v>
      </c>
      <c r="O17" s="320">
        <f t="shared" si="0"/>
        <v>0</v>
      </c>
      <c r="P17" s="321">
        <f t="shared" si="1"/>
        <v>0</v>
      </c>
      <c r="T17" s="295"/>
      <c r="U17" s="330"/>
      <c r="V17" s="330"/>
      <c r="W17" s="330"/>
    </row>
    <row r="18" spans="1:23" s="135" customFormat="1" ht="341.25" customHeight="1">
      <c r="A18" s="171">
        <v>14</v>
      </c>
      <c r="B18" s="143" t="s">
        <v>486</v>
      </c>
      <c r="C18" s="316">
        <v>1</v>
      </c>
      <c r="D18" s="309" t="s">
        <v>440</v>
      </c>
      <c r="E18" s="309">
        <v>0</v>
      </c>
      <c r="F18" s="317">
        <v>47.6</v>
      </c>
      <c r="G18" s="317">
        <v>47.6</v>
      </c>
      <c r="H18" s="309"/>
      <c r="I18" s="319" t="s">
        <v>50</v>
      </c>
      <c r="J18" s="319" t="s">
        <v>50</v>
      </c>
      <c r="K18" s="319" t="s">
        <v>50</v>
      </c>
      <c r="L18" s="319"/>
      <c r="M18" s="323"/>
      <c r="N18" s="320">
        <v>0</v>
      </c>
      <c r="O18" s="320">
        <f t="shared" si="0"/>
        <v>0</v>
      </c>
      <c r="P18" s="321">
        <f t="shared" si="1"/>
        <v>0</v>
      </c>
      <c r="T18" s="295"/>
      <c r="U18" s="330"/>
      <c r="V18" s="330"/>
      <c r="W18" s="330"/>
    </row>
    <row r="19" spans="1:23" s="135" customFormat="1" ht="168.75">
      <c r="A19" s="171">
        <v>15</v>
      </c>
      <c r="B19" s="143" t="s">
        <v>487</v>
      </c>
      <c r="C19" s="290">
        <v>1</v>
      </c>
      <c r="D19" s="292" t="s">
        <v>429</v>
      </c>
      <c r="E19" s="292">
        <v>0</v>
      </c>
      <c r="F19" s="293">
        <v>41</v>
      </c>
      <c r="G19" s="293">
        <v>41</v>
      </c>
      <c r="H19" s="292"/>
      <c r="I19" s="291" t="s">
        <v>50</v>
      </c>
      <c r="J19" s="291"/>
      <c r="K19" s="322"/>
      <c r="L19" s="291" t="s">
        <v>13</v>
      </c>
      <c r="M19" s="309"/>
      <c r="N19" s="320">
        <v>0</v>
      </c>
      <c r="O19" s="320">
        <f t="shared" si="0"/>
        <v>0</v>
      </c>
      <c r="P19" s="321">
        <f t="shared" si="1"/>
        <v>0</v>
      </c>
      <c r="T19" s="295"/>
      <c r="U19" s="330"/>
      <c r="V19" s="330"/>
      <c r="W19" s="330"/>
    </row>
    <row r="20" spans="1:23" s="135" customFormat="1" ht="185.25" customHeight="1">
      <c r="A20" s="301" t="s">
        <v>428</v>
      </c>
      <c r="B20" s="289" t="s">
        <v>488</v>
      </c>
      <c r="C20" s="290">
        <v>1</v>
      </c>
      <c r="D20" s="292" t="s">
        <v>429</v>
      </c>
      <c r="E20" s="292">
        <v>0</v>
      </c>
      <c r="F20" s="293">
        <v>41</v>
      </c>
      <c r="G20" s="293">
        <v>41</v>
      </c>
      <c r="H20" s="292"/>
      <c r="I20" s="291" t="s">
        <v>50</v>
      </c>
      <c r="J20" s="291"/>
      <c r="K20" s="322"/>
      <c r="L20" s="291" t="s">
        <v>13</v>
      </c>
      <c r="M20" s="316"/>
      <c r="N20" s="320">
        <v>0</v>
      </c>
      <c r="O20" s="320">
        <f aca="true" t="shared" si="2" ref="O20">C20*N20</f>
        <v>0</v>
      </c>
      <c r="P20" s="321">
        <f aca="true" t="shared" si="3" ref="P20">O20*1.21</f>
        <v>0</v>
      </c>
      <c r="T20" s="295"/>
      <c r="U20" s="330"/>
      <c r="V20" s="330"/>
      <c r="W20" s="330"/>
    </row>
    <row r="21" spans="1:23" s="4" customFormat="1" ht="398.25" customHeight="1">
      <c r="A21" s="196">
        <v>25</v>
      </c>
      <c r="B21" s="228" t="s">
        <v>489</v>
      </c>
      <c r="C21" s="324">
        <v>1</v>
      </c>
      <c r="D21" s="325" t="s">
        <v>131</v>
      </c>
      <c r="E21" s="325">
        <v>0</v>
      </c>
      <c r="F21" s="325">
        <v>18.9</v>
      </c>
      <c r="G21" s="325">
        <v>18.9</v>
      </c>
      <c r="H21" s="325"/>
      <c r="I21" s="325" t="s">
        <v>124</v>
      </c>
      <c r="J21" s="326"/>
      <c r="K21" s="325" t="s">
        <v>124</v>
      </c>
      <c r="L21" s="325" t="s">
        <v>13</v>
      </c>
      <c r="M21" s="327" t="s">
        <v>109</v>
      </c>
      <c r="N21" s="320">
        <v>0</v>
      </c>
      <c r="O21" s="320">
        <f>C21*N21</f>
        <v>0</v>
      </c>
      <c r="P21" s="321">
        <f>O21*1.21</f>
        <v>0</v>
      </c>
      <c r="T21" s="295"/>
      <c r="U21" s="330"/>
      <c r="V21" s="330"/>
      <c r="W21" s="330"/>
    </row>
    <row r="22" spans="1:23" s="4" customFormat="1" ht="15">
      <c r="A22" s="129" t="s">
        <v>132</v>
      </c>
      <c r="B22" s="13" t="str">
        <f>'[2]List1'!$C$58</f>
        <v>PODESTAVBA – OTEVŘENÁ, VEDENÍ GN, 6&amp;10× GN 1/1</v>
      </c>
      <c r="C22" s="104">
        <v>1</v>
      </c>
      <c r="D22" s="14" t="str">
        <f>'[2]List1'!$E$58</f>
        <v>860x685x699</v>
      </c>
      <c r="E22" s="14"/>
      <c r="F22" s="14"/>
      <c r="G22" s="14"/>
      <c r="H22" s="14"/>
      <c r="I22" s="14"/>
      <c r="J22" s="88"/>
      <c r="K22" s="14"/>
      <c r="L22" s="14"/>
      <c r="M22" s="104"/>
      <c r="N22" s="109">
        <v>0</v>
      </c>
      <c r="O22" s="109">
        <f>C22*N22</f>
        <v>0</v>
      </c>
      <c r="P22" s="302">
        <f>O22*1.21</f>
        <v>0</v>
      </c>
      <c r="T22" s="295"/>
      <c r="U22" s="330"/>
      <c r="V22" s="330"/>
      <c r="W22" s="330"/>
    </row>
    <row r="23" spans="1:23" s="4" customFormat="1" ht="22.5" customHeight="1">
      <c r="A23" s="196">
        <v>26</v>
      </c>
      <c r="B23" s="250" t="s">
        <v>384</v>
      </c>
      <c r="C23" s="266"/>
      <c r="D23" s="227"/>
      <c r="E23" s="227"/>
      <c r="F23" s="227"/>
      <c r="G23" s="227"/>
      <c r="H23" s="227"/>
      <c r="I23" s="227"/>
      <c r="J23" s="227"/>
      <c r="K23" s="227"/>
      <c r="L23" s="227"/>
      <c r="M23" s="227"/>
      <c r="N23" s="141"/>
      <c r="O23" s="141"/>
      <c r="P23" s="142"/>
      <c r="T23" s="295"/>
      <c r="U23" s="330"/>
      <c r="V23" s="330"/>
      <c r="W23" s="330"/>
    </row>
    <row r="24" spans="1:23" s="4" customFormat="1" ht="177" customHeight="1">
      <c r="A24" s="214">
        <v>27</v>
      </c>
      <c r="B24" s="189" t="s">
        <v>490</v>
      </c>
      <c r="C24" s="269">
        <v>1</v>
      </c>
      <c r="D24" s="21" t="s">
        <v>441</v>
      </c>
      <c r="E24" s="23">
        <v>0</v>
      </c>
      <c r="F24" s="23">
        <v>4.15</v>
      </c>
      <c r="G24" s="23">
        <f>F24*C24</f>
        <v>4.15</v>
      </c>
      <c r="H24" s="23"/>
      <c r="I24" s="23"/>
      <c r="J24" s="23"/>
      <c r="K24" s="23"/>
      <c r="L24" s="23" t="s">
        <v>13</v>
      </c>
      <c r="M24" s="23"/>
      <c r="N24" s="213">
        <v>0</v>
      </c>
      <c r="O24" s="213">
        <f>C24*N24</f>
        <v>0</v>
      </c>
      <c r="P24" s="280">
        <f>O24*1.21</f>
        <v>0</v>
      </c>
      <c r="T24" s="295"/>
      <c r="U24" s="330"/>
      <c r="V24" s="330"/>
      <c r="W24" s="330"/>
    </row>
    <row r="25" spans="1:23" s="126" customFormat="1" ht="399" customHeight="1">
      <c r="A25" s="231" t="s">
        <v>301</v>
      </c>
      <c r="B25" s="228" t="s">
        <v>491</v>
      </c>
      <c r="C25" s="266">
        <v>1</v>
      </c>
      <c r="D25" s="227" t="s">
        <v>127</v>
      </c>
      <c r="E25" s="227"/>
      <c r="F25" s="227">
        <v>18.9</v>
      </c>
      <c r="G25" s="227">
        <v>18.9</v>
      </c>
      <c r="H25" s="227"/>
      <c r="I25" s="227" t="s">
        <v>126</v>
      </c>
      <c r="J25" s="187"/>
      <c r="K25" s="227" t="s">
        <v>126</v>
      </c>
      <c r="L25" s="227" t="s">
        <v>13</v>
      </c>
      <c r="M25" s="103" t="s">
        <v>109</v>
      </c>
      <c r="N25" s="109">
        <v>0</v>
      </c>
      <c r="O25" s="109">
        <f aca="true" t="shared" si="4" ref="O25:O27">C25*N25</f>
        <v>0</v>
      </c>
      <c r="P25" s="302">
        <f aca="true" t="shared" si="5" ref="P25:P27">O25*1.21</f>
        <v>0</v>
      </c>
      <c r="T25" s="295"/>
      <c r="U25" s="330"/>
      <c r="V25" s="330"/>
      <c r="W25" s="330"/>
    </row>
    <row r="26" spans="1:23" s="126" customFormat="1" ht="397.5" customHeight="1">
      <c r="A26" s="231" t="s">
        <v>300</v>
      </c>
      <c r="B26" s="228" t="s">
        <v>492</v>
      </c>
      <c r="C26" s="266">
        <v>1</v>
      </c>
      <c r="D26" s="227" t="s">
        <v>125</v>
      </c>
      <c r="E26" s="227"/>
      <c r="F26" s="227">
        <v>10.8</v>
      </c>
      <c r="G26" s="227">
        <v>10.8</v>
      </c>
      <c r="H26" s="227"/>
      <c r="I26" s="227" t="s">
        <v>126</v>
      </c>
      <c r="J26" s="187"/>
      <c r="K26" s="227" t="s">
        <v>126</v>
      </c>
      <c r="L26" s="227" t="s">
        <v>13</v>
      </c>
      <c r="M26" s="103" t="s">
        <v>109</v>
      </c>
      <c r="N26" s="109">
        <v>0</v>
      </c>
      <c r="O26" s="109">
        <f>C26*N26</f>
        <v>0</v>
      </c>
      <c r="P26" s="302">
        <f t="shared" si="5"/>
        <v>0</v>
      </c>
      <c r="T26" s="295"/>
      <c r="U26" s="330"/>
      <c r="V26" s="330"/>
      <c r="W26" s="330"/>
    </row>
    <row r="27" spans="1:23" s="126" customFormat="1" ht="23.25" thickBot="1">
      <c r="A27" s="129" t="s">
        <v>302</v>
      </c>
      <c r="B27" s="13" t="s">
        <v>128</v>
      </c>
      <c r="C27" s="104">
        <v>1</v>
      </c>
      <c r="D27" s="14" t="str">
        <f>'[2]List1'!$E$46</f>
        <v xml:space="preserve">850 x 775 </v>
      </c>
      <c r="E27" s="14"/>
      <c r="F27" s="14"/>
      <c r="G27" s="14"/>
      <c r="H27" s="14"/>
      <c r="I27" s="14"/>
      <c r="J27" s="88"/>
      <c r="K27" s="14"/>
      <c r="L27" s="14"/>
      <c r="M27" s="104"/>
      <c r="N27" s="109">
        <v>0</v>
      </c>
      <c r="O27" s="109">
        <f t="shared" si="4"/>
        <v>0</v>
      </c>
      <c r="P27" s="302">
        <f t="shared" si="5"/>
        <v>0</v>
      </c>
      <c r="T27" s="295"/>
      <c r="U27" s="330"/>
      <c r="V27" s="330"/>
      <c r="W27" s="330"/>
    </row>
    <row r="28" spans="1:23" ht="15.75" customHeight="1" thickBot="1">
      <c r="A28" s="354" t="s">
        <v>23</v>
      </c>
      <c r="B28" s="355"/>
      <c r="C28" s="3"/>
      <c r="D28" s="272"/>
      <c r="E28" s="11"/>
      <c r="F28" s="11"/>
      <c r="G28" s="11"/>
      <c r="H28" s="3"/>
      <c r="I28" s="11"/>
      <c r="J28" s="11"/>
      <c r="K28" s="11"/>
      <c r="L28" s="11"/>
      <c r="M28" s="11"/>
      <c r="N28" s="134"/>
      <c r="O28" s="134"/>
      <c r="P28" s="303"/>
      <c r="T28" s="295"/>
      <c r="U28" s="330"/>
      <c r="V28" s="330"/>
      <c r="W28" s="330"/>
    </row>
    <row r="29" spans="1:23" s="4" customFormat="1" ht="300.75" customHeight="1">
      <c r="A29" s="257">
        <v>5</v>
      </c>
      <c r="B29" s="28" t="s">
        <v>456</v>
      </c>
      <c r="C29" s="270">
        <v>1</v>
      </c>
      <c r="D29" s="29" t="s">
        <v>122</v>
      </c>
      <c r="E29" s="29">
        <v>0.3</v>
      </c>
      <c r="F29" s="29">
        <v>0</v>
      </c>
      <c r="G29" s="29">
        <f>E29*C29</f>
        <v>0.3</v>
      </c>
      <c r="H29" s="29"/>
      <c r="I29" s="29"/>
      <c r="J29" s="29"/>
      <c r="K29" s="29"/>
      <c r="L29" s="29"/>
      <c r="M29" s="29"/>
      <c r="N29" s="157">
        <v>0</v>
      </c>
      <c r="O29" s="157">
        <f>C29*N29</f>
        <v>0</v>
      </c>
      <c r="P29" s="158">
        <f>O29*1.21</f>
        <v>0</v>
      </c>
      <c r="T29" s="295"/>
      <c r="U29" s="330"/>
      <c r="V29" s="330"/>
      <c r="W29" s="330"/>
    </row>
    <row r="30" spans="1:23" s="126" customFormat="1" ht="300.75" customHeight="1" thickBot="1">
      <c r="A30" s="298" t="s">
        <v>449</v>
      </c>
      <c r="B30" s="202" t="s">
        <v>499</v>
      </c>
      <c r="C30" s="299">
        <v>1</v>
      </c>
      <c r="D30" s="297" t="s">
        <v>122</v>
      </c>
      <c r="E30" s="297">
        <v>0.5</v>
      </c>
      <c r="F30" s="297">
        <v>0</v>
      </c>
      <c r="G30" s="297">
        <f>E30*C30</f>
        <v>0.5</v>
      </c>
      <c r="H30" s="36"/>
      <c r="I30" s="36"/>
      <c r="J30" s="36"/>
      <c r="K30" s="36"/>
      <c r="L30" s="36"/>
      <c r="M30" s="36"/>
      <c r="N30" s="264">
        <v>0</v>
      </c>
      <c r="O30" s="264">
        <f>C30*N30</f>
        <v>0</v>
      </c>
      <c r="P30" s="300">
        <f>O30*1.21</f>
        <v>0</v>
      </c>
      <c r="T30" s="295"/>
      <c r="U30" s="330"/>
      <c r="V30" s="330"/>
      <c r="W30" s="330"/>
    </row>
    <row r="31" spans="1:23" ht="15.75" customHeight="1" thickBot="1">
      <c r="A31" s="354" t="s">
        <v>68</v>
      </c>
      <c r="B31" s="355"/>
      <c r="C31" s="3"/>
      <c r="D31" s="272"/>
      <c r="E31" s="11"/>
      <c r="F31" s="11"/>
      <c r="G31" s="11"/>
      <c r="H31" s="3"/>
      <c r="I31" s="11"/>
      <c r="J31" s="11"/>
      <c r="K31" s="11"/>
      <c r="L31" s="11"/>
      <c r="M31" s="11"/>
      <c r="N31" s="11"/>
      <c r="O31" s="11"/>
      <c r="P31" s="86"/>
      <c r="T31" s="295"/>
      <c r="U31" s="330"/>
      <c r="V31" s="330"/>
      <c r="W31" s="330"/>
    </row>
    <row r="32" spans="1:23" s="136" customFormat="1" ht="112.5" customHeight="1">
      <c r="A32" s="169">
        <v>8</v>
      </c>
      <c r="B32" s="160" t="s">
        <v>493</v>
      </c>
      <c r="C32" s="268">
        <v>1</v>
      </c>
      <c r="D32" s="154" t="s">
        <v>303</v>
      </c>
      <c r="E32" s="154">
        <v>0</v>
      </c>
      <c r="F32" s="156">
        <v>10.8</v>
      </c>
      <c r="G32" s="156">
        <v>10.8</v>
      </c>
      <c r="H32" s="154"/>
      <c r="I32" s="155"/>
      <c r="J32" s="155"/>
      <c r="K32" s="155"/>
      <c r="L32" s="155"/>
      <c r="M32" s="154"/>
      <c r="N32" s="157">
        <v>0</v>
      </c>
      <c r="O32" s="157">
        <f aca="true" t="shared" si="6" ref="O32:O37">C32*N32</f>
        <v>0</v>
      </c>
      <c r="P32" s="158">
        <f aca="true" t="shared" si="7" ref="P32:P37">O32*1.21</f>
        <v>0</v>
      </c>
      <c r="T32" s="295"/>
      <c r="U32" s="330"/>
      <c r="V32" s="330"/>
      <c r="W32" s="330"/>
    </row>
    <row r="33" spans="1:23" s="136" customFormat="1" ht="87" customHeight="1">
      <c r="A33" s="170">
        <v>9</v>
      </c>
      <c r="B33" s="143" t="s">
        <v>404</v>
      </c>
      <c r="C33" s="266">
        <v>1</v>
      </c>
      <c r="D33" s="161" t="s">
        <v>292</v>
      </c>
      <c r="E33" s="161">
        <v>0</v>
      </c>
      <c r="F33" s="161">
        <v>4.2</v>
      </c>
      <c r="G33" s="161">
        <v>4.2</v>
      </c>
      <c r="H33" s="161"/>
      <c r="I33" s="162"/>
      <c r="J33" s="162"/>
      <c r="K33" s="162"/>
      <c r="L33" s="162"/>
      <c r="M33" s="161"/>
      <c r="N33" s="141">
        <v>0</v>
      </c>
      <c r="O33" s="141">
        <f t="shared" si="6"/>
        <v>0</v>
      </c>
      <c r="P33" s="142">
        <f t="shared" si="7"/>
        <v>0</v>
      </c>
      <c r="T33" s="295"/>
      <c r="U33" s="330"/>
      <c r="V33" s="330"/>
      <c r="W33" s="330"/>
    </row>
    <row r="34" spans="1:23" s="136" customFormat="1" ht="66" customHeight="1">
      <c r="A34" s="170">
        <v>10</v>
      </c>
      <c r="B34" s="143" t="s">
        <v>383</v>
      </c>
      <c r="C34" s="266">
        <v>1</v>
      </c>
      <c r="D34" s="161" t="s">
        <v>292</v>
      </c>
      <c r="E34" s="161">
        <v>0</v>
      </c>
      <c r="F34" s="252">
        <v>10</v>
      </c>
      <c r="G34" s="252">
        <v>10</v>
      </c>
      <c r="H34" s="161"/>
      <c r="I34" s="162"/>
      <c r="J34" s="162"/>
      <c r="K34" s="162"/>
      <c r="L34" s="162"/>
      <c r="M34" s="161"/>
      <c r="N34" s="141">
        <v>0</v>
      </c>
      <c r="O34" s="141">
        <f t="shared" si="6"/>
        <v>0</v>
      </c>
      <c r="P34" s="142">
        <f t="shared" si="7"/>
        <v>0</v>
      </c>
      <c r="T34" s="295"/>
      <c r="U34" s="330"/>
      <c r="V34" s="330"/>
      <c r="W34" s="330"/>
    </row>
    <row r="35" spans="1:23" s="4" customFormat="1" ht="404.25" customHeight="1">
      <c r="A35" s="87">
        <v>14</v>
      </c>
      <c r="B35" s="13" t="s">
        <v>494</v>
      </c>
      <c r="C35" s="104">
        <v>1</v>
      </c>
      <c r="D35" s="14" t="s">
        <v>382</v>
      </c>
      <c r="E35" s="14">
        <v>0</v>
      </c>
      <c r="F35" s="14">
        <v>10.9</v>
      </c>
      <c r="G35" s="14">
        <f>F35*C35</f>
        <v>10.9</v>
      </c>
      <c r="H35" s="14"/>
      <c r="I35" s="14" t="s">
        <v>71</v>
      </c>
      <c r="J35" s="88"/>
      <c r="K35" s="14" t="s">
        <v>71</v>
      </c>
      <c r="L35" s="14" t="s">
        <v>13</v>
      </c>
      <c r="M35" s="308" t="s">
        <v>109</v>
      </c>
      <c r="N35" s="109">
        <v>0</v>
      </c>
      <c r="O35" s="109">
        <f t="shared" si="6"/>
        <v>0</v>
      </c>
      <c r="P35" s="302">
        <f t="shared" si="7"/>
        <v>0</v>
      </c>
      <c r="T35" s="295"/>
      <c r="U35" s="330"/>
      <c r="V35" s="330"/>
      <c r="W35" s="330"/>
    </row>
    <row r="36" spans="1:23" s="10" customFormat="1" ht="15">
      <c r="A36" s="231" t="s">
        <v>270</v>
      </c>
      <c r="B36" s="228" t="s">
        <v>133</v>
      </c>
      <c r="C36" s="266">
        <v>1</v>
      </c>
      <c r="D36" s="227" t="s">
        <v>134</v>
      </c>
      <c r="E36" s="227"/>
      <c r="F36" s="227"/>
      <c r="G36" s="227"/>
      <c r="H36" s="227"/>
      <c r="I36" s="227"/>
      <c r="J36" s="227"/>
      <c r="K36" s="227"/>
      <c r="L36" s="227"/>
      <c r="M36" s="227"/>
      <c r="N36" s="141">
        <v>0</v>
      </c>
      <c r="O36" s="141">
        <f t="shared" si="6"/>
        <v>0</v>
      </c>
      <c r="P36" s="142">
        <f t="shared" si="7"/>
        <v>0</v>
      </c>
      <c r="T36" s="295"/>
      <c r="U36" s="330"/>
      <c r="V36" s="330"/>
      <c r="W36" s="330"/>
    </row>
    <row r="37" spans="1:23" s="4" customFormat="1" ht="309" customHeight="1">
      <c r="A37" s="196">
        <v>20</v>
      </c>
      <c r="B37" s="228" t="s">
        <v>464</v>
      </c>
      <c r="C37" s="266">
        <v>2</v>
      </c>
      <c r="D37" s="227" t="s">
        <v>122</v>
      </c>
      <c r="E37" s="227">
        <v>0.3</v>
      </c>
      <c r="F37" s="227">
        <v>0</v>
      </c>
      <c r="G37" s="227">
        <f>E37*C37</f>
        <v>0.6</v>
      </c>
      <c r="H37" s="227"/>
      <c r="I37" s="227"/>
      <c r="J37" s="227"/>
      <c r="K37" s="227"/>
      <c r="L37" s="227"/>
      <c r="M37" s="227"/>
      <c r="N37" s="213">
        <v>0</v>
      </c>
      <c r="O37" s="213">
        <f t="shared" si="6"/>
        <v>0</v>
      </c>
      <c r="P37" s="280">
        <f t="shared" si="7"/>
        <v>0</v>
      </c>
      <c r="T37" s="295"/>
      <c r="U37" s="330"/>
      <c r="V37" s="330"/>
      <c r="W37" s="330"/>
    </row>
    <row r="38" spans="1:23" ht="13.5" thickBot="1">
      <c r="A38" s="89"/>
      <c r="B38" s="304"/>
      <c r="C38" s="305"/>
      <c r="D38" s="273"/>
      <c r="E38" s="305"/>
      <c r="F38" s="305"/>
      <c r="G38" s="305"/>
      <c r="H38" s="305"/>
      <c r="I38" s="305"/>
      <c r="J38" s="305"/>
      <c r="K38" s="305"/>
      <c r="L38" s="305"/>
      <c r="M38" s="305"/>
      <c r="N38" s="116"/>
      <c r="O38" s="116"/>
      <c r="P38" s="306"/>
      <c r="T38" s="295"/>
      <c r="U38" s="330"/>
      <c r="V38" s="330"/>
      <c r="W38" s="330"/>
    </row>
    <row r="39" spans="1:23" ht="15.75" customHeight="1" thickBot="1">
      <c r="A39" s="358" t="s">
        <v>69</v>
      </c>
      <c r="B39" s="359"/>
      <c r="C39" s="82"/>
      <c r="D39" s="274"/>
      <c r="E39" s="83"/>
      <c r="F39" s="83"/>
      <c r="G39" s="83"/>
      <c r="H39" s="82"/>
      <c r="I39" s="83"/>
      <c r="J39" s="83"/>
      <c r="K39" s="83"/>
      <c r="L39" s="83"/>
      <c r="M39" s="83"/>
      <c r="N39" s="117"/>
      <c r="O39" s="117"/>
      <c r="P39" s="307"/>
      <c r="T39" s="295"/>
      <c r="U39" s="330"/>
      <c r="V39" s="330"/>
      <c r="W39" s="330"/>
    </row>
    <row r="40" spans="1:23" ht="15.75" customHeight="1" thickBot="1">
      <c r="A40" s="354" t="s">
        <v>135</v>
      </c>
      <c r="B40" s="355"/>
      <c r="C40" s="3"/>
      <c r="D40" s="272"/>
      <c r="E40" s="11"/>
      <c r="F40" s="11"/>
      <c r="G40" s="11"/>
      <c r="H40" s="3"/>
      <c r="I40" s="11"/>
      <c r="J40" s="11"/>
      <c r="K40" s="11"/>
      <c r="L40" s="11"/>
      <c r="M40" s="11"/>
      <c r="N40" s="134"/>
      <c r="O40" s="134"/>
      <c r="P40" s="303"/>
      <c r="T40" s="295"/>
      <c r="U40" s="330"/>
      <c r="V40" s="330"/>
      <c r="W40" s="330"/>
    </row>
    <row r="41" spans="1:23" s="4" customFormat="1" ht="303" customHeight="1" thickBot="1">
      <c r="A41" s="197">
        <v>2</v>
      </c>
      <c r="B41" s="202" t="s">
        <v>471</v>
      </c>
      <c r="C41" s="271">
        <v>3</v>
      </c>
      <c r="D41" s="234" t="s">
        <v>122</v>
      </c>
      <c r="E41" s="234">
        <v>0.3</v>
      </c>
      <c r="F41" s="234">
        <v>0</v>
      </c>
      <c r="G41" s="234">
        <f>E41*C41</f>
        <v>0.8999999999999999</v>
      </c>
      <c r="H41" s="193"/>
      <c r="I41" s="234"/>
      <c r="J41" s="234"/>
      <c r="K41" s="234"/>
      <c r="L41" s="234"/>
      <c r="M41" s="234"/>
      <c r="N41" s="213">
        <v>0</v>
      </c>
      <c r="O41" s="213">
        <f>C41*N41</f>
        <v>0</v>
      </c>
      <c r="P41" s="280">
        <f>O41*1.21</f>
        <v>0</v>
      </c>
      <c r="T41" s="295"/>
      <c r="U41" s="330"/>
      <c r="V41" s="330"/>
      <c r="W41" s="330"/>
    </row>
    <row r="42" spans="1:23" ht="15.75" customHeight="1" thickBot="1">
      <c r="A42" s="354" t="s">
        <v>136</v>
      </c>
      <c r="B42" s="355"/>
      <c r="C42" s="3"/>
      <c r="D42" s="272"/>
      <c r="E42" s="11"/>
      <c r="F42" s="11"/>
      <c r="G42" s="11"/>
      <c r="H42" s="3"/>
      <c r="I42" s="11"/>
      <c r="J42" s="11"/>
      <c r="K42" s="11"/>
      <c r="L42" s="11"/>
      <c r="M42" s="11"/>
      <c r="N42" s="134"/>
      <c r="O42" s="134"/>
      <c r="P42" s="303"/>
      <c r="T42" s="295"/>
      <c r="U42" s="330"/>
      <c r="V42" s="330"/>
      <c r="W42" s="330"/>
    </row>
    <row r="43" spans="1:23" s="4" customFormat="1" ht="303" customHeight="1" thickBot="1">
      <c r="A43" s="196">
        <v>6</v>
      </c>
      <c r="B43" s="228" t="s">
        <v>471</v>
      </c>
      <c r="C43" s="266">
        <v>4</v>
      </c>
      <c r="D43" s="227" t="s">
        <v>122</v>
      </c>
      <c r="E43" s="227">
        <v>0.3</v>
      </c>
      <c r="F43" s="227">
        <v>0</v>
      </c>
      <c r="G43" s="227">
        <f>E43*C43</f>
        <v>1.2</v>
      </c>
      <c r="H43" s="33"/>
      <c r="I43" s="227"/>
      <c r="J43" s="227"/>
      <c r="K43" s="227"/>
      <c r="L43" s="227"/>
      <c r="M43" s="227"/>
      <c r="N43" s="213">
        <v>0</v>
      </c>
      <c r="O43" s="213">
        <f>C43*N43</f>
        <v>0</v>
      </c>
      <c r="P43" s="280">
        <f>O43*1.21</f>
        <v>0</v>
      </c>
      <c r="T43" s="295"/>
      <c r="U43" s="330"/>
      <c r="V43" s="330"/>
      <c r="W43" s="330"/>
    </row>
    <row r="44" spans="1:23" ht="15.75" customHeight="1" thickBot="1">
      <c r="A44" s="354" t="s">
        <v>70</v>
      </c>
      <c r="B44" s="355"/>
      <c r="C44" s="3"/>
      <c r="D44" s="272"/>
      <c r="E44" s="11"/>
      <c r="F44" s="11"/>
      <c r="G44" s="11"/>
      <c r="H44" s="3"/>
      <c r="I44" s="11"/>
      <c r="J44" s="11"/>
      <c r="K44" s="11"/>
      <c r="L44" s="11"/>
      <c r="M44" s="11"/>
      <c r="N44" s="134"/>
      <c r="O44" s="134"/>
      <c r="P44" s="303"/>
      <c r="T44" s="295"/>
      <c r="U44" s="330"/>
      <c r="V44" s="330"/>
      <c r="W44" s="330"/>
    </row>
    <row r="45" spans="1:23" s="4" customFormat="1" ht="312.75" customHeight="1">
      <c r="A45" s="199">
        <v>1</v>
      </c>
      <c r="B45" s="200" t="s">
        <v>472</v>
      </c>
      <c r="C45" s="268">
        <v>2</v>
      </c>
      <c r="D45" s="201" t="s">
        <v>122</v>
      </c>
      <c r="E45" s="201">
        <v>0.3</v>
      </c>
      <c r="F45" s="201">
        <v>0</v>
      </c>
      <c r="G45" s="201">
        <f>E45*C45</f>
        <v>0.6</v>
      </c>
      <c r="H45" s="204"/>
      <c r="I45" s="201"/>
      <c r="J45" s="201"/>
      <c r="K45" s="201"/>
      <c r="L45" s="201"/>
      <c r="M45" s="201"/>
      <c r="N45" s="213">
        <v>0</v>
      </c>
      <c r="O45" s="213">
        <f>C45*N45</f>
        <v>0</v>
      </c>
      <c r="P45" s="280">
        <f>O45*1.21</f>
        <v>0</v>
      </c>
      <c r="T45" s="295"/>
      <c r="U45" s="330"/>
      <c r="V45" s="330"/>
      <c r="W45" s="330"/>
    </row>
    <row r="46" spans="1:23" s="4" customFormat="1" ht="147" thickBot="1">
      <c r="A46" s="196">
        <v>2</v>
      </c>
      <c r="B46" s="228" t="s">
        <v>497</v>
      </c>
      <c r="C46" s="266">
        <v>1</v>
      </c>
      <c r="D46" s="227" t="s">
        <v>137</v>
      </c>
      <c r="E46" s="227">
        <v>0</v>
      </c>
      <c r="F46" s="227">
        <v>6.8</v>
      </c>
      <c r="G46" s="227">
        <f>F46*C46</f>
        <v>6.8</v>
      </c>
      <c r="H46" s="33"/>
      <c r="I46" s="227"/>
      <c r="J46" s="187"/>
      <c r="K46" s="227" t="s">
        <v>71</v>
      </c>
      <c r="L46" s="227" t="s">
        <v>13</v>
      </c>
      <c r="M46" s="308" t="s">
        <v>109</v>
      </c>
      <c r="N46" s="150">
        <v>0</v>
      </c>
      <c r="O46" s="150">
        <f>C46*N46</f>
        <v>0</v>
      </c>
      <c r="P46" s="151">
        <f>O46*1.21</f>
        <v>0</v>
      </c>
      <c r="T46" s="295"/>
      <c r="U46" s="330"/>
      <c r="V46" s="330"/>
      <c r="W46" s="330"/>
    </row>
    <row r="47" spans="1:23" ht="15" customHeight="1" thickBot="1">
      <c r="A47" s="354" t="s">
        <v>72</v>
      </c>
      <c r="B47" s="355"/>
      <c r="C47" s="3"/>
      <c r="D47" s="272"/>
      <c r="E47" s="11"/>
      <c r="F47" s="11"/>
      <c r="G47" s="11"/>
      <c r="H47" s="3"/>
      <c r="I47" s="11"/>
      <c r="J47" s="11"/>
      <c r="K47" s="11"/>
      <c r="L47" s="11"/>
      <c r="M47" s="11"/>
      <c r="N47" s="134"/>
      <c r="O47" s="134"/>
      <c r="P47" s="303"/>
      <c r="T47" s="295"/>
      <c r="U47" s="330"/>
      <c r="V47" s="330"/>
      <c r="W47" s="330"/>
    </row>
    <row r="48" spans="1:23" s="4" customFormat="1" ht="381.75" customHeight="1">
      <c r="A48" s="87">
        <v>9</v>
      </c>
      <c r="B48" s="13" t="s">
        <v>495</v>
      </c>
      <c r="C48" s="104">
        <v>1</v>
      </c>
      <c r="D48" s="14" t="s">
        <v>125</v>
      </c>
      <c r="E48" s="14">
        <v>0</v>
      </c>
      <c r="F48" s="14">
        <v>10.8</v>
      </c>
      <c r="G48" s="14">
        <v>10.8</v>
      </c>
      <c r="H48" s="14"/>
      <c r="I48" s="14" t="s">
        <v>124</v>
      </c>
      <c r="J48" s="14"/>
      <c r="K48" s="14" t="s">
        <v>124</v>
      </c>
      <c r="L48" s="14" t="s">
        <v>13</v>
      </c>
      <c r="M48" s="346" t="s">
        <v>109</v>
      </c>
      <c r="N48" s="117">
        <v>0</v>
      </c>
      <c r="O48" s="117">
        <f>C48*N48</f>
        <v>0</v>
      </c>
      <c r="P48" s="307">
        <f>O48*1.21</f>
        <v>0</v>
      </c>
      <c r="T48" s="295"/>
      <c r="U48" s="330"/>
      <c r="V48" s="330"/>
      <c r="W48" s="330"/>
    </row>
    <row r="49" spans="1:23" s="4" customFormat="1" ht="13.5" thickBot="1">
      <c r="A49" s="129" t="s">
        <v>138</v>
      </c>
      <c r="B49" s="13" t="s">
        <v>133</v>
      </c>
      <c r="C49" s="104">
        <v>1</v>
      </c>
      <c r="D49" s="14" t="s">
        <v>139</v>
      </c>
      <c r="E49" s="14"/>
      <c r="F49" s="14"/>
      <c r="G49" s="14"/>
      <c r="H49" s="14"/>
      <c r="I49" s="14"/>
      <c r="J49" s="14"/>
      <c r="K49" s="14"/>
      <c r="L49" s="14"/>
      <c r="M49" s="14"/>
      <c r="N49" s="116">
        <v>0</v>
      </c>
      <c r="O49" s="116">
        <f>C49*N49</f>
        <v>0</v>
      </c>
      <c r="P49" s="306">
        <f>O49*1.21</f>
        <v>0</v>
      </c>
      <c r="T49" s="295"/>
      <c r="U49" s="330"/>
      <c r="V49" s="330"/>
      <c r="W49" s="330"/>
    </row>
    <row r="50" spans="1:23" ht="15.75" customHeight="1" thickBot="1">
      <c r="A50" s="354" t="s">
        <v>105</v>
      </c>
      <c r="B50" s="355"/>
      <c r="C50" s="3"/>
      <c r="D50" s="272"/>
      <c r="E50" s="11"/>
      <c r="F50" s="11"/>
      <c r="G50" s="11"/>
      <c r="H50" s="3"/>
      <c r="I50" s="11"/>
      <c r="J50" s="11"/>
      <c r="K50" s="11"/>
      <c r="L50" s="11"/>
      <c r="M50" s="11"/>
      <c r="N50" s="134"/>
      <c r="O50" s="134"/>
      <c r="P50" s="303"/>
      <c r="T50" s="295"/>
      <c r="U50" s="330"/>
      <c r="V50" s="330"/>
      <c r="W50" s="330"/>
    </row>
    <row r="51" spans="1:23" s="4" customFormat="1" ht="123" customHeight="1" thickBot="1">
      <c r="A51" s="214">
        <v>4</v>
      </c>
      <c r="B51" s="189" t="s">
        <v>381</v>
      </c>
      <c r="C51" s="269">
        <v>1</v>
      </c>
      <c r="D51" s="23" t="s">
        <v>114</v>
      </c>
      <c r="E51" s="23">
        <v>0.04</v>
      </c>
      <c r="F51" s="23">
        <v>0</v>
      </c>
      <c r="G51" s="23">
        <v>0.04</v>
      </c>
      <c r="H51" s="23"/>
      <c r="I51" s="23" t="s">
        <v>71</v>
      </c>
      <c r="J51" s="23"/>
      <c r="K51" s="23"/>
      <c r="L51" s="23" t="s">
        <v>13</v>
      </c>
      <c r="M51" s="23"/>
      <c r="N51" s="213">
        <v>0</v>
      </c>
      <c r="O51" s="213">
        <f>C51*N51</f>
        <v>0</v>
      </c>
      <c r="P51" s="280">
        <f>O51*1.21</f>
        <v>0</v>
      </c>
      <c r="T51" s="295"/>
      <c r="U51" s="330"/>
      <c r="V51" s="330"/>
      <c r="W51" s="330"/>
    </row>
    <row r="52" spans="1:23" ht="13.5" thickBot="1">
      <c r="A52" s="128"/>
      <c r="B52" s="131" t="s">
        <v>253</v>
      </c>
      <c r="C52" s="132"/>
      <c r="D52" s="275"/>
      <c r="E52" s="133"/>
      <c r="F52" s="133"/>
      <c r="G52" s="133"/>
      <c r="H52" s="133"/>
      <c r="I52" s="133"/>
      <c r="J52" s="133"/>
      <c r="K52" s="133"/>
      <c r="L52" s="133"/>
      <c r="M52" s="133"/>
      <c r="N52" s="119"/>
      <c r="O52" s="119">
        <f>SUM(O4:O51)</f>
        <v>0</v>
      </c>
      <c r="P52" s="283">
        <f>SUM(P4:P51)</f>
        <v>0</v>
      </c>
      <c r="U52" s="265"/>
      <c r="V52" s="265"/>
      <c r="W52" s="265"/>
    </row>
    <row r="56" spans="14:16" ht="15">
      <c r="N56" s="286"/>
      <c r="O56" s="286"/>
      <c r="P56" s="286"/>
    </row>
    <row r="58" spans="14:15" ht="15">
      <c r="N58" s="286"/>
      <c r="O58" s="286"/>
    </row>
  </sheetData>
  <mergeCells count="12">
    <mergeCell ref="A50:B50"/>
    <mergeCell ref="A3:B3"/>
    <mergeCell ref="A4:B4"/>
    <mergeCell ref="A6:B6"/>
    <mergeCell ref="A9:B9"/>
    <mergeCell ref="A28:B28"/>
    <mergeCell ref="A31:B31"/>
    <mergeCell ref="A39:B39"/>
    <mergeCell ref="A40:B40"/>
    <mergeCell ref="A42:B42"/>
    <mergeCell ref="A44:B44"/>
    <mergeCell ref="A47:B47"/>
  </mergeCells>
  <printOptions/>
  <pageMargins left="0.7" right="0.7" top="0.787401575" bottom="0.787401575" header="0.3" footer="0.3"/>
  <pageSetup horizontalDpi="600" verticalDpi="600" orientation="portrait" paperSize="9" r:id="rId4"/>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5"/>
  <sheetViews>
    <sheetView workbookViewId="0" topLeftCell="A1">
      <selection activeCell="O19" sqref="O19"/>
    </sheetView>
  </sheetViews>
  <sheetFormatPr defaultColWidth="9.140625" defaultRowHeight="15"/>
  <cols>
    <col min="1" max="1" width="5.00390625" style="6" customWidth="1"/>
    <col min="2" max="2" width="77.7109375" style="7" customWidth="1"/>
    <col min="3" max="3" width="5.28125" style="8" customWidth="1"/>
    <col min="4" max="4" width="18.28125" style="1" bestFit="1" customWidth="1"/>
    <col min="5" max="6" width="6.8515625" style="8" customWidth="1"/>
    <col min="7" max="7" width="8.57421875" style="8" customWidth="1"/>
    <col min="8" max="8" width="15.140625" style="8" hidden="1" customWidth="1"/>
    <col min="9" max="9" width="9.28125" style="8" customWidth="1"/>
    <col min="10" max="10" width="7.140625" style="8" customWidth="1"/>
    <col min="11" max="11" width="11.421875" style="8" customWidth="1"/>
    <col min="12" max="12" width="7.140625" style="8" customWidth="1"/>
    <col min="13" max="13" width="14.28125" style="8" customWidth="1"/>
    <col min="14" max="15" width="15.57421875" style="8" customWidth="1"/>
    <col min="16" max="16" width="15.57421875" style="8" hidden="1" customWidth="1"/>
    <col min="17" max="17" width="25.7109375" style="130" customWidth="1"/>
    <col min="18" max="18" width="9.140625" style="5" customWidth="1"/>
    <col min="19" max="19" width="11.7109375" style="5" bestFit="1" customWidth="1"/>
    <col min="20" max="16384" width="9.140625" style="5" customWidth="1"/>
  </cols>
  <sheetData>
    <row r="1" spans="1:17" s="127" customFormat="1" ht="15">
      <c r="A1" s="6"/>
      <c r="B1" s="7"/>
      <c r="C1" s="8"/>
      <c r="D1" s="1"/>
      <c r="E1" s="8"/>
      <c r="F1" s="8"/>
      <c r="G1" s="8"/>
      <c r="H1" s="8"/>
      <c r="I1" s="8"/>
      <c r="J1" s="8"/>
      <c r="K1" s="8"/>
      <c r="L1" s="8"/>
      <c r="M1" s="8"/>
      <c r="N1" s="8"/>
      <c r="O1" s="8"/>
      <c r="P1" s="8"/>
      <c r="Q1" s="130"/>
    </row>
    <row r="2" spans="1:17" s="127" customFormat="1" ht="15">
      <c r="A2" s="6"/>
      <c r="B2" s="7"/>
      <c r="C2" s="8"/>
      <c r="D2" s="1"/>
      <c r="E2" s="8"/>
      <c r="F2" s="8"/>
      <c r="G2" s="8"/>
      <c r="H2" s="8"/>
      <c r="I2" s="8"/>
      <c r="J2" s="8"/>
      <c r="K2" s="8"/>
      <c r="L2" s="8"/>
      <c r="M2" s="8"/>
      <c r="N2" s="8"/>
      <c r="O2" s="8"/>
      <c r="P2" s="8"/>
      <c r="Q2" s="130"/>
    </row>
    <row r="3" spans="1:17" s="127" customFormat="1" ht="13.5" thickBot="1">
      <c r="A3" s="6"/>
      <c r="B3" s="7"/>
      <c r="C3" s="8"/>
      <c r="D3" s="1"/>
      <c r="E3" s="8"/>
      <c r="F3" s="8"/>
      <c r="G3" s="8"/>
      <c r="H3" s="8"/>
      <c r="I3" s="8"/>
      <c r="J3" s="8"/>
      <c r="K3" s="8"/>
      <c r="L3" s="8"/>
      <c r="M3" s="8"/>
      <c r="N3" s="8"/>
      <c r="O3" s="8"/>
      <c r="P3" s="8"/>
      <c r="Q3" s="130"/>
    </row>
    <row r="4" spans="1:18" s="2" customFormat="1" ht="48.75" customHeight="1" thickBot="1">
      <c r="A4" s="98" t="s">
        <v>9</v>
      </c>
      <c r="B4" s="99" t="s">
        <v>0</v>
      </c>
      <c r="C4" s="99" t="s">
        <v>423</v>
      </c>
      <c r="D4" s="99" t="s">
        <v>21</v>
      </c>
      <c r="E4" s="99" t="s">
        <v>10</v>
      </c>
      <c r="F4" s="99" t="s">
        <v>11</v>
      </c>
      <c r="G4" s="99" t="s">
        <v>3</v>
      </c>
      <c r="H4" s="99" t="s">
        <v>7</v>
      </c>
      <c r="I4" s="99" t="s">
        <v>2</v>
      </c>
      <c r="J4" s="99" t="s">
        <v>1</v>
      </c>
      <c r="K4" s="99" t="s">
        <v>5</v>
      </c>
      <c r="L4" s="100" t="s">
        <v>6</v>
      </c>
      <c r="M4" s="46" t="s">
        <v>4</v>
      </c>
      <c r="N4" s="101" t="s">
        <v>329</v>
      </c>
      <c r="O4" s="46" t="s">
        <v>328</v>
      </c>
      <c r="P4" s="47" t="s">
        <v>29</v>
      </c>
      <c r="Q4" s="152"/>
      <c r="R4" s="1"/>
    </row>
    <row r="5" spans="1:17" s="2" customFormat="1" ht="15.75" customHeight="1" thickBot="1">
      <c r="A5" s="360" t="s">
        <v>12</v>
      </c>
      <c r="B5" s="361"/>
      <c r="C5" s="102"/>
      <c r="D5" s="84"/>
      <c r="E5" s="84"/>
      <c r="F5" s="84"/>
      <c r="G5" s="84"/>
      <c r="H5" s="102"/>
      <c r="I5" s="84"/>
      <c r="J5" s="84"/>
      <c r="K5" s="84"/>
      <c r="L5" s="84"/>
      <c r="M5" s="84"/>
      <c r="N5" s="84"/>
      <c r="O5" s="84"/>
      <c r="P5" s="85"/>
      <c r="Q5" s="165"/>
    </row>
    <row r="6" spans="1:17" ht="15.75" customHeight="1" thickBot="1">
      <c r="A6" s="354" t="s">
        <v>74</v>
      </c>
      <c r="B6" s="355"/>
      <c r="C6" s="3"/>
      <c r="D6" s="11"/>
      <c r="E6" s="11"/>
      <c r="F6" s="11"/>
      <c r="G6" s="11"/>
      <c r="H6" s="3"/>
      <c r="I6" s="11"/>
      <c r="J6" s="11"/>
      <c r="K6" s="11"/>
      <c r="L6" s="11"/>
      <c r="M6" s="11"/>
      <c r="N6" s="11"/>
      <c r="O6" s="11"/>
      <c r="P6" s="86"/>
      <c r="Q6" s="166"/>
    </row>
    <row r="7" spans="1:19" s="4" customFormat="1" ht="33.75">
      <c r="A7" s="70">
        <v>3</v>
      </c>
      <c r="B7" s="16" t="s">
        <v>481</v>
      </c>
      <c r="C7" s="12">
        <v>1</v>
      </c>
      <c r="D7" s="230" t="s">
        <v>86</v>
      </c>
      <c r="E7" s="12">
        <v>0</v>
      </c>
      <c r="F7" s="140">
        <v>24.5</v>
      </c>
      <c r="G7" s="140">
        <v>24.5</v>
      </c>
      <c r="H7" s="12"/>
      <c r="I7" s="12" t="s">
        <v>71</v>
      </c>
      <c r="J7" s="12" t="s">
        <v>71</v>
      </c>
      <c r="K7" s="12"/>
      <c r="L7" s="12" t="s">
        <v>87</v>
      </c>
      <c r="M7" s="12"/>
      <c r="N7" s="141">
        <v>0</v>
      </c>
      <c r="O7" s="141">
        <f>N7*C7</f>
        <v>0</v>
      </c>
      <c r="P7" s="142">
        <f>O7*1.21</f>
        <v>0</v>
      </c>
      <c r="Q7" s="167"/>
      <c r="S7" s="330"/>
    </row>
    <row r="8" spans="1:19" s="126" customFormat="1" ht="15">
      <c r="A8" s="68"/>
      <c r="B8" s="143" t="s">
        <v>320</v>
      </c>
      <c r="C8" s="29">
        <v>20</v>
      </c>
      <c r="D8" s="32"/>
      <c r="E8" s="29"/>
      <c r="F8" s="144"/>
      <c r="G8" s="144"/>
      <c r="H8" s="29"/>
      <c r="I8" s="29"/>
      <c r="J8" s="29"/>
      <c r="K8" s="29"/>
      <c r="L8" s="29"/>
      <c r="M8" s="29"/>
      <c r="N8" s="145">
        <v>0</v>
      </c>
      <c r="O8" s="141">
        <f>C8*N8</f>
        <v>0</v>
      </c>
      <c r="P8" s="142">
        <f>O8*1.21</f>
        <v>0</v>
      </c>
      <c r="Q8" s="167"/>
      <c r="S8" s="330"/>
    </row>
    <row r="9" spans="1:19" s="126" customFormat="1" ht="13.5" thickBot="1">
      <c r="A9" s="146"/>
      <c r="B9" s="147" t="s">
        <v>321</v>
      </c>
      <c r="C9" s="20">
        <v>20</v>
      </c>
      <c r="D9" s="148"/>
      <c r="E9" s="20"/>
      <c r="F9" s="149"/>
      <c r="G9" s="149"/>
      <c r="H9" s="20"/>
      <c r="I9" s="20"/>
      <c r="J9" s="20"/>
      <c r="K9" s="20"/>
      <c r="L9" s="20"/>
      <c r="M9" s="20"/>
      <c r="N9" s="150">
        <v>0</v>
      </c>
      <c r="O9" s="141">
        <f>C9*N9</f>
        <v>0</v>
      </c>
      <c r="P9" s="142">
        <f>O9*1.21</f>
        <v>0</v>
      </c>
      <c r="Q9" s="167"/>
      <c r="S9" s="330"/>
    </row>
    <row r="10" spans="1:19" ht="15.75" customHeight="1" thickBot="1">
      <c r="A10" s="354" t="s">
        <v>95</v>
      </c>
      <c r="B10" s="355"/>
      <c r="C10" s="3"/>
      <c r="D10" s="11"/>
      <c r="E10" s="11"/>
      <c r="F10" s="11"/>
      <c r="G10" s="11"/>
      <c r="H10" s="3"/>
      <c r="I10" s="11"/>
      <c r="J10" s="11"/>
      <c r="K10" s="11"/>
      <c r="L10" s="11"/>
      <c r="M10" s="11"/>
      <c r="N10" s="110"/>
      <c r="O10" s="110"/>
      <c r="P10" s="111"/>
      <c r="Q10" s="166"/>
      <c r="S10" s="330"/>
    </row>
    <row r="11" spans="1:19" s="135" customFormat="1" ht="72">
      <c r="A11" s="175" t="s">
        <v>322</v>
      </c>
      <c r="B11" s="16" t="s">
        <v>482</v>
      </c>
      <c r="C11" s="154">
        <v>1</v>
      </c>
      <c r="D11" s="154"/>
      <c r="E11" s="154">
        <v>0</v>
      </c>
      <c r="F11" s="156">
        <v>42</v>
      </c>
      <c r="G11" s="156">
        <v>42</v>
      </c>
      <c r="H11" s="154"/>
      <c r="I11" s="154" t="s">
        <v>71</v>
      </c>
      <c r="J11" s="154" t="s">
        <v>71</v>
      </c>
      <c r="K11" s="154"/>
      <c r="L11" s="154" t="s">
        <v>87</v>
      </c>
      <c r="M11" s="154"/>
      <c r="N11" s="157">
        <v>0</v>
      </c>
      <c r="O11" s="157">
        <f>N11*C11</f>
        <v>0</v>
      </c>
      <c r="P11" s="158">
        <f>O11*1.21</f>
        <v>0</v>
      </c>
      <c r="Q11" s="203"/>
      <c r="S11" s="330"/>
    </row>
    <row r="12" spans="1:19" s="135" customFormat="1" ht="15">
      <c r="A12" s="70"/>
      <c r="B12" s="143" t="s">
        <v>320</v>
      </c>
      <c r="C12" s="29">
        <v>20</v>
      </c>
      <c r="D12" s="32"/>
      <c r="E12" s="29"/>
      <c r="F12" s="144"/>
      <c r="G12" s="144"/>
      <c r="H12" s="29"/>
      <c r="I12" s="29"/>
      <c r="J12" s="29"/>
      <c r="K12" s="29"/>
      <c r="L12" s="29"/>
      <c r="M12" s="29"/>
      <c r="N12" s="145">
        <v>0</v>
      </c>
      <c r="O12" s="141">
        <f>C12*N12</f>
        <v>0</v>
      </c>
      <c r="P12" s="142">
        <f>O12*1.21</f>
        <v>0</v>
      </c>
      <c r="Q12" s="203"/>
      <c r="S12" s="330"/>
    </row>
    <row r="13" spans="1:19" s="135" customFormat="1" ht="13.5" thickBot="1">
      <c r="A13" s="146"/>
      <c r="B13" s="147" t="s">
        <v>321</v>
      </c>
      <c r="C13" s="20">
        <v>20</v>
      </c>
      <c r="D13" s="148"/>
      <c r="E13" s="20"/>
      <c r="F13" s="149"/>
      <c r="G13" s="149"/>
      <c r="H13" s="20"/>
      <c r="I13" s="20"/>
      <c r="J13" s="20"/>
      <c r="K13" s="20"/>
      <c r="L13" s="20"/>
      <c r="M13" s="20"/>
      <c r="N13" s="150">
        <v>0</v>
      </c>
      <c r="O13" s="141">
        <f>C13*N13</f>
        <v>0</v>
      </c>
      <c r="P13" s="142">
        <f>O13*1.21</f>
        <v>0</v>
      </c>
      <c r="Q13" s="203"/>
      <c r="S13" s="330"/>
    </row>
    <row r="14" spans="1:19" s="135" customFormat="1" ht="13.5" thickBot="1">
      <c r="A14" s="354" t="s">
        <v>105</v>
      </c>
      <c r="B14" s="355"/>
      <c r="C14" s="3"/>
      <c r="D14" s="11"/>
      <c r="E14" s="11"/>
      <c r="F14" s="11"/>
      <c r="G14" s="11"/>
      <c r="H14" s="3"/>
      <c r="I14" s="11"/>
      <c r="J14" s="11"/>
      <c r="K14" s="11"/>
      <c r="L14" s="11"/>
      <c r="M14" s="11"/>
      <c r="N14" s="110"/>
      <c r="O14" s="110"/>
      <c r="P14" s="111"/>
      <c r="Q14" s="136"/>
      <c r="S14" s="330"/>
    </row>
    <row r="15" spans="1:19" s="135" customFormat="1" ht="15">
      <c r="A15" s="169">
        <v>1</v>
      </c>
      <c r="B15" s="160" t="s">
        <v>106</v>
      </c>
      <c r="C15" s="154">
        <v>1</v>
      </c>
      <c r="D15" s="154" t="s">
        <v>107</v>
      </c>
      <c r="E15" s="154"/>
      <c r="F15" s="154"/>
      <c r="G15" s="154"/>
      <c r="H15" s="159"/>
      <c r="I15" s="155"/>
      <c r="J15" s="155"/>
      <c r="K15" s="155"/>
      <c r="L15" s="155"/>
      <c r="M15" s="154"/>
      <c r="N15" s="157">
        <v>0</v>
      </c>
      <c r="O15" s="157">
        <f aca="true" t="shared" si="0" ref="O15:O17">C15*N15</f>
        <v>0</v>
      </c>
      <c r="P15" s="158">
        <f>O15*1.21</f>
        <v>0</v>
      </c>
      <c r="Q15" s="168"/>
      <c r="S15" s="330"/>
    </row>
    <row r="16" spans="1:19" s="135" customFormat="1" ht="15">
      <c r="A16" s="170" t="s">
        <v>14</v>
      </c>
      <c r="B16" s="143" t="s">
        <v>80</v>
      </c>
      <c r="C16" s="161">
        <v>1</v>
      </c>
      <c r="D16" s="161" t="s">
        <v>81</v>
      </c>
      <c r="E16" s="161"/>
      <c r="F16" s="161"/>
      <c r="G16" s="161"/>
      <c r="H16" s="161"/>
      <c r="I16" s="162"/>
      <c r="J16" s="162"/>
      <c r="K16" s="162"/>
      <c r="L16" s="162" t="s">
        <v>13</v>
      </c>
      <c r="M16" s="161"/>
      <c r="N16" s="141">
        <v>0</v>
      </c>
      <c r="O16" s="141">
        <f t="shared" si="0"/>
        <v>0</v>
      </c>
      <c r="P16" s="142">
        <f aca="true" t="shared" si="1" ref="P16:P20">O16*1.21</f>
        <v>0</v>
      </c>
      <c r="Q16" s="168"/>
      <c r="S16" s="330"/>
    </row>
    <row r="17" spans="1:19" s="127" customFormat="1" ht="15.75" customHeight="1">
      <c r="A17" s="170" t="s">
        <v>15</v>
      </c>
      <c r="B17" s="143" t="s">
        <v>84</v>
      </c>
      <c r="C17" s="161">
        <v>1</v>
      </c>
      <c r="D17" s="161" t="s">
        <v>85</v>
      </c>
      <c r="E17" s="161"/>
      <c r="F17" s="161"/>
      <c r="G17" s="161"/>
      <c r="H17" s="161"/>
      <c r="I17" s="162" t="s">
        <v>50</v>
      </c>
      <c r="J17" s="162" t="s">
        <v>50</v>
      </c>
      <c r="K17" s="163"/>
      <c r="L17" s="162"/>
      <c r="M17" s="161"/>
      <c r="N17" s="141">
        <v>0</v>
      </c>
      <c r="O17" s="141">
        <f t="shared" si="0"/>
        <v>0</v>
      </c>
      <c r="P17" s="142">
        <f t="shared" si="1"/>
        <v>0</v>
      </c>
      <c r="Q17" s="166"/>
      <c r="S17" s="330"/>
    </row>
    <row r="18" spans="1:19" s="135" customFormat="1" ht="22.5">
      <c r="A18" s="171" t="s">
        <v>299</v>
      </c>
      <c r="B18" s="143" t="s">
        <v>496</v>
      </c>
      <c r="C18" s="161">
        <v>1</v>
      </c>
      <c r="D18" s="161" t="s">
        <v>108</v>
      </c>
      <c r="E18" s="161">
        <v>0</v>
      </c>
      <c r="F18" s="161">
        <v>17.5</v>
      </c>
      <c r="G18" s="161">
        <v>17.5</v>
      </c>
      <c r="H18" s="161"/>
      <c r="I18" s="162" t="s">
        <v>71</v>
      </c>
      <c r="J18" s="162" t="s">
        <v>71</v>
      </c>
      <c r="K18" s="162"/>
      <c r="L18" s="162" t="s">
        <v>87</v>
      </c>
      <c r="M18" s="164"/>
      <c r="N18" s="141">
        <v>0</v>
      </c>
      <c r="O18" s="141">
        <f aca="true" t="shared" si="2" ref="O18:O20">C18*N18</f>
        <v>0</v>
      </c>
      <c r="P18" s="142">
        <f t="shared" si="1"/>
        <v>0</v>
      </c>
      <c r="Q18" s="168"/>
      <c r="S18" s="330"/>
    </row>
    <row r="19" spans="1:19" s="135" customFormat="1" ht="15">
      <c r="A19" s="170">
        <v>3</v>
      </c>
      <c r="B19" s="143" t="s">
        <v>308</v>
      </c>
      <c r="C19" s="161">
        <v>1</v>
      </c>
      <c r="D19" s="161" t="s">
        <v>110</v>
      </c>
      <c r="E19" s="161"/>
      <c r="F19" s="161"/>
      <c r="G19" s="161"/>
      <c r="H19" s="161"/>
      <c r="I19" s="162"/>
      <c r="J19" s="162"/>
      <c r="K19" s="162"/>
      <c r="L19" s="162" t="s">
        <v>13</v>
      </c>
      <c r="M19" s="161"/>
      <c r="N19" s="141">
        <v>0</v>
      </c>
      <c r="O19" s="141">
        <f t="shared" si="2"/>
        <v>0</v>
      </c>
      <c r="P19" s="142">
        <f t="shared" si="1"/>
        <v>0</v>
      </c>
      <c r="Q19" s="168"/>
      <c r="S19" s="330"/>
    </row>
    <row r="20" spans="1:19" s="135" customFormat="1" ht="15">
      <c r="A20" s="176" t="s">
        <v>111</v>
      </c>
      <c r="B20" s="177" t="s">
        <v>112</v>
      </c>
      <c r="C20" s="178">
        <v>1</v>
      </c>
      <c r="D20" s="178" t="s">
        <v>113</v>
      </c>
      <c r="E20" s="180"/>
      <c r="F20" s="180"/>
      <c r="G20" s="180"/>
      <c r="H20" s="178"/>
      <c r="I20" s="179"/>
      <c r="J20" s="179"/>
      <c r="K20" s="179"/>
      <c r="L20" s="179"/>
      <c r="M20" s="178"/>
      <c r="N20" s="181">
        <v>0</v>
      </c>
      <c r="O20" s="181">
        <f t="shared" si="2"/>
        <v>0</v>
      </c>
      <c r="P20" s="182">
        <f t="shared" si="1"/>
        <v>0</v>
      </c>
      <c r="Q20" s="168"/>
      <c r="S20" s="330"/>
    </row>
    <row r="21" spans="1:19" s="135" customFormat="1" ht="15">
      <c r="A21" s="70"/>
      <c r="B21" s="143" t="s">
        <v>320</v>
      </c>
      <c r="C21" s="12">
        <v>20</v>
      </c>
      <c r="D21" s="230"/>
      <c r="E21" s="12"/>
      <c r="F21" s="140"/>
      <c r="G21" s="140"/>
      <c r="H21" s="12"/>
      <c r="I21" s="12"/>
      <c r="J21" s="12"/>
      <c r="K21" s="12"/>
      <c r="L21" s="12"/>
      <c r="M21" s="12"/>
      <c r="N21" s="141">
        <v>0</v>
      </c>
      <c r="O21" s="141">
        <f>C21*N21</f>
        <v>0</v>
      </c>
      <c r="P21" s="142">
        <f>O21*1.21</f>
        <v>0</v>
      </c>
      <c r="Q21" s="168"/>
      <c r="S21" s="330"/>
    </row>
    <row r="22" spans="1:19" s="135" customFormat="1" ht="13.5" thickBot="1">
      <c r="A22" s="146"/>
      <c r="B22" s="147" t="s">
        <v>321</v>
      </c>
      <c r="C22" s="20">
        <v>20</v>
      </c>
      <c r="D22" s="148"/>
      <c r="E22" s="20"/>
      <c r="F22" s="149"/>
      <c r="G22" s="149"/>
      <c r="H22" s="20"/>
      <c r="I22" s="20"/>
      <c r="J22" s="20"/>
      <c r="K22" s="20"/>
      <c r="L22" s="20"/>
      <c r="M22" s="20"/>
      <c r="N22" s="150">
        <v>0</v>
      </c>
      <c r="O22" s="150">
        <f>C22*N22</f>
        <v>0</v>
      </c>
      <c r="P22" s="151">
        <f>O22*1.21</f>
        <v>0</v>
      </c>
      <c r="Q22" s="168"/>
      <c r="S22" s="330"/>
    </row>
    <row r="23" spans="1:17" s="135" customFormat="1" ht="15">
      <c r="A23" s="6"/>
      <c r="B23" s="7"/>
      <c r="C23" s="8"/>
      <c r="D23" s="1"/>
      <c r="E23" s="8"/>
      <c r="F23" s="8"/>
      <c r="G23" s="8"/>
      <c r="H23" s="8"/>
      <c r="I23" s="8"/>
      <c r="J23" s="8"/>
      <c r="K23" s="8"/>
      <c r="L23" s="8"/>
      <c r="M23" s="8"/>
      <c r="N23" s="138"/>
      <c r="O23" s="138">
        <f>SUM(O6:O22)</f>
        <v>0</v>
      </c>
      <c r="P23" s="138">
        <f>SUM(P6:P22)</f>
        <v>0</v>
      </c>
      <c r="Q23" s="136"/>
    </row>
    <row r="24" ht="15">
      <c r="Q24" s="153"/>
    </row>
    <row r="25" ht="15">
      <c r="Q25" s="347"/>
    </row>
  </sheetData>
  <mergeCells count="4">
    <mergeCell ref="A14:B14"/>
    <mergeCell ref="A5:B5"/>
    <mergeCell ref="A6:B6"/>
    <mergeCell ref="A10:B10"/>
  </mergeCells>
  <printOptions/>
  <pageMargins left="0.7" right="0.7" top="0.787401575" bottom="0.7874015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6"/>
  <sheetViews>
    <sheetView tabSelected="1" zoomScaleSheetLayoutView="70" workbookViewId="0" topLeftCell="C22">
      <selection activeCell="N35" sqref="N35"/>
    </sheetView>
  </sheetViews>
  <sheetFormatPr defaultColWidth="9.140625" defaultRowHeight="15"/>
  <cols>
    <col min="1" max="1" width="5.00390625" style="6" customWidth="1"/>
    <col min="2" max="2" width="77.7109375" style="7" customWidth="1"/>
    <col min="3" max="3" width="5.28125" style="8" customWidth="1"/>
    <col min="4" max="4" width="18.28125" style="1" customWidth="1"/>
    <col min="5" max="6" width="6.8515625" style="8" customWidth="1"/>
    <col min="7" max="7" width="8.57421875" style="8" customWidth="1"/>
    <col min="8" max="8" width="15.140625" style="8" customWidth="1"/>
    <col min="9" max="9" width="9.28125" style="8" customWidth="1"/>
    <col min="10" max="10" width="7.140625" style="8" customWidth="1"/>
    <col min="11" max="11" width="11.421875" style="8" customWidth="1"/>
    <col min="12" max="12" width="7.140625" style="8" customWidth="1"/>
    <col min="13" max="15" width="14.28125" style="8" customWidth="1"/>
    <col min="16" max="16" width="14.28125" style="8" hidden="1" customWidth="1"/>
    <col min="17" max="17" width="14.28125" style="96" customWidth="1"/>
    <col min="18" max="18" width="9.140625" style="5" customWidth="1"/>
    <col min="19" max="19" width="10.28125" style="5" bestFit="1" customWidth="1"/>
    <col min="20" max="16384" width="9.140625" style="5" customWidth="1"/>
  </cols>
  <sheetData>
    <row r="1" spans="1:17" s="127" customFormat="1" ht="15">
      <c r="A1" s="6"/>
      <c r="B1" s="7"/>
      <c r="C1" s="8"/>
      <c r="D1" s="1"/>
      <c r="E1" s="8"/>
      <c r="F1" s="8"/>
      <c r="G1" s="8"/>
      <c r="H1" s="8"/>
      <c r="I1" s="8"/>
      <c r="J1" s="8"/>
      <c r="K1" s="8"/>
      <c r="L1" s="8"/>
      <c r="M1" s="8"/>
      <c r="N1" s="8"/>
      <c r="O1" s="8"/>
      <c r="P1" s="8"/>
      <c r="Q1" s="96"/>
    </row>
    <row r="2" spans="1:17" s="127" customFormat="1" ht="15">
      <c r="A2" s="6"/>
      <c r="B2" s="7"/>
      <c r="C2" s="8"/>
      <c r="D2" s="1"/>
      <c r="E2" s="8"/>
      <c r="F2" s="8"/>
      <c r="G2" s="8"/>
      <c r="H2" s="8"/>
      <c r="I2" s="8"/>
      <c r="J2" s="8"/>
      <c r="K2" s="8"/>
      <c r="L2" s="8"/>
      <c r="M2" s="8"/>
      <c r="N2" s="8"/>
      <c r="O2" s="8"/>
      <c r="P2" s="8"/>
      <c r="Q2" s="96"/>
    </row>
    <row r="3" spans="1:17" s="127" customFormat="1" ht="13.5" thickBot="1">
      <c r="A3" s="6"/>
      <c r="B3" s="7"/>
      <c r="C3" s="8"/>
      <c r="D3" s="1"/>
      <c r="E3" s="8"/>
      <c r="F3" s="8"/>
      <c r="G3" s="8"/>
      <c r="H3" s="8"/>
      <c r="I3" s="8"/>
      <c r="J3" s="8"/>
      <c r="K3" s="8"/>
      <c r="L3" s="8"/>
      <c r="M3" s="8"/>
      <c r="N3" s="8"/>
      <c r="O3" s="8"/>
      <c r="P3" s="8"/>
      <c r="Q3" s="96"/>
    </row>
    <row r="4" spans="1:18" s="2" customFormat="1" ht="39" thickBot="1">
      <c r="A4" s="45" t="s">
        <v>9</v>
      </c>
      <c r="B4" s="46" t="s">
        <v>0</v>
      </c>
      <c r="C4" s="46" t="s">
        <v>8</v>
      </c>
      <c r="D4" s="46" t="s">
        <v>21</v>
      </c>
      <c r="E4" s="46" t="s">
        <v>10</v>
      </c>
      <c r="F4" s="46" t="s">
        <v>11</v>
      </c>
      <c r="G4" s="46" t="s">
        <v>3</v>
      </c>
      <c r="H4" s="46" t="s">
        <v>7</v>
      </c>
      <c r="I4" s="46" t="s">
        <v>2</v>
      </c>
      <c r="J4" s="46" t="s">
        <v>1</v>
      </c>
      <c r="K4" s="46" t="s">
        <v>5</v>
      </c>
      <c r="L4" s="46" t="s">
        <v>6</v>
      </c>
      <c r="M4" s="46" t="s">
        <v>4</v>
      </c>
      <c r="N4" s="46" t="s">
        <v>27</v>
      </c>
      <c r="O4" s="46" t="s">
        <v>28</v>
      </c>
      <c r="P4" s="48" t="s">
        <v>29</v>
      </c>
      <c r="Q4" s="41"/>
      <c r="R4" s="1"/>
    </row>
    <row r="5" spans="1:17" s="2" customFormat="1" ht="13.5" thickBot="1">
      <c r="A5" s="358" t="s">
        <v>12</v>
      </c>
      <c r="B5" s="359"/>
      <c r="C5" s="83"/>
      <c r="D5" s="83"/>
      <c r="E5" s="83"/>
      <c r="F5" s="83"/>
      <c r="G5" s="83"/>
      <c r="H5" s="83"/>
      <c r="I5" s="83"/>
      <c r="J5" s="83"/>
      <c r="K5" s="83"/>
      <c r="L5" s="83"/>
      <c r="M5" s="83"/>
      <c r="N5" s="84"/>
      <c r="O5" s="84"/>
      <c r="P5" s="85"/>
      <c r="Q5" s="165"/>
    </row>
    <row r="6" spans="1:17" s="2" customFormat="1" ht="13.5" thickBot="1">
      <c r="A6" s="354" t="s">
        <v>43</v>
      </c>
      <c r="B6" s="355"/>
      <c r="C6" s="11"/>
      <c r="D6" s="11"/>
      <c r="E6" s="11"/>
      <c r="F6" s="11"/>
      <c r="G6" s="11"/>
      <c r="H6" s="11"/>
      <c r="I6" s="11"/>
      <c r="J6" s="11"/>
      <c r="K6" s="11"/>
      <c r="L6" s="11"/>
      <c r="M6" s="11"/>
      <c r="N6" s="11"/>
      <c r="O6" s="11"/>
      <c r="P6" s="86"/>
      <c r="Q6" s="167"/>
    </row>
    <row r="7" spans="1:19" s="4" customFormat="1" ht="74.25" customHeight="1">
      <c r="A7" s="199">
        <v>1</v>
      </c>
      <c r="B7" s="200" t="s">
        <v>405</v>
      </c>
      <c r="C7" s="201">
        <v>1</v>
      </c>
      <c r="D7" s="201" t="s">
        <v>44</v>
      </c>
      <c r="E7" s="201">
        <v>0.1</v>
      </c>
      <c r="F7" s="201">
        <v>0</v>
      </c>
      <c r="G7" s="201">
        <v>0.1</v>
      </c>
      <c r="H7" s="201"/>
      <c r="I7" s="201"/>
      <c r="J7" s="201"/>
      <c r="K7" s="201"/>
      <c r="L7" s="201"/>
      <c r="M7" s="205"/>
      <c r="N7" s="206">
        <v>0</v>
      </c>
      <c r="O7" s="206">
        <f>C7*N7</f>
        <v>0</v>
      </c>
      <c r="P7" s="207">
        <f>O7*1.21</f>
        <v>0</v>
      </c>
      <c r="Q7" s="167"/>
      <c r="S7" s="330"/>
    </row>
    <row r="8" spans="1:19" s="4" customFormat="1" ht="26.25" customHeight="1" thickBot="1">
      <c r="A8" s="197">
        <v>2</v>
      </c>
      <c r="B8" s="202" t="s">
        <v>309</v>
      </c>
      <c r="C8" s="234">
        <v>2</v>
      </c>
      <c r="D8" s="234" t="s">
        <v>310</v>
      </c>
      <c r="E8" s="234"/>
      <c r="F8" s="234"/>
      <c r="G8" s="234"/>
      <c r="H8" s="234"/>
      <c r="I8" s="234"/>
      <c r="J8" s="234"/>
      <c r="K8" s="234"/>
      <c r="L8" s="234"/>
      <c r="M8" s="148"/>
      <c r="N8" s="191">
        <v>0</v>
      </c>
      <c r="O8" s="206">
        <f>C8*N8</f>
        <v>0</v>
      </c>
      <c r="P8" s="207">
        <f>O8*1.21</f>
        <v>0</v>
      </c>
      <c r="Q8" s="167"/>
      <c r="S8" s="330"/>
    </row>
    <row r="9" spans="1:19" ht="13.5" customHeight="1" thickBot="1">
      <c r="A9" s="354" t="s">
        <v>45</v>
      </c>
      <c r="B9" s="355"/>
      <c r="C9" s="11"/>
      <c r="D9" s="11"/>
      <c r="E9" s="11"/>
      <c r="F9" s="11"/>
      <c r="G9" s="11"/>
      <c r="H9" s="11"/>
      <c r="I9" s="11"/>
      <c r="J9" s="11"/>
      <c r="K9" s="11"/>
      <c r="L9" s="11"/>
      <c r="M9" s="11"/>
      <c r="N9" s="110"/>
      <c r="O9" s="110"/>
      <c r="P9" s="111"/>
      <c r="Q9" s="167"/>
      <c r="S9" s="330"/>
    </row>
    <row r="10" spans="1:19" s="4" customFormat="1" ht="22.5">
      <c r="A10" s="196">
        <v>2</v>
      </c>
      <c r="B10" s="16" t="s">
        <v>276</v>
      </c>
      <c r="C10" s="227">
        <v>1</v>
      </c>
      <c r="D10" s="227" t="s">
        <v>311</v>
      </c>
      <c r="E10" s="227"/>
      <c r="F10" s="227"/>
      <c r="G10" s="227"/>
      <c r="H10" s="227"/>
      <c r="I10" s="227"/>
      <c r="J10" s="227"/>
      <c r="K10" s="227"/>
      <c r="L10" s="227"/>
      <c r="M10" s="230"/>
      <c r="N10" s="206">
        <v>0</v>
      </c>
      <c r="O10" s="206">
        <f>C10*N10</f>
        <v>0</v>
      </c>
      <c r="P10" s="207">
        <f>O10*1.21</f>
        <v>0</v>
      </c>
      <c r="Q10" s="167"/>
      <c r="S10" s="330"/>
    </row>
    <row r="11" spans="1:19" s="4" customFormat="1" ht="13.5" thickBot="1">
      <c r="A11" s="197">
        <v>3</v>
      </c>
      <c r="B11" s="202" t="s">
        <v>46</v>
      </c>
      <c r="C11" s="234">
        <v>1</v>
      </c>
      <c r="D11" s="234" t="s">
        <v>47</v>
      </c>
      <c r="E11" s="234"/>
      <c r="F11" s="234"/>
      <c r="G11" s="234"/>
      <c r="H11" s="234"/>
      <c r="I11" s="234"/>
      <c r="J11" s="234"/>
      <c r="K11" s="234"/>
      <c r="L11" s="234"/>
      <c r="M11" s="148"/>
      <c r="N11" s="191">
        <v>0</v>
      </c>
      <c r="O11" s="206">
        <f>C11*N11</f>
        <v>0</v>
      </c>
      <c r="P11" s="207">
        <f>O11*1.21</f>
        <v>0</v>
      </c>
      <c r="Q11" s="167"/>
      <c r="S11" s="330"/>
    </row>
    <row r="12" spans="1:19" ht="13.5" customHeight="1" thickBot="1">
      <c r="A12" s="354" t="s">
        <v>48</v>
      </c>
      <c r="B12" s="355"/>
      <c r="C12" s="11"/>
      <c r="D12" s="11"/>
      <c r="E12" s="11"/>
      <c r="F12" s="11"/>
      <c r="G12" s="11"/>
      <c r="H12" s="11"/>
      <c r="I12" s="11"/>
      <c r="J12" s="11"/>
      <c r="K12" s="11"/>
      <c r="L12" s="11"/>
      <c r="M12" s="11"/>
      <c r="N12" s="110"/>
      <c r="O12" s="110"/>
      <c r="P12" s="111"/>
      <c r="Q12" s="167"/>
      <c r="S12" s="330"/>
    </row>
    <row r="13" spans="1:19" s="4" customFormat="1" ht="23.25" thickBot="1">
      <c r="A13" s="208">
        <v>2</v>
      </c>
      <c r="B13" s="209" t="s">
        <v>277</v>
      </c>
      <c r="C13" s="210">
        <v>1</v>
      </c>
      <c r="D13" s="210" t="s">
        <v>49</v>
      </c>
      <c r="E13" s="210">
        <v>0</v>
      </c>
      <c r="F13" s="210">
        <v>1.1</v>
      </c>
      <c r="G13" s="210">
        <f>F13*C13</f>
        <v>1.1</v>
      </c>
      <c r="H13" s="210"/>
      <c r="I13" s="210" t="s">
        <v>50</v>
      </c>
      <c r="J13" s="210"/>
      <c r="K13" s="210"/>
      <c r="L13" s="210" t="s">
        <v>13</v>
      </c>
      <c r="M13" s="211"/>
      <c r="N13" s="212">
        <v>0</v>
      </c>
      <c r="O13" s="206">
        <f>C13*N13</f>
        <v>0</v>
      </c>
      <c r="P13" s="207">
        <f>O13*1.21</f>
        <v>0</v>
      </c>
      <c r="Q13" s="167"/>
      <c r="S13" s="330"/>
    </row>
    <row r="14" spans="1:19" ht="13.5" thickBot="1">
      <c r="A14" s="354" t="s">
        <v>51</v>
      </c>
      <c r="B14" s="355"/>
      <c r="C14" s="11"/>
      <c r="D14" s="11"/>
      <c r="E14" s="11"/>
      <c r="F14" s="11"/>
      <c r="G14" s="11"/>
      <c r="H14" s="11"/>
      <c r="I14" s="11"/>
      <c r="J14" s="11"/>
      <c r="K14" s="11"/>
      <c r="L14" s="11"/>
      <c r="M14" s="11"/>
      <c r="N14" s="110"/>
      <c r="O14" s="110"/>
      <c r="P14" s="111"/>
      <c r="Q14" s="167"/>
      <c r="S14" s="330"/>
    </row>
    <row r="15" spans="1:19" s="4" customFormat="1" ht="24" customHeight="1" thickBot="1">
      <c r="A15" s="196">
        <v>3</v>
      </c>
      <c r="B15" s="16" t="s">
        <v>406</v>
      </c>
      <c r="C15" s="227">
        <v>1</v>
      </c>
      <c r="D15" s="227" t="s">
        <v>52</v>
      </c>
      <c r="E15" s="227"/>
      <c r="F15" s="227"/>
      <c r="G15" s="227"/>
      <c r="H15" s="227"/>
      <c r="I15" s="227" t="s">
        <v>50</v>
      </c>
      <c r="J15" s="227" t="s">
        <v>50</v>
      </c>
      <c r="K15" s="187"/>
      <c r="L15" s="227"/>
      <c r="M15" s="227"/>
      <c r="N15" s="213">
        <v>0</v>
      </c>
      <c r="O15" s="206">
        <f>C15*N15</f>
        <v>0</v>
      </c>
      <c r="P15" s="207">
        <f>O15*1.21</f>
        <v>0</v>
      </c>
      <c r="Q15" s="167"/>
      <c r="S15" s="330"/>
    </row>
    <row r="16" spans="1:19" ht="13.5" thickBot="1">
      <c r="A16" s="354" t="s">
        <v>53</v>
      </c>
      <c r="B16" s="355"/>
      <c r="C16" s="11"/>
      <c r="D16" s="11"/>
      <c r="E16" s="11"/>
      <c r="F16" s="11"/>
      <c r="G16" s="11"/>
      <c r="H16" s="11"/>
      <c r="I16" s="11"/>
      <c r="J16" s="11"/>
      <c r="K16" s="11"/>
      <c r="L16" s="11"/>
      <c r="M16" s="11"/>
      <c r="N16" s="110"/>
      <c r="O16" s="110"/>
      <c r="P16" s="111"/>
      <c r="Q16" s="167"/>
      <c r="S16" s="330"/>
    </row>
    <row r="17" spans="1:19" s="4" customFormat="1" ht="174.75" customHeight="1" thickBot="1">
      <c r="A17" s="196">
        <v>8</v>
      </c>
      <c r="B17" s="228" t="s">
        <v>407</v>
      </c>
      <c r="C17" s="227">
        <v>1</v>
      </c>
      <c r="D17" s="227" t="s">
        <v>54</v>
      </c>
      <c r="E17" s="227">
        <v>0</v>
      </c>
      <c r="F17" s="227">
        <v>0.9</v>
      </c>
      <c r="G17" s="227">
        <f>F17*C17</f>
        <v>0.9</v>
      </c>
      <c r="H17" s="227"/>
      <c r="I17" s="227"/>
      <c r="J17" s="227"/>
      <c r="K17" s="227"/>
      <c r="L17" s="227"/>
      <c r="M17" s="227"/>
      <c r="N17" s="213">
        <v>0</v>
      </c>
      <c r="O17" s="206">
        <f>C17*N17</f>
        <v>0</v>
      </c>
      <c r="P17" s="207">
        <f>O17*1.21</f>
        <v>0</v>
      </c>
      <c r="Q17" s="167"/>
      <c r="S17" s="330"/>
    </row>
    <row r="18" spans="1:19" ht="13.5" thickBot="1">
      <c r="A18" s="354" t="s">
        <v>55</v>
      </c>
      <c r="B18" s="355"/>
      <c r="C18" s="11"/>
      <c r="D18" s="11"/>
      <c r="E18" s="11"/>
      <c r="F18" s="11"/>
      <c r="G18" s="11"/>
      <c r="H18" s="11"/>
      <c r="I18" s="11"/>
      <c r="J18" s="11"/>
      <c r="K18" s="11"/>
      <c r="L18" s="11"/>
      <c r="M18" s="11"/>
      <c r="N18" s="110"/>
      <c r="O18" s="110"/>
      <c r="P18" s="111"/>
      <c r="Q18" s="167"/>
      <c r="S18" s="330"/>
    </row>
    <row r="19" spans="1:19" s="10" customFormat="1" ht="23.25" customHeight="1" thickBot="1">
      <c r="A19" s="196">
        <v>2</v>
      </c>
      <c r="B19" s="228" t="s">
        <v>56</v>
      </c>
      <c r="C19" s="227">
        <v>1</v>
      </c>
      <c r="D19" s="227" t="s">
        <v>57</v>
      </c>
      <c r="E19" s="227"/>
      <c r="F19" s="227"/>
      <c r="G19" s="227"/>
      <c r="H19" s="227"/>
      <c r="I19" s="227"/>
      <c r="J19" s="227"/>
      <c r="K19" s="227"/>
      <c r="L19" s="227"/>
      <c r="M19" s="227"/>
      <c r="N19" s="213">
        <v>0</v>
      </c>
      <c r="O19" s="206">
        <f>C19*N19</f>
        <v>0</v>
      </c>
      <c r="P19" s="207">
        <f>O19*1.21</f>
        <v>0</v>
      </c>
      <c r="Q19" s="167"/>
      <c r="S19" s="329"/>
    </row>
    <row r="20" spans="1:19" ht="15.75" customHeight="1" thickBot="1">
      <c r="A20" s="354" t="s">
        <v>74</v>
      </c>
      <c r="B20" s="355"/>
      <c r="C20" s="11"/>
      <c r="D20" s="11"/>
      <c r="E20" s="11"/>
      <c r="F20" s="11"/>
      <c r="G20" s="11"/>
      <c r="H20" s="11"/>
      <c r="I20" s="11"/>
      <c r="J20" s="11"/>
      <c r="K20" s="11"/>
      <c r="L20" s="11"/>
      <c r="M20" s="11"/>
      <c r="N20" s="110"/>
      <c r="O20" s="110"/>
      <c r="P20" s="111"/>
      <c r="Q20" s="167"/>
      <c r="S20" s="330"/>
    </row>
    <row r="21" spans="1:19" s="4" customFormat="1" ht="23.25" thickBot="1">
      <c r="A21" s="231">
        <v>6</v>
      </c>
      <c r="B21" s="228" t="s">
        <v>406</v>
      </c>
      <c r="C21" s="227">
        <v>1</v>
      </c>
      <c r="D21" s="227" t="s">
        <v>52</v>
      </c>
      <c r="E21" s="227"/>
      <c r="F21" s="227"/>
      <c r="G21" s="227"/>
      <c r="H21" s="227"/>
      <c r="I21" s="227" t="s">
        <v>50</v>
      </c>
      <c r="J21" s="227" t="s">
        <v>50</v>
      </c>
      <c r="K21" s="187"/>
      <c r="L21" s="227"/>
      <c r="M21" s="227"/>
      <c r="N21" s="141">
        <v>0</v>
      </c>
      <c r="O21" s="206">
        <f>C21*N21</f>
        <v>0</v>
      </c>
      <c r="P21" s="207">
        <f>O21*1.21</f>
        <v>0</v>
      </c>
      <c r="Q21" s="167"/>
      <c r="S21" s="330"/>
    </row>
    <row r="22" spans="1:19" ht="13.5" thickBot="1">
      <c r="A22" s="354" t="s">
        <v>58</v>
      </c>
      <c r="B22" s="355"/>
      <c r="C22" s="11"/>
      <c r="D22" s="11"/>
      <c r="E22" s="11"/>
      <c r="F22" s="11"/>
      <c r="G22" s="11"/>
      <c r="H22" s="11"/>
      <c r="I22" s="11"/>
      <c r="J22" s="11"/>
      <c r="K22" s="11"/>
      <c r="L22" s="11"/>
      <c r="M22" s="11"/>
      <c r="N22" s="110"/>
      <c r="O22" s="110"/>
      <c r="P22" s="111"/>
      <c r="Q22" s="167"/>
      <c r="S22" s="330"/>
    </row>
    <row r="23" spans="1:19" s="4" customFormat="1" ht="180">
      <c r="A23" s="199">
        <v>23</v>
      </c>
      <c r="B23" s="200" t="s">
        <v>59</v>
      </c>
      <c r="C23" s="201">
        <v>1</v>
      </c>
      <c r="D23" s="201" t="s">
        <v>60</v>
      </c>
      <c r="E23" s="201">
        <v>0.5</v>
      </c>
      <c r="F23" s="201">
        <v>0</v>
      </c>
      <c r="G23" s="201">
        <f>E23*C23</f>
        <v>0.5</v>
      </c>
      <c r="H23" s="201"/>
      <c r="I23" s="201"/>
      <c r="J23" s="201"/>
      <c r="K23" s="201"/>
      <c r="L23" s="201"/>
      <c r="M23" s="201"/>
      <c r="N23" s="157">
        <v>0</v>
      </c>
      <c r="O23" s="206">
        <f aca="true" t="shared" si="0" ref="O23:O28">C23*N23</f>
        <v>0</v>
      </c>
      <c r="P23" s="207">
        <f>O23*1.21</f>
        <v>0</v>
      </c>
      <c r="Q23" s="167"/>
      <c r="S23" s="330"/>
    </row>
    <row r="24" spans="1:19" s="4" customFormat="1" ht="78.75">
      <c r="A24" s="231" t="s">
        <v>271</v>
      </c>
      <c r="B24" s="228" t="s">
        <v>273</v>
      </c>
      <c r="C24" s="227">
        <v>1</v>
      </c>
      <c r="D24" s="227" t="s">
        <v>61</v>
      </c>
      <c r="E24" s="227">
        <v>1.2</v>
      </c>
      <c r="F24" s="227"/>
      <c r="G24" s="227">
        <f>E24*C24</f>
        <v>1.2</v>
      </c>
      <c r="H24" s="227"/>
      <c r="I24" s="227"/>
      <c r="J24" s="227"/>
      <c r="K24" s="227"/>
      <c r="L24" s="227"/>
      <c r="M24" s="227"/>
      <c r="N24" s="141">
        <v>0</v>
      </c>
      <c r="O24" s="206">
        <f t="shared" si="0"/>
        <v>0</v>
      </c>
      <c r="P24" s="207">
        <f aca="true" t="shared" si="1" ref="P24:P32">O24*1.21</f>
        <v>0</v>
      </c>
      <c r="Q24" s="167"/>
      <c r="S24" s="330"/>
    </row>
    <row r="25" spans="1:19" s="4" customFormat="1" ht="90">
      <c r="A25" s="196">
        <v>30</v>
      </c>
      <c r="B25" s="228" t="s">
        <v>312</v>
      </c>
      <c r="C25" s="227">
        <v>1</v>
      </c>
      <c r="D25" s="227" t="s">
        <v>62</v>
      </c>
      <c r="E25" s="227">
        <v>0</v>
      </c>
      <c r="F25" s="227">
        <v>2.2</v>
      </c>
      <c r="G25" s="227">
        <v>2.2</v>
      </c>
      <c r="H25" s="227"/>
      <c r="I25" s="227"/>
      <c r="J25" s="227"/>
      <c r="K25" s="227"/>
      <c r="L25" s="227"/>
      <c r="M25" s="227"/>
      <c r="N25" s="141">
        <v>0</v>
      </c>
      <c r="O25" s="206">
        <f t="shared" si="0"/>
        <v>0</v>
      </c>
      <c r="P25" s="207">
        <f t="shared" si="1"/>
        <v>0</v>
      </c>
      <c r="Q25" s="167"/>
      <c r="S25" s="330"/>
    </row>
    <row r="26" spans="1:19" s="4" customFormat="1" ht="22.5">
      <c r="A26" s="196">
        <v>31</v>
      </c>
      <c r="B26" s="228" t="s">
        <v>406</v>
      </c>
      <c r="C26" s="227">
        <v>1</v>
      </c>
      <c r="D26" s="227" t="s">
        <v>52</v>
      </c>
      <c r="E26" s="227"/>
      <c r="F26" s="227"/>
      <c r="G26" s="227"/>
      <c r="H26" s="227"/>
      <c r="I26" s="227" t="s">
        <v>50</v>
      </c>
      <c r="J26" s="227" t="s">
        <v>50</v>
      </c>
      <c r="K26" s="187"/>
      <c r="L26" s="227"/>
      <c r="M26" s="227"/>
      <c r="N26" s="141">
        <v>0</v>
      </c>
      <c r="O26" s="206">
        <f t="shared" si="0"/>
        <v>0</v>
      </c>
      <c r="P26" s="207">
        <f t="shared" si="1"/>
        <v>0</v>
      </c>
      <c r="Q26" s="167"/>
      <c r="S26" s="330"/>
    </row>
    <row r="27" spans="1:19" s="4" customFormat="1" ht="45">
      <c r="A27" s="196">
        <v>32</v>
      </c>
      <c r="B27" s="228" t="s">
        <v>275</v>
      </c>
      <c r="C27" s="227">
        <v>1</v>
      </c>
      <c r="D27" s="227" t="s">
        <v>63</v>
      </c>
      <c r="E27" s="227">
        <v>0</v>
      </c>
      <c r="F27" s="140">
        <v>4</v>
      </c>
      <c r="G27" s="140">
        <v>4</v>
      </c>
      <c r="H27" s="227"/>
      <c r="I27" s="227"/>
      <c r="J27" s="227"/>
      <c r="K27" s="227"/>
      <c r="L27" s="227"/>
      <c r="M27" s="227"/>
      <c r="N27" s="141">
        <v>0</v>
      </c>
      <c r="O27" s="206">
        <f t="shared" si="0"/>
        <v>0</v>
      </c>
      <c r="P27" s="207">
        <f t="shared" si="1"/>
        <v>0</v>
      </c>
      <c r="Q27" s="167"/>
      <c r="S27" s="330"/>
    </row>
    <row r="28" spans="1:19" s="4" customFormat="1" ht="105" customHeight="1" thickBot="1">
      <c r="A28" s="214">
        <v>42</v>
      </c>
      <c r="B28" s="177" t="s">
        <v>64</v>
      </c>
      <c r="C28" s="178">
        <v>1</v>
      </c>
      <c r="D28" s="178" t="s">
        <v>65</v>
      </c>
      <c r="E28" s="178">
        <v>0.15</v>
      </c>
      <c r="F28" s="178">
        <v>0</v>
      </c>
      <c r="G28" s="178">
        <f>E28*C28</f>
        <v>0.15</v>
      </c>
      <c r="H28" s="23"/>
      <c r="I28" s="23"/>
      <c r="J28" s="23"/>
      <c r="K28" s="23"/>
      <c r="L28" s="23"/>
      <c r="M28" s="178"/>
      <c r="N28" s="215">
        <v>0</v>
      </c>
      <c r="O28" s="206">
        <f t="shared" si="0"/>
        <v>0</v>
      </c>
      <c r="P28" s="207">
        <f t="shared" si="1"/>
        <v>0</v>
      </c>
      <c r="Q28" s="167"/>
      <c r="S28" s="330"/>
    </row>
    <row r="29" spans="1:19" ht="13.5" thickBot="1">
      <c r="A29" s="354" t="s">
        <v>23</v>
      </c>
      <c r="B29" s="355"/>
      <c r="C29" s="11"/>
      <c r="D29" s="11"/>
      <c r="E29" s="11"/>
      <c r="F29" s="11"/>
      <c r="G29" s="11"/>
      <c r="H29" s="11"/>
      <c r="I29" s="11"/>
      <c r="J29" s="11"/>
      <c r="K29" s="11"/>
      <c r="L29" s="11"/>
      <c r="M29" s="11"/>
      <c r="N29" s="110"/>
      <c r="O29" s="110"/>
      <c r="P29" s="111"/>
      <c r="Q29" s="167"/>
      <c r="S29" s="330"/>
    </row>
    <row r="30" spans="1:19" s="4" customFormat="1" ht="54.75" customHeight="1">
      <c r="A30" s="196">
        <v>2</v>
      </c>
      <c r="B30" s="228" t="s">
        <v>274</v>
      </c>
      <c r="C30" s="227">
        <v>1</v>
      </c>
      <c r="D30" s="227" t="s">
        <v>66</v>
      </c>
      <c r="E30" s="227">
        <v>0.75</v>
      </c>
      <c r="F30" s="227">
        <v>0</v>
      </c>
      <c r="G30" s="227">
        <v>0.75</v>
      </c>
      <c r="H30" s="227"/>
      <c r="I30" s="227"/>
      <c r="J30" s="227"/>
      <c r="K30" s="227"/>
      <c r="L30" s="227"/>
      <c r="M30" s="227"/>
      <c r="N30" s="145">
        <v>0</v>
      </c>
      <c r="O30" s="206">
        <f>C30*N30</f>
        <v>0</v>
      </c>
      <c r="P30" s="207">
        <f t="shared" si="1"/>
        <v>0</v>
      </c>
      <c r="Q30" s="167"/>
      <c r="S30" s="330"/>
    </row>
    <row r="31" spans="1:19" s="4" customFormat="1" ht="98.25" customHeight="1">
      <c r="A31" s="196">
        <v>4</v>
      </c>
      <c r="B31" s="16" t="s">
        <v>314</v>
      </c>
      <c r="C31" s="227">
        <v>1</v>
      </c>
      <c r="D31" s="227" t="s">
        <v>67</v>
      </c>
      <c r="E31" s="227">
        <v>0.3</v>
      </c>
      <c r="F31" s="227">
        <v>0</v>
      </c>
      <c r="G31" s="227">
        <f>E31*C31</f>
        <v>0.3</v>
      </c>
      <c r="H31" s="227"/>
      <c r="I31" s="227"/>
      <c r="J31" s="227"/>
      <c r="K31" s="227"/>
      <c r="L31" s="227"/>
      <c r="M31" s="227"/>
      <c r="N31" s="141">
        <v>0</v>
      </c>
      <c r="O31" s="206">
        <f>C31*N31</f>
        <v>0</v>
      </c>
      <c r="P31" s="207">
        <f t="shared" si="1"/>
        <v>0</v>
      </c>
      <c r="Q31" s="167"/>
      <c r="S31" s="330"/>
    </row>
    <row r="32" spans="1:19" s="4" customFormat="1" ht="106.5" customHeight="1" thickBot="1">
      <c r="A32" s="197">
        <v>13</v>
      </c>
      <c r="B32" s="202" t="s">
        <v>64</v>
      </c>
      <c r="C32" s="172">
        <v>1</v>
      </c>
      <c r="D32" s="172" t="s">
        <v>65</v>
      </c>
      <c r="E32" s="172">
        <v>0.15</v>
      </c>
      <c r="F32" s="172">
        <v>0</v>
      </c>
      <c r="G32" s="172">
        <f>E32*C32</f>
        <v>0.15</v>
      </c>
      <c r="H32" s="234"/>
      <c r="I32" s="234"/>
      <c r="J32" s="234"/>
      <c r="K32" s="234"/>
      <c r="L32" s="234"/>
      <c r="M32" s="234"/>
      <c r="N32" s="181">
        <v>0</v>
      </c>
      <c r="O32" s="206">
        <f>C32*N32</f>
        <v>0</v>
      </c>
      <c r="P32" s="207">
        <f t="shared" si="1"/>
        <v>0</v>
      </c>
      <c r="Q32" s="167"/>
      <c r="S32" s="330"/>
    </row>
    <row r="33" spans="1:19" ht="13.5" thickBot="1">
      <c r="A33" s="354" t="s">
        <v>68</v>
      </c>
      <c r="B33" s="355"/>
      <c r="C33" s="11"/>
      <c r="D33" s="11"/>
      <c r="E33" s="11"/>
      <c r="F33" s="11"/>
      <c r="G33" s="11"/>
      <c r="H33" s="11"/>
      <c r="I33" s="11"/>
      <c r="J33" s="11"/>
      <c r="K33" s="11"/>
      <c r="L33" s="11"/>
      <c r="M33" s="11"/>
      <c r="N33" s="110"/>
      <c r="O33" s="110"/>
      <c r="P33" s="111"/>
      <c r="Q33" s="167"/>
      <c r="S33" s="330"/>
    </row>
    <row r="34" spans="1:19" ht="13.5" thickBot="1">
      <c r="A34" s="354" t="s">
        <v>24</v>
      </c>
      <c r="B34" s="355"/>
      <c r="C34" s="11"/>
      <c r="D34" s="11"/>
      <c r="E34" s="11"/>
      <c r="F34" s="11"/>
      <c r="G34" s="11"/>
      <c r="H34" s="11"/>
      <c r="I34" s="11"/>
      <c r="J34" s="11"/>
      <c r="K34" s="11"/>
      <c r="L34" s="11"/>
      <c r="M34" s="11"/>
      <c r="N34" s="110"/>
      <c r="O34" s="110"/>
      <c r="P34" s="111"/>
      <c r="Q34" s="167"/>
      <c r="S34" s="330"/>
    </row>
    <row r="35" spans="1:19" s="4" customFormat="1" ht="23.25" thickBot="1">
      <c r="A35" s="208">
        <v>3</v>
      </c>
      <c r="B35" s="209" t="s">
        <v>406</v>
      </c>
      <c r="C35" s="210">
        <v>1</v>
      </c>
      <c r="D35" s="210" t="s">
        <v>52</v>
      </c>
      <c r="E35" s="210"/>
      <c r="F35" s="210"/>
      <c r="G35" s="210"/>
      <c r="H35" s="210"/>
      <c r="I35" s="210" t="s">
        <v>50</v>
      </c>
      <c r="J35" s="210" t="s">
        <v>50</v>
      </c>
      <c r="K35" s="52"/>
      <c r="L35" s="210"/>
      <c r="M35" s="210"/>
      <c r="N35" s="236">
        <v>0</v>
      </c>
      <c r="O35" s="212">
        <f>C35*N35</f>
        <v>0</v>
      </c>
      <c r="P35" s="226">
        <f aca="true" t="shared" si="2" ref="P35">O35*1.21</f>
        <v>0</v>
      </c>
      <c r="Q35" s="167"/>
      <c r="S35" s="330"/>
    </row>
    <row r="36" spans="1:19" ht="13.5" customHeight="1" thickBot="1">
      <c r="A36" s="89"/>
      <c r="B36" s="90"/>
      <c r="C36" s="91"/>
      <c r="D36" s="92"/>
      <c r="E36" s="91"/>
      <c r="F36" s="91"/>
      <c r="G36" s="91"/>
      <c r="H36" s="91"/>
      <c r="I36" s="91"/>
      <c r="J36" s="91"/>
      <c r="K36" s="91"/>
      <c r="L36" s="91"/>
      <c r="M36" s="91"/>
      <c r="N36" s="112"/>
      <c r="O36" s="112"/>
      <c r="P36" s="113"/>
      <c r="Q36" s="167"/>
      <c r="S36" s="330"/>
    </row>
    <row r="37" spans="1:19" ht="13.5" customHeight="1" thickBot="1">
      <c r="A37" s="358" t="s">
        <v>69</v>
      </c>
      <c r="B37" s="359"/>
      <c r="C37" s="83"/>
      <c r="D37" s="83"/>
      <c r="E37" s="83"/>
      <c r="F37" s="83"/>
      <c r="G37" s="83"/>
      <c r="H37" s="83"/>
      <c r="I37" s="83"/>
      <c r="J37" s="83"/>
      <c r="K37" s="83"/>
      <c r="L37" s="83"/>
      <c r="M37" s="83"/>
      <c r="N37" s="114"/>
      <c r="O37" s="114"/>
      <c r="P37" s="115"/>
      <c r="Q37" s="167"/>
      <c r="S37" s="330"/>
    </row>
    <row r="38" spans="1:19" ht="13.5" thickBot="1">
      <c r="A38" s="354" t="s">
        <v>70</v>
      </c>
      <c r="B38" s="355"/>
      <c r="C38" s="11"/>
      <c r="D38" s="11"/>
      <c r="E38" s="11"/>
      <c r="F38" s="11"/>
      <c r="G38" s="11"/>
      <c r="H38" s="11"/>
      <c r="I38" s="11"/>
      <c r="J38" s="11"/>
      <c r="K38" s="11"/>
      <c r="L38" s="11"/>
      <c r="M38" s="11"/>
      <c r="N38" s="110"/>
      <c r="O38" s="110"/>
      <c r="P38" s="111"/>
      <c r="Q38" s="167"/>
      <c r="S38" s="330"/>
    </row>
    <row r="39" spans="1:19" s="4" customFormat="1" ht="23.25" thickBot="1">
      <c r="A39" s="196">
        <v>3</v>
      </c>
      <c r="B39" s="228" t="s">
        <v>500</v>
      </c>
      <c r="C39" s="227">
        <v>1</v>
      </c>
      <c r="D39" s="227" t="s">
        <v>313</v>
      </c>
      <c r="E39" s="227">
        <v>0.45</v>
      </c>
      <c r="F39" s="227">
        <v>0</v>
      </c>
      <c r="G39" s="227">
        <v>0.45</v>
      </c>
      <c r="H39" s="227"/>
      <c r="I39" s="227" t="s">
        <v>71</v>
      </c>
      <c r="J39" s="227"/>
      <c r="K39" s="227"/>
      <c r="L39" s="227" t="s">
        <v>13</v>
      </c>
      <c r="M39" s="227"/>
      <c r="N39" s="213">
        <v>0</v>
      </c>
      <c r="O39" s="206">
        <f>C39*N39</f>
        <v>0</v>
      </c>
      <c r="P39" s="207">
        <f aca="true" t="shared" si="3" ref="P39">O39*1.21</f>
        <v>0</v>
      </c>
      <c r="Q39" s="167"/>
      <c r="S39" s="330"/>
    </row>
    <row r="40" spans="1:19" ht="13.5" customHeight="1" thickBot="1">
      <c r="A40" s="354" t="s">
        <v>408</v>
      </c>
      <c r="B40" s="355"/>
      <c r="C40" s="11"/>
      <c r="D40" s="11"/>
      <c r="E40" s="11"/>
      <c r="F40" s="11"/>
      <c r="G40" s="11"/>
      <c r="H40" s="11"/>
      <c r="I40" s="11"/>
      <c r="J40" s="11"/>
      <c r="K40" s="11"/>
      <c r="L40" s="11"/>
      <c r="M40" s="11"/>
      <c r="N40" s="110"/>
      <c r="O40" s="110"/>
      <c r="P40" s="111"/>
      <c r="Q40" s="167"/>
      <c r="S40" s="330"/>
    </row>
    <row r="41" spans="1:19" s="4" customFormat="1" ht="105.75" customHeight="1" thickBot="1">
      <c r="A41" s="197">
        <v>25</v>
      </c>
      <c r="B41" s="202" t="s">
        <v>64</v>
      </c>
      <c r="C41" s="172">
        <v>1</v>
      </c>
      <c r="D41" s="172" t="s">
        <v>65</v>
      </c>
      <c r="E41" s="172">
        <v>0.15</v>
      </c>
      <c r="F41" s="172">
        <v>0</v>
      </c>
      <c r="G41" s="172">
        <v>0.15</v>
      </c>
      <c r="H41" s="234"/>
      <c r="I41" s="234"/>
      <c r="J41" s="234"/>
      <c r="K41" s="234"/>
      <c r="L41" s="234"/>
      <c r="M41" s="234"/>
      <c r="N41" s="264">
        <v>0</v>
      </c>
      <c r="O41" s="212">
        <f>C41*N41</f>
        <v>0</v>
      </c>
      <c r="P41" s="226">
        <f aca="true" t="shared" si="4" ref="P41">O41*1.21</f>
        <v>0</v>
      </c>
      <c r="Q41" s="167"/>
      <c r="S41" s="330"/>
    </row>
    <row r="42" spans="1:19" ht="13.5" thickBot="1">
      <c r="A42" s="93"/>
      <c r="B42" s="53" t="s">
        <v>73</v>
      </c>
      <c r="C42" s="94"/>
      <c r="D42" s="95"/>
      <c r="E42" s="94"/>
      <c r="F42" s="94"/>
      <c r="G42" s="94"/>
      <c r="H42" s="94"/>
      <c r="I42" s="94"/>
      <c r="J42" s="94"/>
      <c r="K42" s="94"/>
      <c r="L42" s="94"/>
      <c r="M42" s="94"/>
      <c r="N42" s="119"/>
      <c r="O42" s="119">
        <f>SUM(O7:O41)</f>
        <v>0</v>
      </c>
      <c r="P42" s="283">
        <f>SUM(P7:P41)</f>
        <v>0</v>
      </c>
      <c r="Q42" s="216"/>
      <c r="S42" s="330"/>
    </row>
    <row r="43" ht="13.5" customHeight="1">
      <c r="Q43" s="97"/>
    </row>
    <row r="44" ht="15">
      <c r="Q44" s="97"/>
    </row>
    <row r="45" ht="15">
      <c r="Q45" s="97"/>
    </row>
    <row r="46" ht="15">
      <c r="P46" s="286"/>
    </row>
  </sheetData>
  <mergeCells count="15">
    <mergeCell ref="A38:B38"/>
    <mergeCell ref="A40:B40"/>
    <mergeCell ref="A18:B18"/>
    <mergeCell ref="A22:B22"/>
    <mergeCell ref="A29:B29"/>
    <mergeCell ref="A33:B33"/>
    <mergeCell ref="A34:B34"/>
    <mergeCell ref="A37:B37"/>
    <mergeCell ref="A20:B20"/>
    <mergeCell ref="A16:B16"/>
    <mergeCell ref="A5:B5"/>
    <mergeCell ref="A6:B6"/>
    <mergeCell ref="A9:B9"/>
    <mergeCell ref="A12:B12"/>
    <mergeCell ref="A14:B14"/>
  </mergeCells>
  <printOptions/>
  <pageMargins left="0.7" right="0.7" top="0.787401575" bottom="0.787401575" header="0.3" footer="0.3"/>
  <pageSetup horizontalDpi="600" verticalDpi="600" orientation="landscape" paperSize="9" scale="5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Tomas</dc:creator>
  <cp:keywords/>
  <dc:description/>
  <cp:lastModifiedBy>Škrabal Ondřej</cp:lastModifiedBy>
  <cp:lastPrinted>2021-05-18T13:28:39Z</cp:lastPrinted>
  <dcterms:created xsi:type="dcterms:W3CDTF">2013-08-05T12:33:37Z</dcterms:created>
  <dcterms:modified xsi:type="dcterms:W3CDTF">2021-06-28T14:45:46Z</dcterms:modified>
  <cp:category/>
  <cp:version/>
  <cp:contentType/>
  <cp:contentStatus/>
</cp:coreProperties>
</file>