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8" yWindow="65428" windowWidth="23256" windowHeight="12576" firstSheet="2" activeTab="2"/>
  </bookViews>
  <sheets>
    <sheet name="Tabulka nabídkové ceny" sheetId="3" r:id="rId1"/>
    <sheet name="OBECNÁ ČÁST" sheetId="7" r:id="rId2"/>
    <sheet name="1 server_100TB" sheetId="1" r:id="rId3"/>
    <sheet name="2 server_40TB" sheetId="2" r:id="rId4"/>
    <sheet name="3 HDR InfiniBand Switch" sheetId="4" r:id="rId5"/>
    <sheet name="4 Infiniband 200Gb" sheetId="5" r:id="rId6"/>
    <sheet name="5 Kabeláž" sheetId="8" r:id="rId7"/>
  </sheets>
  <definedNames>
    <definedName name="_xlnm.Print_Area" localSheetId="4">'3 HDR InfiniBand Switch'!$A$1:$C$46</definedName>
    <definedName name="_xlnm.Print_Area" localSheetId="5">'4 Infiniband 200Gb'!$A$1:$C$21</definedName>
  </definedNames>
  <calcPr calcId="191028"/>
  <extLst/>
</workbook>
</file>

<file path=xl/sharedStrings.xml><?xml version="1.0" encoding="utf-8"?>
<sst xmlns="http://schemas.openxmlformats.org/spreadsheetml/2006/main" count="224" uniqueCount="147">
  <si>
    <t xml:space="preserve">TABULKA NABÍDKOVÉ CENY </t>
  </si>
  <si>
    <t>číslo položky</t>
  </si>
  <si>
    <t>Název položky</t>
  </si>
  <si>
    <t>Počet ks/kmpl</t>
  </si>
  <si>
    <t>Cena 1 ks  Kč bez DPH</t>
  </si>
  <si>
    <t>Celková cena Kč bez DPH</t>
  </si>
  <si>
    <t xml:space="preserve"> Kč DPH 21 %</t>
  </si>
  <si>
    <t>Celková cena 
Kč vč. DPH</t>
  </si>
  <si>
    <t>Storage NOD 100TB</t>
  </si>
  <si>
    <t>Storage NOD 40TB</t>
  </si>
  <si>
    <t>HDR InfiniBand Switch</t>
  </si>
  <si>
    <t>Infiniband 200Gb</t>
  </si>
  <si>
    <t xml:space="preserve">Kabeláž 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</si>
  <si>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</si>
  <si>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r>
      <rPr>
        <b/>
        <sz val="14"/>
        <color rgb="FF000000"/>
        <rFont val="Arial"/>
        <family val="2"/>
      </rPr>
      <t>PRODLOUŽENÍ ZÁRUKY</t>
    </r>
    <r>
      <rPr>
        <sz val="10"/>
        <color rgb="FF000000"/>
        <rFont val="Arial"/>
        <family val="2"/>
      </rPr>
      <t xml:space="preserve"> (v návaznosti na čl. II.2 Předmět smlouvy a v souladu s čl. VI Záruka za jakost návrhu kupní smlouvy - Příloha č. 2 Výzvy)</t>
    </r>
  </si>
  <si>
    <t>Cena v Kč bez DPH 
za prodlouženou záruku za jakost o 24 měsíců oproti délce záruky za jakost uvedené v čl. VI. odst. 1 písm. a) návrhu kupní smlouvy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</si>
  <si>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</si>
  <si>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</si>
  <si>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</si>
  <si>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</si>
  <si>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</si>
  <si>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popisu naplnění požadavků jednotlivých položek tabulky obsažených v listech 1,2 tohoto sešitu.</t>
  </si>
  <si>
    <t>C) výslovné stvrzení dodání (ANO) požadavků jednotlivých položek tabulky obsažených v listech 3, 4, 5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</si>
  <si>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</si>
  <si>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</si>
  <si>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</si>
  <si>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 ČÁST 1</t>
  </si>
  <si>
    <t>Zadavatel požaduje splnění následujících parametrů (včetně účastníkem doplněného popisu naplnění)</t>
  </si>
  <si>
    <t xml:space="preserve">Technické požadavky na Storage NOD 100TB </t>
  </si>
  <si>
    <t>Parametr</t>
  </si>
  <si>
    <t>Minimální požadovaná hodnota</t>
  </si>
  <si>
    <t>Popis naplnění</t>
  </si>
  <si>
    <t>Provedení</t>
  </si>
  <si>
    <t>Formát pro montáž do racku 19", výška max. 2U, max. hloubka 750mm od montážní roviny.
Součástí jsou lyžiny pro montáž do racku a rameno pro kabeláž</t>
  </si>
  <si>
    <t>CPU</t>
  </si>
  <si>
    <t>Min. dvousoketový systém osaditelný dvěma CPU.
Systém musí být osazen jedním  CPU s minimálně
12 jádry a 24 vlákny, TDP maximálně 100W, frekvence minimálně 2,4GHz,
skóre dosažené v benchmarku PassMARK (hodnota CPU Mark) musí být nejméně 18800.</t>
  </si>
  <si>
    <t>Paměť</t>
  </si>
  <si>
    <t>Min. 24 paměťových slotů, osazeno minimálně 4x 8GB DDR4 1Rx8 Reg DIMM 2933MHz. Možnost rozšíření paměti s použitím DIMM a DCPMM až na celkových 7.5 TB. Pro rozšíření paměti uvažujeme teoretickou maximální kapacitu stroje, tj. při použití dvou CPU a případné kompletní výměny stávajících paměťových modulů s tím, že na jedno CPU může připadat maximálně 6 slotů pamětí typu DCPMM.</t>
  </si>
  <si>
    <t>HDD</t>
  </si>
  <si>
    <t xml:space="preserve">Server musí podporovat 2.5 a 3,5" HDD/SSD, všechny HDD/SSD hot-plug.
Požadujeme osadit 10 ks 16TB SAS 3.5” hot-plug HDD, volné další dvě 3.5” hot-plug pozice na možnost rozšíření.   
Požadujeme osadit 2 ks 1.92TB SSD 2.5” hot-plug s DWPD min. 1.5, volné další dvě 2.5” hot-plug pozice na možnost rozšíření. </t>
  </si>
  <si>
    <t>Řadič RAID</t>
  </si>
  <si>
    <t>HW RAID  řadič s 4GB cache, zálohovaná cache pomoci FBU, RAID 0, 1, 10, 5, 50, 6, 60.
16-portu 12Gb/s SAS3 / 6Gb/s SATA3, všechny diskové pozice zapojeny do tohoto řadiče. Host bus min. PCIe 3.0 x8.</t>
  </si>
  <si>
    <t xml:space="preserve">Síťové porty </t>
  </si>
  <si>
    <t>Požadujeme osazení min. 2x 10GE LAN 10G-BASE-T,
2x 1GE RJ45 LAN LoM,
1x HDR InfiniBand Card 200 Gb (min. 1 port),
1x dedikovaný LAN port pro management (možné sdílení s 1GE porty)</t>
  </si>
  <si>
    <t>Napájecí zdroj</t>
  </si>
  <si>
    <t>2ks Redundantní napájecí zdroje. Každý 240V, maximálně 800W, s účinností alespoň Platinum, možnost hot-plug výměny.</t>
  </si>
  <si>
    <t>Sloty, porty</t>
  </si>
  <si>
    <t>minimálně 2x USB externí port,
1x VGA port,
minimálně 3x PCI-e 3.0 x16 port (nebo 2x PCI-e 3.0 x16 port a 1x PCIe 4.0 x16 port),
minimálně další 3x PCIe 3.0 x8 port. Do počtu PCIe slotů se počítají i ty osazené požadovanými síťovými kartami.</t>
  </si>
  <si>
    <t>HW
Managment</t>
  </si>
  <si>
    <t xml:space="preserve">Zapnutí, vypnutí, restart serveru, možnost sdíleného
nebo samostateného LAN portu, včetně přesměrovaní
KVM a médií včetně rozšíření interního managementu
serveru o update serveru online (z OS) i offline bez
nutnosti instalace dalšího nástroje pro správu a
možnost bootu z interní SD karty. </t>
  </si>
  <si>
    <t>Chlazení</t>
  </si>
  <si>
    <t>2ks Redundantní hotswapový ventilátor</t>
  </si>
  <si>
    <t>OS</t>
  </si>
  <si>
    <t>Bez OS.</t>
  </si>
  <si>
    <t>Vzdálená
správa</t>
  </si>
  <si>
    <t>Součástí serveru musí být integrovaná HW vzdálená
správa s funkci vzdálené konzole bez nutnosti běžícího
OS a vzdálené připojení médií. Dále server musí být
vybaven nástroji pro update serveru online (z OS) i
offline bez nutnosti instalace dalšího nástroje pro
správu s možností bootu a instalace z interní SD karty.
Pokud jsou vyžadovány
nějaké licence, pak musí být časově neomezené.</t>
  </si>
  <si>
    <t>Zboží</t>
  </si>
  <si>
    <t>Zboží bude odpovídat platným právním předpisům a
technickým normám a bude splňovat zákonné
podmínky pro jeho užívání. Zboží musí být dodáno
jako nové a nepoužité; dodání repasovaného zboží či
jakékoliv demoverze není přípustné. Zboží bude
dodáno prosto jakýchkoliv nevypořádaných práv třetích
osob (zejména práv z duševního vlastnictví či
průmyslových práv). Určeno pro český trh.</t>
  </si>
  <si>
    <t>TECHNICKÁ SPECIFIKACE ČÁST 2</t>
  </si>
  <si>
    <t>Zadavatel požaduje splnění následujících parametrů (včetně účastníkem doplněného popisu naplnění</t>
  </si>
  <si>
    <t>Technické požadavky na Storage NOD 40TB - 2ks</t>
  </si>
  <si>
    <t>Min. dvousoketový systém osaditelný dvěma CPU.
Systém musí být osazen jedním  CPU s minimálně
12 jádry a 24 vlákny, TDP maximálně 100W, frekvence minimálně 2,4GHz,
skóre dosažené v benchmarku PassMARK (hodnota CPUMark) musí být nejméně 18800.</t>
  </si>
  <si>
    <t xml:space="preserve">
</t>
  </si>
  <si>
    <t xml:space="preserve">Min. 24 paměťových slotů, osazeno minimálně 4x 8GB DDR4 1Rx8 Reg DIMM 2933MHz. Možnost rozšíření paměti s použitím DIMM a DCPMM až na celkových 7.5 TB. Pro rozšíření paměti uvažujeme teoretickou maximální kapacitu stroje, tj. při použití dvou CPU a případné kompletní výměny stávajících paměťových modulů s tím, že na jedno CPU může připadat maximálně 6 slotů pamětí typu DCPMM.
</t>
  </si>
  <si>
    <t xml:space="preserve">Server musí podporovat 2.5 a 3,5" HDD/SSD, všechny HDD/SSD hot-plug.
Požadujeme osadit 8 ks 8TB SAS 3.5” hot-plug HDD , volné další čtyři 3.5” hot-plug pozice na možnost rozšíření.   
Požadujeme osadit 2 ks 960GB SSD 2.5” hot-plug s DWPD min. 1.5, volné další dvě 2.5” hot-plug pozice na možnost rozšíření. </t>
  </si>
  <si>
    <t>Zapnutí, vypnutí, restart serveru, možnost sdíleného
nebo samostateného LAN portu, včetně přesměrovaní
KVM a médií včetně rozšíření interního managementu
serveru o update serveru online (z OS) i offline bez
nutnosti instalace dalšího nástroje pro správu a
možnost bootu z interní SD karty o velikosti min.
16GB.</t>
  </si>
  <si>
    <t>TECHNICKÁ SPECIFIKACE ČÁST 3</t>
  </si>
  <si>
    <t>HDR InfiniBand Switch – 1ks</t>
  </si>
  <si>
    <t>Minimální požadavky</t>
  </si>
  <si>
    <t>Splňuje ANO</t>
  </si>
  <si>
    <t>Základní vlastnosti</t>
  </si>
  <si>
    <t>Třída zařízení</t>
  </si>
  <si>
    <t>Formát zařízení</t>
  </si>
  <si>
    <t>do racku, součástí balení musí být buď pevné nebo teleskopické kolejnice</t>
  </si>
  <si>
    <t>Velikost zařízení: 1U, max. hloubka 600mm</t>
  </si>
  <si>
    <t>ano</t>
  </si>
  <si>
    <t>Počet 40x portu HDR 200Gb/s v 1U</t>
  </si>
  <si>
    <t>40x QSFP56</t>
  </si>
  <si>
    <t>Možnost zdvojnásobení připojených zařízení pomocí splitovacích kabelů při současné redukci rychlosti na HDR 100Gb/s, tj. 80x100Gb/s</t>
  </si>
  <si>
    <t>Podpora Passive copper nebo Active fiber kabeláže</t>
  </si>
  <si>
    <t>Podpora Optical modules</t>
  </si>
  <si>
    <t>Celková propustnost přepínače</t>
  </si>
  <si>
    <t>16Tb/s</t>
  </si>
  <si>
    <t>Latence (v rámci přepínače: port-to-port)</t>
  </si>
  <si>
    <t>méně než 130 ns</t>
  </si>
  <si>
    <t>Fyzicka specifikace</t>
  </si>
  <si>
    <t>Dualni redundantni zdroje</t>
  </si>
  <si>
    <t>Hot plug zdroju</t>
  </si>
  <si>
    <t>Podpora 200-240VAC</t>
  </si>
  <si>
    <t>Proudění vzduchu v rámci chlazení v konfiguraci “power-to-connectors” (P2C), tj. porty otočené dozadu.</t>
  </si>
  <si>
    <t>Hot plug ventilatoru</t>
  </si>
  <si>
    <t>Základní funkce a protokoly</t>
  </si>
  <si>
    <t>MTU</t>
  </si>
  <si>
    <t>256 to 4Kbyte</t>
  </si>
  <si>
    <t>Shoda s IBTA 1.21 and 1.3</t>
  </si>
  <si>
    <t>Podpora Adaptive Routing</t>
  </si>
  <si>
    <t>Podpora kontroly toku - Congestion control</t>
  </si>
  <si>
    <t>Podpora - Port Mirroring</t>
  </si>
  <si>
    <t>Podpora - VL2VL mapping</t>
  </si>
  <si>
    <t>IB router</t>
  </si>
  <si>
    <t>L3</t>
  </si>
  <si>
    <t>Podpora JSON API</t>
  </si>
  <si>
    <t>Management</t>
  </si>
  <si>
    <t>CLI formou RJ45 serial console port</t>
  </si>
  <si>
    <t xml:space="preserve">ano </t>
  </si>
  <si>
    <t>USB konzolový port</t>
  </si>
  <si>
    <t>OoB management portů s podporou ethernetu</t>
  </si>
  <si>
    <t>Konfigurace zařízení v člověku čitelné textové formě</t>
  </si>
  <si>
    <t xml:space="preserve">SSHv2 </t>
  </si>
  <si>
    <t>Podpora SNMP v1,v2,v3</t>
  </si>
  <si>
    <t>Podpora RADIUS, TACACS+, LDAP</t>
  </si>
  <si>
    <t>Port mirroring</t>
  </si>
  <si>
    <t>Automatická konfigurace portu dle připojeného zařízení</t>
  </si>
  <si>
    <t>Grafické uživatelské rozhraní (webový prohlížeč)</t>
  </si>
  <si>
    <t>Zboží bude odpovídat platným právním předpisům a</t>
  </si>
  <si>
    <t>technickým normám a bude splňovat zákonné</t>
  </si>
  <si>
    <t>podmínky pro jeho užívání. Zboží musí být dodáno</t>
  </si>
  <si>
    <t>jako nové a nepoužité; dodání repasovaného zboží či</t>
  </si>
  <si>
    <t>jakékoliv demoverze není přípustné. Zboží bude</t>
  </si>
  <si>
    <t>dodáno prosto jakýchkoliv nevypořádaných práv třetích</t>
  </si>
  <si>
    <t>osob (zejména práv z duševního vlastnictví či</t>
  </si>
  <si>
    <t>průmyslových práv). Určeno pro český trh.</t>
  </si>
  <si>
    <t>TECHNICKÁ SPECIFIKACE ČÁST 4</t>
  </si>
  <si>
    <t>Karta Infiniband 200Gb</t>
  </si>
  <si>
    <t xml:space="preserve">Třída zařízení </t>
  </si>
  <si>
    <t xml:space="preserve">InfiniBand karta </t>
  </si>
  <si>
    <t>Format zařízení do PCI-e slotu</t>
  </si>
  <si>
    <r>
      <t xml:space="preserve">Infiniband </t>
    </r>
    <r>
      <rPr>
        <sz val="10.5"/>
        <color rgb="FF000000"/>
        <rFont val="Arial"/>
        <family val="2"/>
      </rPr>
      <t>Adapter Card</t>
    </r>
  </si>
  <si>
    <t>Propustnost min 200Gb/s na jeden port</t>
  </si>
  <si>
    <t>200Gb/s</t>
  </si>
  <si>
    <t>Latence</t>
  </si>
  <si>
    <t>&lt; 0.6µs</t>
  </si>
  <si>
    <t>Podpora PCI-e x16 Gen 4.0 a nižší</t>
  </si>
  <si>
    <t>Ano</t>
  </si>
  <si>
    <t>Typ konektoru QSFP56</t>
  </si>
  <si>
    <t>QSFP56</t>
  </si>
  <si>
    <t>Kompatibilita se switchem třídy “HDR 200Gb/s InfiniBand”</t>
  </si>
  <si>
    <t>Počet portů 200 Gb/sec</t>
  </si>
  <si>
    <t>1 x QSFP56</t>
  </si>
  <si>
    <t>Podpora Jumbo frame support (9.6KB)</t>
  </si>
  <si>
    <t>Podpora OS Linux: RHEL a všechny jeho přímé klony (např. CentOS, Alma Linux, Rocky Linux, Oracle Enterprise Linux), SLES a jeho přímé klony (OpenSUSE), Ubuntu a Debian.</t>
  </si>
  <si>
    <t>TECHNICKÁ SPECIFIKACE ČÁST 5</t>
  </si>
  <si>
    <t>Kabeláž</t>
  </si>
  <si>
    <t>InfiniBand Cu Cable 200Gb,.</t>
  </si>
  <si>
    <t>Minimální délka</t>
  </si>
  <si>
    <t>2 m</t>
  </si>
  <si>
    <t>Kompatibilní s InfiniBand switchem a servery 100TB a 40TB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</si>
</sst>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Arial"/>
      <family val="2"/>
    </font>
    <font>
      <sz val="10.5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+mn-cs"/>
      <family val="2"/>
    </font>
    <font>
      <b/>
      <sz val="12"/>
      <color rgb="FFFF0000"/>
      <name val="+mn-cs"/>
      <family val="2"/>
    </font>
    <font>
      <b/>
      <sz val="14"/>
      <color theme="1"/>
      <name val="+mn-cs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0"/>
      <color theme="1"/>
      <name val="Arial"/>
      <family val="2"/>
      <scheme val="minor"/>
    </font>
    <font>
      <b/>
      <sz val="12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4" fontId="0" fillId="3" borderId="0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3" borderId="0" xfId="0" applyFill="1" applyProtection="1"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4" fontId="10" fillId="0" borderId="5" xfId="0" applyNumberFormat="1" applyFont="1" applyBorder="1" applyAlignment="1" applyProtection="1">
      <alignment vertical="center"/>
      <protection/>
    </xf>
    <xf numFmtId="4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0" fontId="11" fillId="0" borderId="0" xfId="0" applyFont="1" applyProtection="1">
      <protection/>
    </xf>
    <xf numFmtId="0" fontId="11" fillId="3" borderId="0" xfId="0" applyFont="1" applyFill="1" applyProtection="1">
      <protection/>
    </xf>
    <xf numFmtId="0" fontId="0" fillId="0" borderId="0" xfId="0" applyFont="1" applyAlignment="1" applyProtection="1">
      <alignment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left" wrapText="1"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 wrapText="1"/>
      <protection/>
    </xf>
    <xf numFmtId="0" fontId="3" fillId="4" borderId="16" xfId="0" applyFont="1" applyFill="1" applyBorder="1" applyAlignment="1" applyProtection="1">
      <alignment horizontal="left" vertical="center" wrapText="1"/>
      <protection/>
    </xf>
    <xf numFmtId="0" fontId="3" fillId="4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8" xfId="0" applyFont="1" applyBorder="1" applyAlignment="1" applyProtection="1">
      <alignment vertical="top" wrapText="1"/>
      <protection/>
    </xf>
    <xf numFmtId="0" fontId="4" fillId="5" borderId="8" xfId="0" applyFont="1" applyFill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 applyProtection="1">
      <alignment vertical="top" wrapText="1"/>
      <protection/>
    </xf>
    <xf numFmtId="0" fontId="3" fillId="0" borderId="8" xfId="0" applyFont="1" applyBorder="1" applyAlignment="1" applyProtection="1">
      <alignment horizontal="left" wrapText="1"/>
      <protection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vertical="center" wrapText="1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1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vertical="center" wrapText="1"/>
      <protection/>
    </xf>
    <xf numFmtId="0" fontId="7" fillId="6" borderId="2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right" vertical="center" wrapText="1"/>
      <protection/>
    </xf>
    <xf numFmtId="0" fontId="7" fillId="6" borderId="22" xfId="0" applyFont="1" applyFill="1" applyBorder="1" applyAlignment="1" applyProtection="1">
      <alignment horizontal="right" vertical="center" wrapText="1"/>
      <protection/>
    </xf>
    <xf numFmtId="0" fontId="7" fillId="0" borderId="25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7" fillId="6" borderId="22" xfId="0" applyFont="1" applyFill="1" applyBorder="1" applyAlignment="1" applyProtection="1">
      <alignment vertical="center" wrapText="1"/>
      <protection locked="0"/>
    </xf>
    <xf numFmtId="0" fontId="17" fillId="2" borderId="22" xfId="0" applyFont="1" applyFill="1" applyBorder="1" applyAlignment="1" applyProtection="1">
      <alignment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/>
    </xf>
    <xf numFmtId="0" fontId="16" fillId="4" borderId="21" xfId="0" applyFont="1" applyFill="1" applyBorder="1" applyAlignment="1" applyProtection="1">
      <alignment horizontal="center" vertical="center" wrapText="1"/>
      <protection/>
    </xf>
    <xf numFmtId="0" fontId="16" fillId="6" borderId="24" xfId="0" applyFont="1" applyFill="1" applyBorder="1" applyAlignment="1" applyProtection="1">
      <alignment vertical="center" wrapText="1"/>
      <protection/>
    </xf>
    <xf numFmtId="0" fontId="17" fillId="6" borderId="22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4" fontId="0" fillId="2" borderId="27" xfId="0" applyNumberFormat="1" applyFill="1" applyBorder="1" applyAlignment="1" applyProtection="1">
      <alignment horizontal="center" vertical="center"/>
      <protection locked="0"/>
    </xf>
    <xf numFmtId="4" fontId="0" fillId="2" borderId="2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vertical="center" wrapText="1"/>
      <protection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2" borderId="30" xfId="0" applyFont="1" applyFill="1" applyBorder="1" applyAlignment="1" applyProtection="1">
      <alignment vertical="center" wrapText="1"/>
      <protection locked="0"/>
    </xf>
    <xf numFmtId="0" fontId="7" fillId="2" borderId="24" xfId="0" applyFont="1" applyFill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11</xdr:col>
      <xdr:colOff>390525</xdr:colOff>
      <xdr:row>115</xdr:row>
      <xdr:rowOff>161925</xdr:rowOff>
    </xdr:to>
    <xdr:sp macro="" textlink="">
      <xdr:nvSpPr>
        <xdr:cNvPr id="2" name="TextovéPole 1"/>
        <xdr:cNvSpPr txBox="1"/>
      </xdr:nvSpPr>
      <xdr:spPr>
        <a:xfrm>
          <a:off x="47625" y="104775"/>
          <a:ext cx="7048500" cy="186785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Technická specifikace pro zakázku</a:t>
          </a:r>
          <a:b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Vysokokapacitní úložiště, InfiniBand Switch a adaptéry pro HPC</a:t>
          </a:r>
          <a:r>
            <a:rPr lang="cs-CZ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Cluster, </a:t>
          </a:r>
        </a:p>
        <a:p>
          <a:r>
            <a:rPr lang="cs-CZ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která se skládá</a:t>
          </a:r>
          <a:r>
            <a:rPr lang="cs-CZ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z pěti níže popsaných součástí podrobně rozepsaných v následujících listech tohoto sešitu.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OBECNÁ ČÁST</a:t>
          </a:r>
        </a:p>
        <a:p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 dodávky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Předmětem veřejné zakázky je dodávka, implementace a konfigurace nového hardwaru pro řešení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vysokokapacitního úložiště HPC Clusteru, InfiniBand (IB) Switche a příslušenství.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Součástí dodávky je doprava na místo plnění a předání dokladů, které se ke zboží vztahují.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1ks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server_100TB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servery”, list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“server_100TB". Součástí dodávky je montáž a zprovoznění serveru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2ks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server_40TB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servery”, list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“server_40TB". Součástí dodávky je montáž a zprovoznění serveru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1ks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HDR InfiniBand Switch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 HDR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InfiniBand Switch". Součástí dodávky je montáž a zprovoznění switche v místě plnění.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15ks karet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HDR InfiniBand (200Gb)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podle specifikace uvedené v části „Technické požadavky na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15ks karet IB 200Gb”.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5ks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kabeláž InfiniBand Cu Cable 200Gb, 2m, kompatibilní s InfiniBand switchem a servery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100TB a 40TB.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Předmětem dodávky je též předání zadavateli veškerých přístupových oprávnění (všech úrovní) pro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plnohodnotnou administraci všech nových serverů vč. příslušného softwarového vybavení.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Požadované servisní podmínky a záruka: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Záruka min. 5 let v místě instalace v režimu 5x9, NBD,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započetí opravy od nahlášení. Záruka a servis bude poskytnut autorizovaným servisním partnerem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nebo výrobcem. Platnost záruky bude prokazatelná na portálu výrobce. Po celou dobu životnosti HW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zařízení musí být zdarma dostupné upgrady Firmware a všech ovladačů zařízení. Výrobce zařízení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musí umožnit přikoupení servisní záruky až na dobu 7 let.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Doba dodání: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30.9.2021.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Doprava zboží do místa předání: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dodání Zboží provedení instalace Zboží, a to v místě dodání a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uvedení Zboží do provozu. Včetně propojení HW s 200Gb IB sítí přes komunikaci BeeGFS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(community edition).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Zkušební provoz.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Zkušebním provozem dojde k ověření funkčnosti dodaného a nainstalovaného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HW včetně jeho integrace do Infiniband infrastruktury. Součástí zkušebního provozu bude komplexní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benchmarking nové infrastruktury, sestávající ze dvou typů testů, viz níže, jejichž cílem je zjistit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výkon úložiště v přístupu ke vzdáleným datům z různých částí výpočetního clusteru a v různých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typech přístupů.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První typ testu: standardizovaný I/O benchmark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Část “Popis parametrů standardizovaného benchmarku” obsahuje konfiguraci standardizovaného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benchmarku a výpis výsledků benchmarku spuštěného na HPC clusteru zadavatele (referenční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systém). Po instalaci nového úložiště budeme požadovat spuštění identického benchmarku a srovnání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výkonu dodaného systému s výsledky pro referenční systém.</a:t>
          </a:r>
          <a:br>
            <a:rPr lang="cs-CZ"/>
          </a:br>
          <a:endParaRPr lang="cs-CZ"/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Požadujeme, aby dodaný systém úložiště dosahoval vůči referenčnímu benchmarku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uvedenému v části “Popis parametrů standardizovaného benchmarku” vyšších nebo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stejných hodnot IOPS ve všech typech uvedených testů. Počet uzlů použitých pro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testování může být menší než pět a obsahovat pouze ty stroje zapojené do 200Gb IB sítě.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 spuštění a reporting standardních benchmarků: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Benchmark I0-500" https://www.vi4io.org/std/io500/start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BeeGFS benchmark https://www.beegfs.io/wiki/Benchmark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Cílem těchto testů je získání podrobných informací o očekávaném výkonu paralelního filesystému v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různých režimech práce s daty a na různých segmentech clusteru (IB část, 10 Gb část a 1Gb část, viz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níže). Dále požadujeme konzultaci v rozsahu jednoho pracovního dne na seznámení správců clusteru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konfigurací všech dodávaných komponent.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Druhý typ testu: I/O test na specializovaném kódu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druhé části testovacího provozu budeme ověřovat spustitelnost a dobu běhu specializovaného kódu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napsaného ve frameworku ROOT (https://root.cern/), v rámci části sítě běžící na 200 Gb IB přes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komunikaci BeeGFS. Za dodání testovacího kódu a jeho kompilaci odpovídá zadavatel.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Návazná současná a předpokládaná budoucí infrastruktura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Stávající HPC cluster se skládá z 18ti výpočetních uzlů různého typu a stáří. Jedná se o prototyp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postupně budovaného výkonného výpočetního clusteru, který bude v budoucnu obsahovat desítky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uzlů zapojených jak do IB, tak do 10 Gbit a 1 Gbit Ethernetové sítě. Zjednodušené schéma plánované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infrastruktury včetně poptávaných serverů úložiště a IB switche je na obrázku níže (síť 1 Gbit je ze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schématu vynechaná).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Požadujeme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Propojení poptávaného úložiště a 200 Gb IB sítě s vybranými uzly zadavatele.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Propojení poptávaného úložiště s ethernetovým switchem zadavatele: dostupné porty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4x40GBASE-R (slot QSFP₊), 48x10GBASE-T (konektor 8P8C).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Propojení poptávaného úložiště s 1 Gbit sítí zadavatele.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Pouze některé výpočetní uzly zadavatele budou zapojené do 200 Gb IB a 10GE sítě. U strojů určených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zadavatelem lze předpokládat existenci 10GBASE-T síťového připojení a volného PCIe slotu pro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poptávané IB karty. Za kompatibilitu těchto strojů s poptávanými IB kartami a možnost propojení 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ethernetovými přepínači odpovídá zadavatel.</a:t>
          </a:r>
          <a:br>
            <a:rPr lang="cs-CZ"/>
          </a:br>
          <a:endParaRPr lang="cs-CZ"/>
        </a:p>
        <a:p>
          <a: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Popis parametrů standardizovaného benchmarku</a:t>
          </a:r>
          <a:br>
            <a:rPr lang="cs-CZ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Používáme benchmark I0-500" https://www.vi4io.org/std/io500/start. Jediné provedené změny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nastavení jsou počty uzlů a procesů na jednotlivých uzlech a případná změna pracovního adresáře.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Cílová architektura, kde byl test proveden, využívá BeeGFS, 100 Gb IB síť a diskové pole Infotrend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běžící na FC16. Za běhu testu byl cluster zatížen běžným uživatelským provozem. Test byl spuštěný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pěti uzlech (jeden proces na uzel). Výsledky závisí pouze slabě na konkrétní volbě uzlů.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cs-CZ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Shrnutí výsledků: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ior-easy-write 2.837321 GiB/s : time 309.423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mdtest-easy-write 11.114405 kIOPS : time 306.749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 ] timestamp 0.000000 kIOPS : time 0.001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ior-hard-write 0.373499 GiB/s : time 348.260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mdtest-hard-write 4.694670 kIOPS : time 301.756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find 66.244998 kIOPS : time 72.609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ior-easy-read 2.062283 GiB/s : time 425.714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mdtest-easy-stat 38.687761 kIOPS : time 88.840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ior-hard-read 0.242186 GiB/s : time 537.095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mdtest-hard-stat 39.263559 kIOPS : time 36.972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mdtest-easy-delete 10.871948 kIOPS : time 320.649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mdtest-hard-read 6.644678 kIOPS : time 213.490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[RESULT] mdtest-hard-delete 5.690691 kIOPS : time 251.759 seconds</a:t>
          </a:r>
          <a:b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[SCORE ] Bandwidth 0.852950 GiB/s : IOPS 14.681460 kiops : TOTAL 3.538723</a:t>
          </a:r>
          <a:r>
            <a:rPr lang="cs-CZ"/>
            <a:t> </a:t>
          </a:r>
          <a:br>
            <a:rPr lang="cs-CZ"/>
          </a:b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zoomScale="85" zoomScaleNormal="85" workbookViewId="0" topLeftCell="A1">
      <selection activeCell="P6" sqref="P6"/>
    </sheetView>
  </sheetViews>
  <sheetFormatPr defaultColWidth="9.140625" defaultRowHeight="12.75"/>
  <cols>
    <col min="1" max="1" width="9.28125" style="4" customWidth="1"/>
    <col min="2" max="2" width="32.28125" style="4" customWidth="1"/>
    <col min="3" max="3" width="14.5742187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256" width="8.8515625" style="4" customWidth="1"/>
    <col min="257" max="257" width="9.28125" style="4" customWidth="1"/>
    <col min="258" max="258" width="32.28125" style="4" customWidth="1"/>
    <col min="259" max="259" width="18.8515625" style="4" customWidth="1"/>
    <col min="260" max="260" width="18.140625" style="4" customWidth="1"/>
    <col min="261" max="261" width="19.57421875" style="4" customWidth="1"/>
    <col min="262" max="262" width="16.8515625" style="4" customWidth="1"/>
    <col min="263" max="263" width="18.28125" style="4" customWidth="1"/>
    <col min="264" max="512" width="8.8515625" style="4" customWidth="1"/>
    <col min="513" max="513" width="9.28125" style="4" customWidth="1"/>
    <col min="514" max="514" width="32.28125" style="4" customWidth="1"/>
    <col min="515" max="515" width="18.8515625" style="4" customWidth="1"/>
    <col min="516" max="516" width="18.140625" style="4" customWidth="1"/>
    <col min="517" max="517" width="19.57421875" style="4" customWidth="1"/>
    <col min="518" max="518" width="16.8515625" style="4" customWidth="1"/>
    <col min="519" max="519" width="18.28125" style="4" customWidth="1"/>
    <col min="520" max="768" width="8.8515625" style="4" customWidth="1"/>
    <col min="769" max="769" width="9.28125" style="4" customWidth="1"/>
    <col min="770" max="770" width="32.28125" style="4" customWidth="1"/>
    <col min="771" max="771" width="18.8515625" style="4" customWidth="1"/>
    <col min="772" max="772" width="18.140625" style="4" customWidth="1"/>
    <col min="773" max="773" width="19.57421875" style="4" customWidth="1"/>
    <col min="774" max="774" width="16.8515625" style="4" customWidth="1"/>
    <col min="775" max="775" width="18.28125" style="4" customWidth="1"/>
    <col min="776" max="1024" width="8.8515625" style="4" customWidth="1"/>
    <col min="1025" max="1025" width="9.28125" style="4" customWidth="1"/>
    <col min="1026" max="1026" width="32.28125" style="4" customWidth="1"/>
    <col min="1027" max="1027" width="18.8515625" style="4" customWidth="1"/>
    <col min="1028" max="1028" width="18.140625" style="4" customWidth="1"/>
    <col min="1029" max="1029" width="19.57421875" style="4" customWidth="1"/>
    <col min="1030" max="1030" width="16.8515625" style="4" customWidth="1"/>
    <col min="1031" max="1031" width="18.28125" style="4" customWidth="1"/>
    <col min="1032" max="1280" width="8.8515625" style="4" customWidth="1"/>
    <col min="1281" max="1281" width="9.28125" style="4" customWidth="1"/>
    <col min="1282" max="1282" width="32.28125" style="4" customWidth="1"/>
    <col min="1283" max="1283" width="18.8515625" style="4" customWidth="1"/>
    <col min="1284" max="1284" width="18.140625" style="4" customWidth="1"/>
    <col min="1285" max="1285" width="19.57421875" style="4" customWidth="1"/>
    <col min="1286" max="1286" width="16.8515625" style="4" customWidth="1"/>
    <col min="1287" max="1287" width="18.28125" style="4" customWidth="1"/>
    <col min="1288" max="1536" width="8.8515625" style="4" customWidth="1"/>
    <col min="1537" max="1537" width="9.28125" style="4" customWidth="1"/>
    <col min="1538" max="1538" width="32.28125" style="4" customWidth="1"/>
    <col min="1539" max="1539" width="18.8515625" style="4" customWidth="1"/>
    <col min="1540" max="1540" width="18.140625" style="4" customWidth="1"/>
    <col min="1541" max="1541" width="19.57421875" style="4" customWidth="1"/>
    <col min="1542" max="1542" width="16.8515625" style="4" customWidth="1"/>
    <col min="1543" max="1543" width="18.28125" style="4" customWidth="1"/>
    <col min="1544" max="1792" width="8.8515625" style="4" customWidth="1"/>
    <col min="1793" max="1793" width="9.28125" style="4" customWidth="1"/>
    <col min="1794" max="1794" width="32.28125" style="4" customWidth="1"/>
    <col min="1795" max="1795" width="18.8515625" style="4" customWidth="1"/>
    <col min="1796" max="1796" width="18.140625" style="4" customWidth="1"/>
    <col min="1797" max="1797" width="19.57421875" style="4" customWidth="1"/>
    <col min="1798" max="1798" width="16.8515625" style="4" customWidth="1"/>
    <col min="1799" max="1799" width="18.28125" style="4" customWidth="1"/>
    <col min="1800" max="2048" width="8.8515625" style="4" customWidth="1"/>
    <col min="2049" max="2049" width="9.28125" style="4" customWidth="1"/>
    <col min="2050" max="2050" width="32.28125" style="4" customWidth="1"/>
    <col min="2051" max="2051" width="18.8515625" style="4" customWidth="1"/>
    <col min="2052" max="2052" width="18.140625" style="4" customWidth="1"/>
    <col min="2053" max="2053" width="19.57421875" style="4" customWidth="1"/>
    <col min="2054" max="2054" width="16.8515625" style="4" customWidth="1"/>
    <col min="2055" max="2055" width="18.28125" style="4" customWidth="1"/>
    <col min="2056" max="2304" width="8.8515625" style="4" customWidth="1"/>
    <col min="2305" max="2305" width="9.28125" style="4" customWidth="1"/>
    <col min="2306" max="2306" width="32.28125" style="4" customWidth="1"/>
    <col min="2307" max="2307" width="18.8515625" style="4" customWidth="1"/>
    <col min="2308" max="2308" width="18.140625" style="4" customWidth="1"/>
    <col min="2309" max="2309" width="19.57421875" style="4" customWidth="1"/>
    <col min="2310" max="2310" width="16.8515625" style="4" customWidth="1"/>
    <col min="2311" max="2311" width="18.28125" style="4" customWidth="1"/>
    <col min="2312" max="2560" width="8.8515625" style="4" customWidth="1"/>
    <col min="2561" max="2561" width="9.28125" style="4" customWidth="1"/>
    <col min="2562" max="2562" width="32.28125" style="4" customWidth="1"/>
    <col min="2563" max="2563" width="18.8515625" style="4" customWidth="1"/>
    <col min="2564" max="2564" width="18.140625" style="4" customWidth="1"/>
    <col min="2565" max="2565" width="19.57421875" style="4" customWidth="1"/>
    <col min="2566" max="2566" width="16.8515625" style="4" customWidth="1"/>
    <col min="2567" max="2567" width="18.28125" style="4" customWidth="1"/>
    <col min="2568" max="2816" width="8.8515625" style="4" customWidth="1"/>
    <col min="2817" max="2817" width="9.28125" style="4" customWidth="1"/>
    <col min="2818" max="2818" width="32.28125" style="4" customWidth="1"/>
    <col min="2819" max="2819" width="18.8515625" style="4" customWidth="1"/>
    <col min="2820" max="2820" width="18.140625" style="4" customWidth="1"/>
    <col min="2821" max="2821" width="19.57421875" style="4" customWidth="1"/>
    <col min="2822" max="2822" width="16.8515625" style="4" customWidth="1"/>
    <col min="2823" max="2823" width="18.28125" style="4" customWidth="1"/>
    <col min="2824" max="3072" width="8.8515625" style="4" customWidth="1"/>
    <col min="3073" max="3073" width="9.28125" style="4" customWidth="1"/>
    <col min="3074" max="3074" width="32.28125" style="4" customWidth="1"/>
    <col min="3075" max="3075" width="18.8515625" style="4" customWidth="1"/>
    <col min="3076" max="3076" width="18.140625" style="4" customWidth="1"/>
    <col min="3077" max="3077" width="19.57421875" style="4" customWidth="1"/>
    <col min="3078" max="3078" width="16.8515625" style="4" customWidth="1"/>
    <col min="3079" max="3079" width="18.28125" style="4" customWidth="1"/>
    <col min="3080" max="3328" width="8.8515625" style="4" customWidth="1"/>
    <col min="3329" max="3329" width="9.28125" style="4" customWidth="1"/>
    <col min="3330" max="3330" width="32.28125" style="4" customWidth="1"/>
    <col min="3331" max="3331" width="18.8515625" style="4" customWidth="1"/>
    <col min="3332" max="3332" width="18.140625" style="4" customWidth="1"/>
    <col min="3333" max="3333" width="19.57421875" style="4" customWidth="1"/>
    <col min="3334" max="3334" width="16.8515625" style="4" customWidth="1"/>
    <col min="3335" max="3335" width="18.28125" style="4" customWidth="1"/>
    <col min="3336" max="3584" width="8.8515625" style="4" customWidth="1"/>
    <col min="3585" max="3585" width="9.28125" style="4" customWidth="1"/>
    <col min="3586" max="3586" width="32.28125" style="4" customWidth="1"/>
    <col min="3587" max="3587" width="18.8515625" style="4" customWidth="1"/>
    <col min="3588" max="3588" width="18.140625" style="4" customWidth="1"/>
    <col min="3589" max="3589" width="19.57421875" style="4" customWidth="1"/>
    <col min="3590" max="3590" width="16.8515625" style="4" customWidth="1"/>
    <col min="3591" max="3591" width="18.28125" style="4" customWidth="1"/>
    <col min="3592" max="3840" width="8.8515625" style="4" customWidth="1"/>
    <col min="3841" max="3841" width="9.28125" style="4" customWidth="1"/>
    <col min="3842" max="3842" width="32.28125" style="4" customWidth="1"/>
    <col min="3843" max="3843" width="18.8515625" style="4" customWidth="1"/>
    <col min="3844" max="3844" width="18.140625" style="4" customWidth="1"/>
    <col min="3845" max="3845" width="19.57421875" style="4" customWidth="1"/>
    <col min="3846" max="3846" width="16.8515625" style="4" customWidth="1"/>
    <col min="3847" max="3847" width="18.28125" style="4" customWidth="1"/>
    <col min="3848" max="4096" width="8.8515625" style="4" customWidth="1"/>
    <col min="4097" max="4097" width="9.28125" style="4" customWidth="1"/>
    <col min="4098" max="4098" width="32.28125" style="4" customWidth="1"/>
    <col min="4099" max="4099" width="18.8515625" style="4" customWidth="1"/>
    <col min="4100" max="4100" width="18.140625" style="4" customWidth="1"/>
    <col min="4101" max="4101" width="19.57421875" style="4" customWidth="1"/>
    <col min="4102" max="4102" width="16.8515625" style="4" customWidth="1"/>
    <col min="4103" max="4103" width="18.28125" style="4" customWidth="1"/>
    <col min="4104" max="4352" width="8.8515625" style="4" customWidth="1"/>
    <col min="4353" max="4353" width="9.28125" style="4" customWidth="1"/>
    <col min="4354" max="4354" width="32.28125" style="4" customWidth="1"/>
    <col min="4355" max="4355" width="18.8515625" style="4" customWidth="1"/>
    <col min="4356" max="4356" width="18.140625" style="4" customWidth="1"/>
    <col min="4357" max="4357" width="19.57421875" style="4" customWidth="1"/>
    <col min="4358" max="4358" width="16.8515625" style="4" customWidth="1"/>
    <col min="4359" max="4359" width="18.28125" style="4" customWidth="1"/>
    <col min="4360" max="4608" width="8.8515625" style="4" customWidth="1"/>
    <col min="4609" max="4609" width="9.28125" style="4" customWidth="1"/>
    <col min="4610" max="4610" width="32.28125" style="4" customWidth="1"/>
    <col min="4611" max="4611" width="18.8515625" style="4" customWidth="1"/>
    <col min="4612" max="4612" width="18.140625" style="4" customWidth="1"/>
    <col min="4613" max="4613" width="19.57421875" style="4" customWidth="1"/>
    <col min="4614" max="4614" width="16.8515625" style="4" customWidth="1"/>
    <col min="4615" max="4615" width="18.28125" style="4" customWidth="1"/>
    <col min="4616" max="4864" width="8.8515625" style="4" customWidth="1"/>
    <col min="4865" max="4865" width="9.28125" style="4" customWidth="1"/>
    <col min="4866" max="4866" width="32.28125" style="4" customWidth="1"/>
    <col min="4867" max="4867" width="18.8515625" style="4" customWidth="1"/>
    <col min="4868" max="4868" width="18.140625" style="4" customWidth="1"/>
    <col min="4869" max="4869" width="19.57421875" style="4" customWidth="1"/>
    <col min="4870" max="4870" width="16.8515625" style="4" customWidth="1"/>
    <col min="4871" max="4871" width="18.28125" style="4" customWidth="1"/>
    <col min="4872" max="5120" width="8.8515625" style="4" customWidth="1"/>
    <col min="5121" max="5121" width="9.28125" style="4" customWidth="1"/>
    <col min="5122" max="5122" width="32.28125" style="4" customWidth="1"/>
    <col min="5123" max="5123" width="18.8515625" style="4" customWidth="1"/>
    <col min="5124" max="5124" width="18.140625" style="4" customWidth="1"/>
    <col min="5125" max="5125" width="19.57421875" style="4" customWidth="1"/>
    <col min="5126" max="5126" width="16.8515625" style="4" customWidth="1"/>
    <col min="5127" max="5127" width="18.28125" style="4" customWidth="1"/>
    <col min="5128" max="5376" width="8.8515625" style="4" customWidth="1"/>
    <col min="5377" max="5377" width="9.28125" style="4" customWidth="1"/>
    <col min="5378" max="5378" width="32.28125" style="4" customWidth="1"/>
    <col min="5379" max="5379" width="18.8515625" style="4" customWidth="1"/>
    <col min="5380" max="5380" width="18.140625" style="4" customWidth="1"/>
    <col min="5381" max="5381" width="19.57421875" style="4" customWidth="1"/>
    <col min="5382" max="5382" width="16.8515625" style="4" customWidth="1"/>
    <col min="5383" max="5383" width="18.28125" style="4" customWidth="1"/>
    <col min="5384" max="5632" width="8.8515625" style="4" customWidth="1"/>
    <col min="5633" max="5633" width="9.28125" style="4" customWidth="1"/>
    <col min="5634" max="5634" width="32.28125" style="4" customWidth="1"/>
    <col min="5635" max="5635" width="18.8515625" style="4" customWidth="1"/>
    <col min="5636" max="5636" width="18.140625" style="4" customWidth="1"/>
    <col min="5637" max="5637" width="19.57421875" style="4" customWidth="1"/>
    <col min="5638" max="5638" width="16.8515625" style="4" customWidth="1"/>
    <col min="5639" max="5639" width="18.28125" style="4" customWidth="1"/>
    <col min="5640" max="5888" width="8.8515625" style="4" customWidth="1"/>
    <col min="5889" max="5889" width="9.28125" style="4" customWidth="1"/>
    <col min="5890" max="5890" width="32.28125" style="4" customWidth="1"/>
    <col min="5891" max="5891" width="18.8515625" style="4" customWidth="1"/>
    <col min="5892" max="5892" width="18.140625" style="4" customWidth="1"/>
    <col min="5893" max="5893" width="19.57421875" style="4" customWidth="1"/>
    <col min="5894" max="5894" width="16.8515625" style="4" customWidth="1"/>
    <col min="5895" max="5895" width="18.28125" style="4" customWidth="1"/>
    <col min="5896" max="6144" width="8.8515625" style="4" customWidth="1"/>
    <col min="6145" max="6145" width="9.28125" style="4" customWidth="1"/>
    <col min="6146" max="6146" width="32.28125" style="4" customWidth="1"/>
    <col min="6147" max="6147" width="18.8515625" style="4" customWidth="1"/>
    <col min="6148" max="6148" width="18.140625" style="4" customWidth="1"/>
    <col min="6149" max="6149" width="19.57421875" style="4" customWidth="1"/>
    <col min="6150" max="6150" width="16.8515625" style="4" customWidth="1"/>
    <col min="6151" max="6151" width="18.28125" style="4" customWidth="1"/>
    <col min="6152" max="6400" width="8.8515625" style="4" customWidth="1"/>
    <col min="6401" max="6401" width="9.28125" style="4" customWidth="1"/>
    <col min="6402" max="6402" width="32.28125" style="4" customWidth="1"/>
    <col min="6403" max="6403" width="18.8515625" style="4" customWidth="1"/>
    <col min="6404" max="6404" width="18.140625" style="4" customWidth="1"/>
    <col min="6405" max="6405" width="19.57421875" style="4" customWidth="1"/>
    <col min="6406" max="6406" width="16.8515625" style="4" customWidth="1"/>
    <col min="6407" max="6407" width="18.28125" style="4" customWidth="1"/>
    <col min="6408" max="6656" width="8.8515625" style="4" customWidth="1"/>
    <col min="6657" max="6657" width="9.28125" style="4" customWidth="1"/>
    <col min="6658" max="6658" width="32.28125" style="4" customWidth="1"/>
    <col min="6659" max="6659" width="18.8515625" style="4" customWidth="1"/>
    <col min="6660" max="6660" width="18.140625" style="4" customWidth="1"/>
    <col min="6661" max="6661" width="19.57421875" style="4" customWidth="1"/>
    <col min="6662" max="6662" width="16.8515625" style="4" customWidth="1"/>
    <col min="6663" max="6663" width="18.28125" style="4" customWidth="1"/>
    <col min="6664" max="6912" width="8.8515625" style="4" customWidth="1"/>
    <col min="6913" max="6913" width="9.28125" style="4" customWidth="1"/>
    <col min="6914" max="6914" width="32.28125" style="4" customWidth="1"/>
    <col min="6915" max="6915" width="18.8515625" style="4" customWidth="1"/>
    <col min="6916" max="6916" width="18.140625" style="4" customWidth="1"/>
    <col min="6917" max="6917" width="19.57421875" style="4" customWidth="1"/>
    <col min="6918" max="6918" width="16.8515625" style="4" customWidth="1"/>
    <col min="6919" max="6919" width="18.28125" style="4" customWidth="1"/>
    <col min="6920" max="7168" width="8.8515625" style="4" customWidth="1"/>
    <col min="7169" max="7169" width="9.28125" style="4" customWidth="1"/>
    <col min="7170" max="7170" width="32.28125" style="4" customWidth="1"/>
    <col min="7171" max="7171" width="18.8515625" style="4" customWidth="1"/>
    <col min="7172" max="7172" width="18.140625" style="4" customWidth="1"/>
    <col min="7173" max="7173" width="19.57421875" style="4" customWidth="1"/>
    <col min="7174" max="7174" width="16.8515625" style="4" customWidth="1"/>
    <col min="7175" max="7175" width="18.28125" style="4" customWidth="1"/>
    <col min="7176" max="7424" width="8.8515625" style="4" customWidth="1"/>
    <col min="7425" max="7425" width="9.28125" style="4" customWidth="1"/>
    <col min="7426" max="7426" width="32.28125" style="4" customWidth="1"/>
    <col min="7427" max="7427" width="18.8515625" style="4" customWidth="1"/>
    <col min="7428" max="7428" width="18.140625" style="4" customWidth="1"/>
    <col min="7429" max="7429" width="19.57421875" style="4" customWidth="1"/>
    <col min="7430" max="7430" width="16.8515625" style="4" customWidth="1"/>
    <col min="7431" max="7431" width="18.28125" style="4" customWidth="1"/>
    <col min="7432" max="7680" width="8.8515625" style="4" customWidth="1"/>
    <col min="7681" max="7681" width="9.28125" style="4" customWidth="1"/>
    <col min="7682" max="7682" width="32.28125" style="4" customWidth="1"/>
    <col min="7683" max="7683" width="18.8515625" style="4" customWidth="1"/>
    <col min="7684" max="7684" width="18.140625" style="4" customWidth="1"/>
    <col min="7685" max="7685" width="19.57421875" style="4" customWidth="1"/>
    <col min="7686" max="7686" width="16.8515625" style="4" customWidth="1"/>
    <col min="7687" max="7687" width="18.28125" style="4" customWidth="1"/>
    <col min="7688" max="7936" width="8.8515625" style="4" customWidth="1"/>
    <col min="7937" max="7937" width="9.28125" style="4" customWidth="1"/>
    <col min="7938" max="7938" width="32.28125" style="4" customWidth="1"/>
    <col min="7939" max="7939" width="18.8515625" style="4" customWidth="1"/>
    <col min="7940" max="7940" width="18.140625" style="4" customWidth="1"/>
    <col min="7941" max="7941" width="19.57421875" style="4" customWidth="1"/>
    <col min="7942" max="7942" width="16.8515625" style="4" customWidth="1"/>
    <col min="7943" max="7943" width="18.28125" style="4" customWidth="1"/>
    <col min="7944" max="8192" width="8.8515625" style="4" customWidth="1"/>
    <col min="8193" max="8193" width="9.28125" style="4" customWidth="1"/>
    <col min="8194" max="8194" width="32.28125" style="4" customWidth="1"/>
    <col min="8195" max="8195" width="18.8515625" style="4" customWidth="1"/>
    <col min="8196" max="8196" width="18.140625" style="4" customWidth="1"/>
    <col min="8197" max="8197" width="19.57421875" style="4" customWidth="1"/>
    <col min="8198" max="8198" width="16.8515625" style="4" customWidth="1"/>
    <col min="8199" max="8199" width="18.28125" style="4" customWidth="1"/>
    <col min="8200" max="8448" width="8.8515625" style="4" customWidth="1"/>
    <col min="8449" max="8449" width="9.28125" style="4" customWidth="1"/>
    <col min="8450" max="8450" width="32.28125" style="4" customWidth="1"/>
    <col min="8451" max="8451" width="18.8515625" style="4" customWidth="1"/>
    <col min="8452" max="8452" width="18.140625" style="4" customWidth="1"/>
    <col min="8453" max="8453" width="19.57421875" style="4" customWidth="1"/>
    <col min="8454" max="8454" width="16.8515625" style="4" customWidth="1"/>
    <col min="8455" max="8455" width="18.28125" style="4" customWidth="1"/>
    <col min="8456" max="8704" width="8.8515625" style="4" customWidth="1"/>
    <col min="8705" max="8705" width="9.28125" style="4" customWidth="1"/>
    <col min="8706" max="8706" width="32.28125" style="4" customWidth="1"/>
    <col min="8707" max="8707" width="18.8515625" style="4" customWidth="1"/>
    <col min="8708" max="8708" width="18.140625" style="4" customWidth="1"/>
    <col min="8709" max="8709" width="19.57421875" style="4" customWidth="1"/>
    <col min="8710" max="8710" width="16.8515625" style="4" customWidth="1"/>
    <col min="8711" max="8711" width="18.28125" style="4" customWidth="1"/>
    <col min="8712" max="8960" width="8.8515625" style="4" customWidth="1"/>
    <col min="8961" max="8961" width="9.28125" style="4" customWidth="1"/>
    <col min="8962" max="8962" width="32.28125" style="4" customWidth="1"/>
    <col min="8963" max="8963" width="18.8515625" style="4" customWidth="1"/>
    <col min="8964" max="8964" width="18.140625" style="4" customWidth="1"/>
    <col min="8965" max="8965" width="19.57421875" style="4" customWidth="1"/>
    <col min="8966" max="8966" width="16.8515625" style="4" customWidth="1"/>
    <col min="8967" max="8967" width="18.28125" style="4" customWidth="1"/>
    <col min="8968" max="9216" width="8.8515625" style="4" customWidth="1"/>
    <col min="9217" max="9217" width="9.28125" style="4" customWidth="1"/>
    <col min="9218" max="9218" width="32.28125" style="4" customWidth="1"/>
    <col min="9219" max="9219" width="18.8515625" style="4" customWidth="1"/>
    <col min="9220" max="9220" width="18.140625" style="4" customWidth="1"/>
    <col min="9221" max="9221" width="19.57421875" style="4" customWidth="1"/>
    <col min="9222" max="9222" width="16.8515625" style="4" customWidth="1"/>
    <col min="9223" max="9223" width="18.28125" style="4" customWidth="1"/>
    <col min="9224" max="9472" width="8.8515625" style="4" customWidth="1"/>
    <col min="9473" max="9473" width="9.28125" style="4" customWidth="1"/>
    <col min="9474" max="9474" width="32.28125" style="4" customWidth="1"/>
    <col min="9475" max="9475" width="18.8515625" style="4" customWidth="1"/>
    <col min="9476" max="9476" width="18.140625" style="4" customWidth="1"/>
    <col min="9477" max="9477" width="19.57421875" style="4" customWidth="1"/>
    <col min="9478" max="9478" width="16.8515625" style="4" customWidth="1"/>
    <col min="9479" max="9479" width="18.28125" style="4" customWidth="1"/>
    <col min="9480" max="9728" width="8.8515625" style="4" customWidth="1"/>
    <col min="9729" max="9729" width="9.28125" style="4" customWidth="1"/>
    <col min="9730" max="9730" width="32.28125" style="4" customWidth="1"/>
    <col min="9731" max="9731" width="18.8515625" style="4" customWidth="1"/>
    <col min="9732" max="9732" width="18.140625" style="4" customWidth="1"/>
    <col min="9733" max="9733" width="19.57421875" style="4" customWidth="1"/>
    <col min="9734" max="9734" width="16.8515625" style="4" customWidth="1"/>
    <col min="9735" max="9735" width="18.28125" style="4" customWidth="1"/>
    <col min="9736" max="9984" width="8.8515625" style="4" customWidth="1"/>
    <col min="9985" max="9985" width="9.28125" style="4" customWidth="1"/>
    <col min="9986" max="9986" width="32.28125" style="4" customWidth="1"/>
    <col min="9987" max="9987" width="18.8515625" style="4" customWidth="1"/>
    <col min="9988" max="9988" width="18.140625" style="4" customWidth="1"/>
    <col min="9989" max="9989" width="19.57421875" style="4" customWidth="1"/>
    <col min="9990" max="9990" width="16.8515625" style="4" customWidth="1"/>
    <col min="9991" max="9991" width="18.28125" style="4" customWidth="1"/>
    <col min="9992" max="10240" width="8.8515625" style="4" customWidth="1"/>
    <col min="10241" max="10241" width="9.28125" style="4" customWidth="1"/>
    <col min="10242" max="10242" width="32.28125" style="4" customWidth="1"/>
    <col min="10243" max="10243" width="18.8515625" style="4" customWidth="1"/>
    <col min="10244" max="10244" width="18.140625" style="4" customWidth="1"/>
    <col min="10245" max="10245" width="19.57421875" style="4" customWidth="1"/>
    <col min="10246" max="10246" width="16.8515625" style="4" customWidth="1"/>
    <col min="10247" max="10247" width="18.28125" style="4" customWidth="1"/>
    <col min="10248" max="10496" width="8.8515625" style="4" customWidth="1"/>
    <col min="10497" max="10497" width="9.28125" style="4" customWidth="1"/>
    <col min="10498" max="10498" width="32.28125" style="4" customWidth="1"/>
    <col min="10499" max="10499" width="18.8515625" style="4" customWidth="1"/>
    <col min="10500" max="10500" width="18.140625" style="4" customWidth="1"/>
    <col min="10501" max="10501" width="19.57421875" style="4" customWidth="1"/>
    <col min="10502" max="10502" width="16.8515625" style="4" customWidth="1"/>
    <col min="10503" max="10503" width="18.28125" style="4" customWidth="1"/>
    <col min="10504" max="10752" width="8.8515625" style="4" customWidth="1"/>
    <col min="10753" max="10753" width="9.28125" style="4" customWidth="1"/>
    <col min="10754" max="10754" width="32.28125" style="4" customWidth="1"/>
    <col min="10755" max="10755" width="18.8515625" style="4" customWidth="1"/>
    <col min="10756" max="10756" width="18.140625" style="4" customWidth="1"/>
    <col min="10757" max="10757" width="19.57421875" style="4" customWidth="1"/>
    <col min="10758" max="10758" width="16.8515625" style="4" customWidth="1"/>
    <col min="10759" max="10759" width="18.28125" style="4" customWidth="1"/>
    <col min="10760" max="11008" width="8.8515625" style="4" customWidth="1"/>
    <col min="11009" max="11009" width="9.28125" style="4" customWidth="1"/>
    <col min="11010" max="11010" width="32.28125" style="4" customWidth="1"/>
    <col min="11011" max="11011" width="18.8515625" style="4" customWidth="1"/>
    <col min="11012" max="11012" width="18.140625" style="4" customWidth="1"/>
    <col min="11013" max="11013" width="19.57421875" style="4" customWidth="1"/>
    <col min="11014" max="11014" width="16.8515625" style="4" customWidth="1"/>
    <col min="11015" max="11015" width="18.28125" style="4" customWidth="1"/>
    <col min="11016" max="11264" width="8.8515625" style="4" customWidth="1"/>
    <col min="11265" max="11265" width="9.28125" style="4" customWidth="1"/>
    <col min="11266" max="11266" width="32.28125" style="4" customWidth="1"/>
    <col min="11267" max="11267" width="18.8515625" style="4" customWidth="1"/>
    <col min="11268" max="11268" width="18.140625" style="4" customWidth="1"/>
    <col min="11269" max="11269" width="19.57421875" style="4" customWidth="1"/>
    <col min="11270" max="11270" width="16.8515625" style="4" customWidth="1"/>
    <col min="11271" max="11271" width="18.28125" style="4" customWidth="1"/>
    <col min="11272" max="11520" width="8.8515625" style="4" customWidth="1"/>
    <col min="11521" max="11521" width="9.28125" style="4" customWidth="1"/>
    <col min="11522" max="11522" width="32.28125" style="4" customWidth="1"/>
    <col min="11523" max="11523" width="18.8515625" style="4" customWidth="1"/>
    <col min="11524" max="11524" width="18.140625" style="4" customWidth="1"/>
    <col min="11525" max="11525" width="19.57421875" style="4" customWidth="1"/>
    <col min="11526" max="11526" width="16.8515625" style="4" customWidth="1"/>
    <col min="11527" max="11527" width="18.28125" style="4" customWidth="1"/>
    <col min="11528" max="11776" width="8.8515625" style="4" customWidth="1"/>
    <col min="11777" max="11777" width="9.28125" style="4" customWidth="1"/>
    <col min="11778" max="11778" width="32.28125" style="4" customWidth="1"/>
    <col min="11779" max="11779" width="18.8515625" style="4" customWidth="1"/>
    <col min="11780" max="11780" width="18.140625" style="4" customWidth="1"/>
    <col min="11781" max="11781" width="19.57421875" style="4" customWidth="1"/>
    <col min="11782" max="11782" width="16.8515625" style="4" customWidth="1"/>
    <col min="11783" max="11783" width="18.28125" style="4" customWidth="1"/>
    <col min="11784" max="12032" width="8.8515625" style="4" customWidth="1"/>
    <col min="12033" max="12033" width="9.28125" style="4" customWidth="1"/>
    <col min="12034" max="12034" width="32.28125" style="4" customWidth="1"/>
    <col min="12035" max="12035" width="18.8515625" style="4" customWidth="1"/>
    <col min="12036" max="12036" width="18.140625" style="4" customWidth="1"/>
    <col min="12037" max="12037" width="19.57421875" style="4" customWidth="1"/>
    <col min="12038" max="12038" width="16.8515625" style="4" customWidth="1"/>
    <col min="12039" max="12039" width="18.28125" style="4" customWidth="1"/>
    <col min="12040" max="12288" width="8.8515625" style="4" customWidth="1"/>
    <col min="12289" max="12289" width="9.28125" style="4" customWidth="1"/>
    <col min="12290" max="12290" width="32.28125" style="4" customWidth="1"/>
    <col min="12291" max="12291" width="18.8515625" style="4" customWidth="1"/>
    <col min="12292" max="12292" width="18.140625" style="4" customWidth="1"/>
    <col min="12293" max="12293" width="19.57421875" style="4" customWidth="1"/>
    <col min="12294" max="12294" width="16.8515625" style="4" customWidth="1"/>
    <col min="12295" max="12295" width="18.28125" style="4" customWidth="1"/>
    <col min="12296" max="12544" width="8.8515625" style="4" customWidth="1"/>
    <col min="12545" max="12545" width="9.28125" style="4" customWidth="1"/>
    <col min="12546" max="12546" width="32.28125" style="4" customWidth="1"/>
    <col min="12547" max="12547" width="18.8515625" style="4" customWidth="1"/>
    <col min="12548" max="12548" width="18.140625" style="4" customWidth="1"/>
    <col min="12549" max="12549" width="19.57421875" style="4" customWidth="1"/>
    <col min="12550" max="12550" width="16.8515625" style="4" customWidth="1"/>
    <col min="12551" max="12551" width="18.28125" style="4" customWidth="1"/>
    <col min="12552" max="12800" width="8.8515625" style="4" customWidth="1"/>
    <col min="12801" max="12801" width="9.28125" style="4" customWidth="1"/>
    <col min="12802" max="12802" width="32.28125" style="4" customWidth="1"/>
    <col min="12803" max="12803" width="18.8515625" style="4" customWidth="1"/>
    <col min="12804" max="12804" width="18.140625" style="4" customWidth="1"/>
    <col min="12805" max="12805" width="19.57421875" style="4" customWidth="1"/>
    <col min="12806" max="12806" width="16.8515625" style="4" customWidth="1"/>
    <col min="12807" max="12807" width="18.28125" style="4" customWidth="1"/>
    <col min="12808" max="13056" width="8.8515625" style="4" customWidth="1"/>
    <col min="13057" max="13057" width="9.28125" style="4" customWidth="1"/>
    <col min="13058" max="13058" width="32.28125" style="4" customWidth="1"/>
    <col min="13059" max="13059" width="18.8515625" style="4" customWidth="1"/>
    <col min="13060" max="13060" width="18.140625" style="4" customWidth="1"/>
    <col min="13061" max="13061" width="19.57421875" style="4" customWidth="1"/>
    <col min="13062" max="13062" width="16.8515625" style="4" customWidth="1"/>
    <col min="13063" max="13063" width="18.28125" style="4" customWidth="1"/>
    <col min="13064" max="13312" width="8.8515625" style="4" customWidth="1"/>
    <col min="13313" max="13313" width="9.28125" style="4" customWidth="1"/>
    <col min="13314" max="13314" width="32.28125" style="4" customWidth="1"/>
    <col min="13315" max="13315" width="18.8515625" style="4" customWidth="1"/>
    <col min="13316" max="13316" width="18.140625" style="4" customWidth="1"/>
    <col min="13317" max="13317" width="19.57421875" style="4" customWidth="1"/>
    <col min="13318" max="13318" width="16.8515625" style="4" customWidth="1"/>
    <col min="13319" max="13319" width="18.28125" style="4" customWidth="1"/>
    <col min="13320" max="13568" width="8.8515625" style="4" customWidth="1"/>
    <col min="13569" max="13569" width="9.28125" style="4" customWidth="1"/>
    <col min="13570" max="13570" width="32.28125" style="4" customWidth="1"/>
    <col min="13571" max="13571" width="18.8515625" style="4" customWidth="1"/>
    <col min="13572" max="13572" width="18.140625" style="4" customWidth="1"/>
    <col min="13573" max="13573" width="19.57421875" style="4" customWidth="1"/>
    <col min="13574" max="13574" width="16.8515625" style="4" customWidth="1"/>
    <col min="13575" max="13575" width="18.28125" style="4" customWidth="1"/>
    <col min="13576" max="13824" width="8.8515625" style="4" customWidth="1"/>
    <col min="13825" max="13825" width="9.28125" style="4" customWidth="1"/>
    <col min="13826" max="13826" width="32.28125" style="4" customWidth="1"/>
    <col min="13827" max="13827" width="18.8515625" style="4" customWidth="1"/>
    <col min="13828" max="13828" width="18.140625" style="4" customWidth="1"/>
    <col min="13829" max="13829" width="19.57421875" style="4" customWidth="1"/>
    <col min="13830" max="13830" width="16.8515625" style="4" customWidth="1"/>
    <col min="13831" max="13831" width="18.28125" style="4" customWidth="1"/>
    <col min="13832" max="14080" width="8.8515625" style="4" customWidth="1"/>
    <col min="14081" max="14081" width="9.28125" style="4" customWidth="1"/>
    <col min="14082" max="14082" width="32.28125" style="4" customWidth="1"/>
    <col min="14083" max="14083" width="18.8515625" style="4" customWidth="1"/>
    <col min="14084" max="14084" width="18.140625" style="4" customWidth="1"/>
    <col min="14085" max="14085" width="19.57421875" style="4" customWidth="1"/>
    <col min="14086" max="14086" width="16.8515625" style="4" customWidth="1"/>
    <col min="14087" max="14087" width="18.28125" style="4" customWidth="1"/>
    <col min="14088" max="14336" width="8.8515625" style="4" customWidth="1"/>
    <col min="14337" max="14337" width="9.28125" style="4" customWidth="1"/>
    <col min="14338" max="14338" width="32.28125" style="4" customWidth="1"/>
    <col min="14339" max="14339" width="18.8515625" style="4" customWidth="1"/>
    <col min="14340" max="14340" width="18.140625" style="4" customWidth="1"/>
    <col min="14341" max="14341" width="19.57421875" style="4" customWidth="1"/>
    <col min="14342" max="14342" width="16.8515625" style="4" customWidth="1"/>
    <col min="14343" max="14343" width="18.28125" style="4" customWidth="1"/>
    <col min="14344" max="14592" width="8.8515625" style="4" customWidth="1"/>
    <col min="14593" max="14593" width="9.28125" style="4" customWidth="1"/>
    <col min="14594" max="14594" width="32.28125" style="4" customWidth="1"/>
    <col min="14595" max="14595" width="18.8515625" style="4" customWidth="1"/>
    <col min="14596" max="14596" width="18.140625" style="4" customWidth="1"/>
    <col min="14597" max="14597" width="19.57421875" style="4" customWidth="1"/>
    <col min="14598" max="14598" width="16.8515625" style="4" customWidth="1"/>
    <col min="14599" max="14599" width="18.28125" style="4" customWidth="1"/>
    <col min="14600" max="14848" width="8.8515625" style="4" customWidth="1"/>
    <col min="14849" max="14849" width="9.28125" style="4" customWidth="1"/>
    <col min="14850" max="14850" width="32.28125" style="4" customWidth="1"/>
    <col min="14851" max="14851" width="18.8515625" style="4" customWidth="1"/>
    <col min="14852" max="14852" width="18.140625" style="4" customWidth="1"/>
    <col min="14853" max="14853" width="19.57421875" style="4" customWidth="1"/>
    <col min="14854" max="14854" width="16.8515625" style="4" customWidth="1"/>
    <col min="14855" max="14855" width="18.28125" style="4" customWidth="1"/>
    <col min="14856" max="15104" width="8.8515625" style="4" customWidth="1"/>
    <col min="15105" max="15105" width="9.28125" style="4" customWidth="1"/>
    <col min="15106" max="15106" width="32.28125" style="4" customWidth="1"/>
    <col min="15107" max="15107" width="18.8515625" style="4" customWidth="1"/>
    <col min="15108" max="15108" width="18.140625" style="4" customWidth="1"/>
    <col min="15109" max="15109" width="19.57421875" style="4" customWidth="1"/>
    <col min="15110" max="15110" width="16.8515625" style="4" customWidth="1"/>
    <col min="15111" max="15111" width="18.28125" style="4" customWidth="1"/>
    <col min="15112" max="15360" width="8.8515625" style="4" customWidth="1"/>
    <col min="15361" max="15361" width="9.28125" style="4" customWidth="1"/>
    <col min="15362" max="15362" width="32.28125" style="4" customWidth="1"/>
    <col min="15363" max="15363" width="18.8515625" style="4" customWidth="1"/>
    <col min="15364" max="15364" width="18.140625" style="4" customWidth="1"/>
    <col min="15365" max="15365" width="19.57421875" style="4" customWidth="1"/>
    <col min="15366" max="15366" width="16.8515625" style="4" customWidth="1"/>
    <col min="15367" max="15367" width="18.28125" style="4" customWidth="1"/>
    <col min="15368" max="15616" width="8.8515625" style="4" customWidth="1"/>
    <col min="15617" max="15617" width="9.28125" style="4" customWidth="1"/>
    <col min="15618" max="15618" width="32.28125" style="4" customWidth="1"/>
    <col min="15619" max="15619" width="18.8515625" style="4" customWidth="1"/>
    <col min="15620" max="15620" width="18.140625" style="4" customWidth="1"/>
    <col min="15621" max="15621" width="19.57421875" style="4" customWidth="1"/>
    <col min="15622" max="15622" width="16.8515625" style="4" customWidth="1"/>
    <col min="15623" max="15623" width="18.28125" style="4" customWidth="1"/>
    <col min="15624" max="15872" width="8.8515625" style="4" customWidth="1"/>
    <col min="15873" max="15873" width="9.28125" style="4" customWidth="1"/>
    <col min="15874" max="15874" width="32.28125" style="4" customWidth="1"/>
    <col min="15875" max="15875" width="18.8515625" style="4" customWidth="1"/>
    <col min="15876" max="15876" width="18.140625" style="4" customWidth="1"/>
    <col min="15877" max="15877" width="19.57421875" style="4" customWidth="1"/>
    <col min="15878" max="15878" width="16.8515625" style="4" customWidth="1"/>
    <col min="15879" max="15879" width="18.28125" style="4" customWidth="1"/>
    <col min="15880" max="16128" width="8.8515625" style="4" customWidth="1"/>
    <col min="16129" max="16129" width="9.28125" style="4" customWidth="1"/>
    <col min="16130" max="16130" width="32.28125" style="4" customWidth="1"/>
    <col min="16131" max="16131" width="18.8515625" style="4" customWidth="1"/>
    <col min="16132" max="16132" width="18.140625" style="4" customWidth="1"/>
    <col min="16133" max="16133" width="19.57421875" style="4" customWidth="1"/>
    <col min="16134" max="16134" width="16.8515625" style="4" customWidth="1"/>
    <col min="16135" max="16135" width="18.28125" style="4" customWidth="1"/>
    <col min="16136" max="16384" width="8.8515625" style="4" customWidth="1"/>
  </cols>
  <sheetData>
    <row r="1" spans="1:7" ht="44.4" customHeight="1">
      <c r="A1" s="77" t="s">
        <v>0</v>
      </c>
      <c r="B1" s="78"/>
      <c r="C1" s="78"/>
      <c r="D1" s="78"/>
      <c r="E1" s="78"/>
      <c r="F1" s="78"/>
      <c r="G1" s="78"/>
    </row>
    <row r="2" spans="1:7" ht="20.4" customHeight="1">
      <c r="A2" s="10"/>
      <c r="B2" s="10"/>
      <c r="C2" s="10"/>
      <c r="D2" s="10"/>
      <c r="E2" s="10"/>
      <c r="F2" s="10"/>
      <c r="G2" s="10"/>
    </row>
    <row r="3" spans="1:7" ht="28.8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ht="28.95" customHeight="1">
      <c r="A4" s="12">
        <v>1</v>
      </c>
      <c r="B4" s="13" t="s">
        <v>8</v>
      </c>
      <c r="C4" s="14">
        <v>1</v>
      </c>
      <c r="D4" s="1">
        <v>0</v>
      </c>
      <c r="E4" s="15">
        <f>C4*D4</f>
        <v>0</v>
      </c>
      <c r="F4" s="15">
        <f>E4*0.21</f>
        <v>0</v>
      </c>
      <c r="G4" s="15">
        <f>E4+F4</f>
        <v>0</v>
      </c>
    </row>
    <row r="5" spans="1:7" ht="29.4" customHeight="1">
      <c r="A5" s="12">
        <v>2</v>
      </c>
      <c r="B5" s="13" t="s">
        <v>9</v>
      </c>
      <c r="C5" s="14">
        <v>2</v>
      </c>
      <c r="D5" s="1">
        <v>0</v>
      </c>
      <c r="E5" s="15">
        <f>C5*D5</f>
        <v>0</v>
      </c>
      <c r="F5" s="15">
        <f>E5*0.21</f>
        <v>0</v>
      </c>
      <c r="G5" s="15">
        <f>E5+F5</f>
        <v>0</v>
      </c>
    </row>
    <row r="6" spans="1:7" ht="34.95" customHeight="1">
      <c r="A6" s="12">
        <v>3</v>
      </c>
      <c r="B6" s="13" t="s">
        <v>10</v>
      </c>
      <c r="C6" s="14">
        <v>1</v>
      </c>
      <c r="D6" s="1">
        <v>0</v>
      </c>
      <c r="E6" s="15">
        <f>C6*D6</f>
        <v>0</v>
      </c>
      <c r="F6" s="15">
        <f>E6*0.21</f>
        <v>0</v>
      </c>
      <c r="G6" s="15">
        <f>E6+F6</f>
        <v>0</v>
      </c>
    </row>
    <row r="7" spans="1:7" ht="30.6" customHeight="1">
      <c r="A7" s="12">
        <v>4</v>
      </c>
      <c r="B7" s="13" t="s">
        <v>11</v>
      </c>
      <c r="C7" s="14">
        <v>15</v>
      </c>
      <c r="D7" s="1">
        <v>0</v>
      </c>
      <c r="E7" s="15">
        <f>C7*D7</f>
        <v>0</v>
      </c>
      <c r="F7" s="15">
        <f>E7*0.21</f>
        <v>0</v>
      </c>
      <c r="G7" s="15">
        <f>E7+F7</f>
        <v>0</v>
      </c>
    </row>
    <row r="8" spans="1:7" ht="34.95" customHeight="1">
      <c r="A8" s="12">
        <v>5</v>
      </c>
      <c r="B8" s="13" t="s">
        <v>12</v>
      </c>
      <c r="C8" s="14">
        <v>5</v>
      </c>
      <c r="D8" s="1">
        <v>0</v>
      </c>
      <c r="E8" s="15">
        <f>C8*D8</f>
        <v>0</v>
      </c>
      <c r="F8" s="15">
        <f>E8*0.21</f>
        <v>0</v>
      </c>
      <c r="G8" s="15">
        <f>E8+F8</f>
        <v>0</v>
      </c>
    </row>
    <row r="9" spans="1:7" s="9" customFormat="1" ht="14.4">
      <c r="A9" s="7"/>
      <c r="B9" s="2"/>
      <c r="C9" s="8"/>
      <c r="D9" s="3"/>
      <c r="E9" s="3"/>
      <c r="F9" s="3"/>
      <c r="G9" s="3"/>
    </row>
    <row r="10" spans="1:7" ht="72.6" customHeight="1">
      <c r="A10" s="85" t="s">
        <v>13</v>
      </c>
      <c r="B10" s="85"/>
      <c r="C10" s="85"/>
      <c r="D10" s="85"/>
      <c r="E10" s="85"/>
      <c r="F10" s="85"/>
      <c r="G10" s="85"/>
    </row>
    <row r="11" spans="1:7" ht="19.95" customHeight="1">
      <c r="A11" s="10"/>
      <c r="B11" s="75"/>
      <c r="C11" s="75"/>
      <c r="D11" s="75"/>
      <c r="E11" s="75"/>
      <c r="F11" s="75"/>
      <c r="G11" s="75"/>
    </row>
    <row r="12" spans="1:9" ht="21.6" customHeight="1">
      <c r="A12" s="16" t="s">
        <v>14</v>
      </c>
      <c r="B12" s="75"/>
      <c r="C12" s="75"/>
      <c r="D12" s="75"/>
      <c r="E12" s="75"/>
      <c r="F12" s="75"/>
      <c r="G12" s="75"/>
      <c r="H12" s="10"/>
      <c r="I12" s="10"/>
    </row>
    <row r="13" spans="1:7" ht="15.6" customHeight="1">
      <c r="A13" s="10"/>
      <c r="B13" s="75"/>
      <c r="C13" s="75"/>
      <c r="D13" s="75"/>
      <c r="E13" s="75"/>
      <c r="F13" s="75"/>
      <c r="G13" s="75"/>
    </row>
    <row r="14" spans="1:7" ht="60" customHeight="1">
      <c r="A14" s="11" t="s">
        <v>1</v>
      </c>
      <c r="B14" s="11" t="s">
        <v>2</v>
      </c>
      <c r="C14" s="79" t="s">
        <v>15</v>
      </c>
      <c r="D14" s="80"/>
      <c r="E14" s="81"/>
      <c r="F14" s="11" t="s">
        <v>6</v>
      </c>
      <c r="G14" s="11" t="s">
        <v>7</v>
      </c>
    </row>
    <row r="15" spans="1:7" ht="33.6" customHeight="1">
      <c r="A15" s="12">
        <v>1</v>
      </c>
      <c r="B15" s="13" t="s">
        <v>8</v>
      </c>
      <c r="C15" s="82">
        <v>0</v>
      </c>
      <c r="D15" s="83"/>
      <c r="E15" s="84"/>
      <c r="F15" s="15">
        <f>C15*0.21</f>
        <v>0</v>
      </c>
      <c r="G15" s="15">
        <f>C15+F15</f>
        <v>0</v>
      </c>
    </row>
    <row r="16" spans="1:7" ht="33.6" customHeight="1">
      <c r="A16" s="12">
        <v>2</v>
      </c>
      <c r="B16" s="13" t="s">
        <v>9</v>
      </c>
      <c r="C16" s="82">
        <v>0</v>
      </c>
      <c r="D16" s="83"/>
      <c r="E16" s="84"/>
      <c r="F16" s="15">
        <f aca="true" t="shared" si="0" ref="F16:F17">C16*0.21</f>
        <v>0</v>
      </c>
      <c r="G16" s="15">
        <f>C16+F16</f>
        <v>0</v>
      </c>
    </row>
    <row r="17" spans="1:7" ht="37.95" customHeight="1">
      <c r="A17" s="12">
        <v>3</v>
      </c>
      <c r="B17" s="13" t="s">
        <v>10</v>
      </c>
      <c r="C17" s="82">
        <v>0</v>
      </c>
      <c r="D17" s="83"/>
      <c r="E17" s="84"/>
      <c r="F17" s="15">
        <f t="shared" si="0"/>
        <v>0</v>
      </c>
      <c r="G17" s="15">
        <f>C17+F17</f>
        <v>0</v>
      </c>
    </row>
    <row r="18" spans="1:8" s="9" customFormat="1" ht="29.4" customHeight="1" thickBot="1">
      <c r="A18" s="17"/>
      <c r="B18" s="18"/>
      <c r="C18" s="19"/>
      <c r="D18" s="20"/>
      <c r="E18" s="21"/>
      <c r="F18" s="21"/>
      <c r="G18" s="21"/>
      <c r="H18" s="21"/>
    </row>
    <row r="19" spans="1:8" ht="54">
      <c r="A19" s="10"/>
      <c r="B19" s="10"/>
      <c r="C19" s="10"/>
      <c r="D19" s="10"/>
      <c r="E19" s="22" t="s">
        <v>16</v>
      </c>
      <c r="F19" s="23" t="s">
        <v>17</v>
      </c>
      <c r="G19" s="24" t="s">
        <v>18</v>
      </c>
      <c r="H19" s="10"/>
    </row>
    <row r="20" spans="1:8" ht="68.4" customHeight="1" thickBot="1">
      <c r="A20" s="10"/>
      <c r="B20" s="10"/>
      <c r="C20" s="10"/>
      <c r="D20" s="10"/>
      <c r="E20" s="25">
        <f>E4+E5+E8+E6+E7+C15+C16+C17</f>
        <v>0</v>
      </c>
      <c r="F20" s="26">
        <f>E20*0.21</f>
        <v>0</v>
      </c>
      <c r="G20" s="27">
        <f>E20+F20</f>
        <v>0</v>
      </c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8">
      <c r="A22" s="10"/>
      <c r="B22" s="28" t="s">
        <v>19</v>
      </c>
      <c r="C22" s="28"/>
      <c r="D22" s="28"/>
      <c r="E22" s="28"/>
      <c r="F22" s="10"/>
      <c r="G22" s="10"/>
      <c r="H22" s="10"/>
    </row>
    <row r="23" spans="1:8" ht="18">
      <c r="A23" s="10"/>
      <c r="B23" s="28" t="s">
        <v>20</v>
      </c>
      <c r="C23" s="28"/>
      <c r="D23" s="28"/>
      <c r="E23" s="28"/>
      <c r="F23" s="10"/>
      <c r="G23" s="10"/>
      <c r="H23" s="10"/>
    </row>
    <row r="24" spans="1:8" ht="18">
      <c r="A24" s="10"/>
      <c r="B24" s="29" t="s">
        <v>21</v>
      </c>
      <c r="C24" s="29"/>
      <c r="D24" s="29"/>
      <c r="E24" s="29"/>
      <c r="F24" s="21"/>
      <c r="G24" s="21"/>
      <c r="H24" s="10"/>
    </row>
    <row r="25" spans="1:8" ht="18">
      <c r="A25" s="10"/>
      <c r="B25" s="28" t="s">
        <v>22</v>
      </c>
      <c r="C25" s="28"/>
      <c r="D25" s="28"/>
      <c r="E25" s="28"/>
      <c r="F25" s="10"/>
      <c r="G25" s="10"/>
      <c r="H25" s="10"/>
    </row>
    <row r="27" spans="2:3" ht="15.6">
      <c r="B27" s="5" t="s">
        <v>23</v>
      </c>
      <c r="C27" s="6"/>
    </row>
    <row r="29" ht="12.75">
      <c r="B29" s="4" t="s">
        <v>24</v>
      </c>
    </row>
    <row r="30" ht="12.75">
      <c r="B30" s="4" t="s">
        <v>25</v>
      </c>
    </row>
  </sheetData>
  <sheetProtection algorithmName="SHA-512" hashValue="t9tiqLRZz/mx0Kb684pYayUrXU7hSnZzEB04+KJden/OQDo0wRpBu471NCKqPQNnnzku3iZIZM/SHu0gqPIkDA==" saltValue="cXyuBD1HuyU5JSsB3YktAg==" spinCount="100000" sheet="1" objects="1" scenarios="1" formatCells="0" formatColumns="0" formatRows="0"/>
  <mergeCells count="6">
    <mergeCell ref="A1:G1"/>
    <mergeCell ref="C14:E14"/>
    <mergeCell ref="C15:E15"/>
    <mergeCell ref="C16:E16"/>
    <mergeCell ref="C17:E17"/>
    <mergeCell ref="A10:G10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XFD1048576"/>
    </sheetView>
  </sheetViews>
  <sheetFormatPr defaultColWidth="9.140625" defaultRowHeight="12.75"/>
  <sheetData/>
  <sheetProtection algorithmName="SHA-512" hashValue="d4gilPlzfUqyg0QCfo7pItbD5xq6W+0WslYsFgebUCIp00S2gw+dcPfGM3FFIy1gbebNDjvg8yGvsCnysiwWog==" saltValue="FENobqdPdDXVagpWqmPyYQ==" spinCount="100000" sheet="1" objects="1" scenarios="1" selectLockedCells="1" selectUnlockedCells="1"/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portrait" paperSize="9" scale="83" r:id="rId2"/>
  <rowBreaks count="1" manualBreakCount="1">
    <brk id="64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tabSelected="1" workbookViewId="0" topLeftCell="A1">
      <selection activeCell="D17" sqref="D17"/>
    </sheetView>
  </sheetViews>
  <sheetFormatPr defaultColWidth="14.421875" defaultRowHeight="15" customHeight="1"/>
  <cols>
    <col min="1" max="1" width="1.8515625" style="30" customWidth="1"/>
    <col min="2" max="2" width="11.57421875" style="30" customWidth="1"/>
    <col min="3" max="3" width="63.140625" style="30" customWidth="1"/>
    <col min="4" max="4" width="63.00390625" style="30" customWidth="1"/>
    <col min="5" max="6" width="11.57421875" style="30" customWidth="1"/>
    <col min="7" max="26" width="8.7109375" style="30" customWidth="1"/>
    <col min="27" max="16384" width="14.421875" style="30" customWidth="1"/>
  </cols>
  <sheetData>
    <row r="1" spans="1:4" ht="73.95" customHeight="1">
      <c r="A1" s="86" t="s">
        <v>26</v>
      </c>
      <c r="B1" s="87"/>
      <c r="C1" s="87"/>
      <c r="D1" s="87"/>
    </row>
    <row r="2" spans="2:4" ht="31.5" customHeight="1">
      <c r="B2" s="40"/>
      <c r="C2" s="41" t="s">
        <v>27</v>
      </c>
      <c r="D2" s="31"/>
    </row>
    <row r="3" spans="2:4" ht="12.75" customHeight="1">
      <c r="B3" s="42"/>
      <c r="C3" s="43"/>
      <c r="D3" s="33"/>
    </row>
    <row r="4" spans="2:4" ht="21" customHeight="1">
      <c r="B4" s="44"/>
      <c r="C4" s="45" t="s">
        <v>28</v>
      </c>
      <c r="D4" s="34"/>
    </row>
    <row r="5" spans="2:4" ht="32.25" customHeight="1">
      <c r="B5" s="46" t="s">
        <v>29</v>
      </c>
      <c r="C5" s="47" t="s">
        <v>30</v>
      </c>
      <c r="D5" s="35" t="s">
        <v>31</v>
      </c>
    </row>
    <row r="6" spans="2:4" ht="43.5" customHeight="1">
      <c r="B6" s="48" t="s">
        <v>32</v>
      </c>
      <c r="C6" s="49" t="s">
        <v>33</v>
      </c>
      <c r="D6" s="36"/>
    </row>
    <row r="7" spans="2:4" ht="67.5" customHeight="1">
      <c r="B7" s="48" t="s">
        <v>34</v>
      </c>
      <c r="C7" s="49" t="s">
        <v>35</v>
      </c>
      <c r="D7" s="36"/>
    </row>
    <row r="8" spans="2:4" ht="36.6" customHeight="1">
      <c r="B8" s="48" t="s">
        <v>36</v>
      </c>
      <c r="C8" s="49" t="s">
        <v>37</v>
      </c>
      <c r="D8" s="36"/>
    </row>
    <row r="9" spans="2:4" ht="81" customHeight="1">
      <c r="B9" s="48" t="s">
        <v>38</v>
      </c>
      <c r="C9" s="49" t="s">
        <v>39</v>
      </c>
      <c r="D9" s="36"/>
    </row>
    <row r="10" spans="2:4" ht="60.75" customHeight="1">
      <c r="B10" s="48" t="s">
        <v>40</v>
      </c>
      <c r="C10" s="49" t="s">
        <v>41</v>
      </c>
      <c r="D10" s="36"/>
    </row>
    <row r="11" spans="2:4" ht="57.6" customHeight="1">
      <c r="B11" s="48" t="s">
        <v>42</v>
      </c>
      <c r="C11" s="49" t="s">
        <v>43</v>
      </c>
      <c r="D11" s="36"/>
    </row>
    <row r="12" spans="2:4" ht="38.4" customHeight="1">
      <c r="B12" s="48" t="s">
        <v>44</v>
      </c>
      <c r="C12" s="49" t="s">
        <v>45</v>
      </c>
      <c r="D12" s="36"/>
    </row>
    <row r="13" spans="2:4" ht="91.95" customHeight="1">
      <c r="B13" s="48" t="s">
        <v>46</v>
      </c>
      <c r="C13" s="49" t="s">
        <v>47</v>
      </c>
      <c r="D13" s="37"/>
    </row>
    <row r="14" spans="2:4" ht="87.75" customHeight="1">
      <c r="B14" s="48" t="s">
        <v>48</v>
      </c>
      <c r="C14" s="49" t="s">
        <v>49</v>
      </c>
      <c r="D14" s="36"/>
    </row>
    <row r="15" spans="2:4" ht="18" customHeight="1">
      <c r="B15" s="48" t="s">
        <v>50</v>
      </c>
      <c r="C15" s="49" t="s">
        <v>51</v>
      </c>
      <c r="D15" s="36"/>
    </row>
    <row r="16" spans="2:4" ht="12.75" customHeight="1">
      <c r="B16" s="48" t="s">
        <v>52</v>
      </c>
      <c r="C16" s="49" t="s">
        <v>53</v>
      </c>
      <c r="D16" s="36"/>
    </row>
    <row r="17" spans="2:4" ht="120.6" customHeight="1">
      <c r="B17" s="48" t="s">
        <v>54</v>
      </c>
      <c r="C17" s="50" t="s">
        <v>55</v>
      </c>
      <c r="D17" s="38"/>
    </row>
    <row r="18" spans="2:4" ht="117.6" customHeight="1">
      <c r="B18" s="51" t="s">
        <v>56</v>
      </c>
      <c r="C18" s="52" t="s">
        <v>57</v>
      </c>
      <c r="D18" s="3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formatCells="0" formatColumns="0" formatRows="0"/>
  <mergeCells count="1">
    <mergeCell ref="A1:D1"/>
  </mergeCells>
  <printOptions/>
  <pageMargins left="0.7875" right="0.7875" top="1.025" bottom="1.025" header="0" footer="0"/>
  <pageSetup horizontalDpi="600" verticalDpi="600" orientation="portrait" paperSize="9" scale="62" r:id="rId1"/>
  <headerFooter>
    <oddHeader>&amp;C&amp;A</oddHeader>
    <oddFooter>&amp;CPage &amp;P</oddFooter>
  </headerFooter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 topLeftCell="A10">
      <selection activeCell="C15" sqref="C15"/>
    </sheetView>
  </sheetViews>
  <sheetFormatPr defaultColWidth="14.421875" defaultRowHeight="15" customHeight="1"/>
  <cols>
    <col min="1" max="1" width="2.421875" style="30" customWidth="1"/>
    <col min="2" max="2" width="11.57421875" style="30" customWidth="1"/>
    <col min="3" max="3" width="56.8515625" style="30" customWidth="1"/>
    <col min="4" max="4" width="53.421875" style="30" customWidth="1"/>
    <col min="5" max="6" width="11.57421875" style="30" customWidth="1"/>
    <col min="7" max="26" width="8.7109375" style="30" customWidth="1"/>
    <col min="27" max="16384" width="14.421875" style="30" customWidth="1"/>
  </cols>
  <sheetData>
    <row r="1" spans="1:4" ht="75.6" customHeight="1">
      <c r="A1" s="86" t="s">
        <v>58</v>
      </c>
      <c r="B1" s="87"/>
      <c r="C1" s="87"/>
      <c r="D1" s="87"/>
    </row>
    <row r="2" spans="2:4" ht="44.25" customHeight="1">
      <c r="B2" s="40"/>
      <c r="C2" s="53" t="s">
        <v>59</v>
      </c>
      <c r="D2" s="31"/>
    </row>
    <row r="3" spans="2:4" ht="12.75" customHeight="1">
      <c r="B3" s="42"/>
      <c r="C3" s="42"/>
      <c r="D3" s="32"/>
    </row>
    <row r="4" spans="2:4" ht="32.25" customHeight="1">
      <c r="B4" s="44"/>
      <c r="C4" s="45" t="s">
        <v>60</v>
      </c>
      <c r="D4" s="34"/>
    </row>
    <row r="5" spans="2:4" ht="28.5" customHeight="1">
      <c r="B5" s="46" t="s">
        <v>29</v>
      </c>
      <c r="C5" s="47" t="s">
        <v>30</v>
      </c>
      <c r="D5" s="35" t="s">
        <v>31</v>
      </c>
    </row>
    <row r="6" spans="2:4" ht="45" customHeight="1">
      <c r="B6" s="48" t="s">
        <v>32</v>
      </c>
      <c r="C6" s="49" t="s">
        <v>33</v>
      </c>
      <c r="D6" s="36"/>
    </row>
    <row r="7" spans="2:4" ht="99.75" customHeight="1">
      <c r="B7" s="48" t="s">
        <v>34</v>
      </c>
      <c r="C7" s="49" t="s">
        <v>61</v>
      </c>
      <c r="D7" s="54" t="s">
        <v>62</v>
      </c>
    </row>
    <row r="8" spans="2:4" ht="36" customHeight="1">
      <c r="B8" s="48" t="s">
        <v>36</v>
      </c>
      <c r="C8" s="49" t="s">
        <v>63</v>
      </c>
      <c r="D8" s="36"/>
    </row>
    <row r="9" spans="2:4" ht="93.6" customHeight="1">
      <c r="B9" s="48" t="s">
        <v>38</v>
      </c>
      <c r="C9" s="49" t="s">
        <v>64</v>
      </c>
      <c r="D9" s="36"/>
    </row>
    <row r="10" spans="2:4" ht="57.75" customHeight="1">
      <c r="B10" s="48" t="s">
        <v>40</v>
      </c>
      <c r="C10" s="49" t="s">
        <v>41</v>
      </c>
      <c r="D10" s="36"/>
    </row>
    <row r="11" spans="2:4" ht="64.2" customHeight="1">
      <c r="B11" s="48" t="s">
        <v>42</v>
      </c>
      <c r="C11" s="49" t="s">
        <v>43</v>
      </c>
      <c r="D11" s="36"/>
    </row>
    <row r="12" spans="2:4" ht="37.95" customHeight="1">
      <c r="B12" s="48" t="s">
        <v>44</v>
      </c>
      <c r="C12" s="49" t="s">
        <v>45</v>
      </c>
      <c r="D12" s="36"/>
    </row>
    <row r="13" spans="2:4" ht="98.25" customHeight="1">
      <c r="B13" s="48" t="s">
        <v>46</v>
      </c>
      <c r="C13" s="49" t="s">
        <v>47</v>
      </c>
      <c r="D13" s="36"/>
    </row>
    <row r="14" spans="2:4" ht="107.4" customHeight="1">
      <c r="B14" s="48" t="s">
        <v>48</v>
      </c>
      <c r="C14" s="49" t="s">
        <v>65</v>
      </c>
      <c r="D14" s="36"/>
    </row>
    <row r="15" spans="2:4" ht="21" customHeight="1">
      <c r="B15" s="48" t="s">
        <v>50</v>
      </c>
      <c r="C15" s="49" t="s">
        <v>51</v>
      </c>
      <c r="D15" s="36"/>
    </row>
    <row r="16" spans="2:4" ht="12.75" customHeight="1">
      <c r="B16" s="48" t="s">
        <v>52</v>
      </c>
      <c r="C16" s="49" t="s">
        <v>53</v>
      </c>
      <c r="D16" s="36"/>
    </row>
    <row r="17" spans="2:4" ht="12.75" customHeight="1">
      <c r="B17" s="48" t="s">
        <v>54</v>
      </c>
      <c r="C17" s="50" t="s">
        <v>55</v>
      </c>
      <c r="D17" s="38"/>
    </row>
    <row r="18" spans="2:4" ht="126.75" customHeight="1">
      <c r="B18" s="51" t="s">
        <v>56</v>
      </c>
      <c r="C18" s="52" t="s">
        <v>57</v>
      </c>
      <c r="D18" s="3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formatCells="0" formatColumns="0" formatRows="0"/>
  <mergeCells count="1">
    <mergeCell ref="A1:D1"/>
  </mergeCells>
  <printOptions/>
  <pageMargins left="0.7875" right="0.7875" top="1.025" bottom="1.025" header="0" footer="0"/>
  <pageSetup horizontalDpi="600" verticalDpi="600" orientation="portrait" paperSize="9" scale="70" r:id="rId1"/>
  <headerFooter>
    <oddHeader>&amp;C&amp;A</oddHeader>
    <oddFooter>&amp;CPage &amp;P</oddFooter>
  </headerFooter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workbookViewId="0" topLeftCell="B1">
      <selection activeCell="E16" sqref="E16"/>
    </sheetView>
  </sheetViews>
  <sheetFormatPr defaultColWidth="8.8515625" defaultRowHeight="12.75"/>
  <cols>
    <col min="1" max="1" width="38.28125" style="30" customWidth="1"/>
    <col min="2" max="2" width="33.00390625" style="30" customWidth="1"/>
    <col min="3" max="3" width="21.140625" style="30" customWidth="1"/>
    <col min="4" max="16384" width="8.8515625" style="30" customWidth="1"/>
  </cols>
  <sheetData>
    <row r="1" spans="1:4" ht="66" customHeight="1" thickBot="1">
      <c r="A1" s="86" t="s">
        <v>66</v>
      </c>
      <c r="B1" s="87"/>
      <c r="C1" s="87"/>
      <c r="D1" s="87"/>
    </row>
    <row r="2" spans="1:3" ht="24" customHeight="1" thickBot="1">
      <c r="A2" s="58" t="s">
        <v>67</v>
      </c>
      <c r="B2" s="59" t="s">
        <v>68</v>
      </c>
      <c r="C2" s="55" t="s">
        <v>69</v>
      </c>
    </row>
    <row r="3" spans="1:3" ht="16.95" customHeight="1" thickBot="1">
      <c r="A3" s="60" t="s">
        <v>70</v>
      </c>
      <c r="B3" s="61"/>
      <c r="C3" s="56"/>
    </row>
    <row r="4" spans="1:3" ht="28.95" customHeight="1" thickBot="1">
      <c r="A4" s="76" t="s">
        <v>71</v>
      </c>
      <c r="B4" s="62" t="s">
        <v>10</v>
      </c>
      <c r="C4" s="57"/>
    </row>
    <row r="5" spans="1:3" ht="31.2" customHeight="1" thickBot="1">
      <c r="A5" s="76" t="s">
        <v>72</v>
      </c>
      <c r="B5" s="62" t="s">
        <v>73</v>
      </c>
      <c r="C5" s="57"/>
    </row>
    <row r="6" spans="1:3" ht="41.4" customHeight="1" thickBot="1">
      <c r="A6" s="76" t="s">
        <v>74</v>
      </c>
      <c r="B6" s="62" t="s">
        <v>75</v>
      </c>
      <c r="C6" s="57"/>
    </row>
    <row r="7" spans="1:3" ht="16.2" thickBot="1">
      <c r="A7" s="76" t="s">
        <v>76</v>
      </c>
      <c r="B7" s="62" t="s">
        <v>77</v>
      </c>
      <c r="C7" s="57"/>
    </row>
    <row r="8" spans="1:3" ht="63" thickBot="1">
      <c r="A8" s="76" t="s">
        <v>78</v>
      </c>
      <c r="B8" s="62" t="s">
        <v>75</v>
      </c>
      <c r="C8" s="57"/>
    </row>
    <row r="9" spans="1:3" ht="31.8" thickBot="1">
      <c r="A9" s="76" t="s">
        <v>79</v>
      </c>
      <c r="B9" s="62" t="s">
        <v>75</v>
      </c>
      <c r="C9" s="57"/>
    </row>
    <row r="10" spans="1:3" ht="16.2" thickBot="1">
      <c r="A10" s="76" t="s">
        <v>80</v>
      </c>
      <c r="B10" s="62" t="s">
        <v>75</v>
      </c>
      <c r="C10" s="57"/>
    </row>
    <row r="11" spans="1:3" ht="16.2" thickBot="1">
      <c r="A11" s="76" t="s">
        <v>81</v>
      </c>
      <c r="B11" s="62" t="s">
        <v>82</v>
      </c>
      <c r="C11" s="57"/>
    </row>
    <row r="12" spans="1:3" ht="16.2" thickBot="1">
      <c r="A12" s="76" t="s">
        <v>83</v>
      </c>
      <c r="B12" s="62" t="s">
        <v>84</v>
      </c>
      <c r="C12" s="57"/>
    </row>
    <row r="13" spans="1:3" ht="16.2" thickBot="1">
      <c r="A13" s="60" t="s">
        <v>85</v>
      </c>
      <c r="B13" s="63"/>
      <c r="C13" s="56"/>
    </row>
    <row r="14" spans="1:3" ht="16.2" thickBot="1">
      <c r="A14" s="76" t="s">
        <v>86</v>
      </c>
      <c r="B14" s="62" t="s">
        <v>75</v>
      </c>
      <c r="C14" s="57"/>
    </row>
    <row r="15" spans="1:3" ht="16.2" thickBot="1">
      <c r="A15" s="76" t="s">
        <v>87</v>
      </c>
      <c r="B15" s="62" t="s">
        <v>75</v>
      </c>
      <c r="C15" s="57"/>
    </row>
    <row r="16" spans="1:3" ht="16.2" thickBot="1">
      <c r="A16" s="76" t="s">
        <v>88</v>
      </c>
      <c r="B16" s="62" t="s">
        <v>75</v>
      </c>
      <c r="C16" s="57"/>
    </row>
    <row r="17" spans="1:3" ht="47.4" thickBot="1">
      <c r="A17" s="76" t="s">
        <v>89</v>
      </c>
      <c r="B17" s="62" t="s">
        <v>75</v>
      </c>
      <c r="C17" s="57"/>
    </row>
    <row r="18" spans="1:3" ht="16.2" thickBot="1">
      <c r="A18" s="76" t="s">
        <v>90</v>
      </c>
      <c r="B18" s="62" t="s">
        <v>75</v>
      </c>
      <c r="C18" s="57"/>
    </row>
    <row r="19" spans="1:3" ht="16.2" thickBot="1">
      <c r="A19" s="60" t="s">
        <v>91</v>
      </c>
      <c r="B19" s="63"/>
      <c r="C19" s="56"/>
    </row>
    <row r="20" spans="1:3" ht="16.2" thickBot="1">
      <c r="A20" s="76" t="s">
        <v>92</v>
      </c>
      <c r="B20" s="62" t="s">
        <v>93</v>
      </c>
      <c r="C20" s="57"/>
    </row>
    <row r="21" spans="1:3" ht="16.2" thickBot="1">
      <c r="A21" s="76" t="s">
        <v>94</v>
      </c>
      <c r="B21" s="62" t="s">
        <v>75</v>
      </c>
      <c r="C21" s="57"/>
    </row>
    <row r="22" spans="1:3" ht="16.2" thickBot="1">
      <c r="A22" s="76" t="s">
        <v>95</v>
      </c>
      <c r="B22" s="62" t="s">
        <v>75</v>
      </c>
      <c r="C22" s="57"/>
    </row>
    <row r="23" spans="1:3" ht="31.8" thickBot="1">
      <c r="A23" s="76" t="s">
        <v>96</v>
      </c>
      <c r="B23" s="62" t="s">
        <v>75</v>
      </c>
      <c r="C23" s="57"/>
    </row>
    <row r="24" spans="1:3" ht="16.2" thickBot="1">
      <c r="A24" s="76" t="s">
        <v>97</v>
      </c>
      <c r="B24" s="62" t="s">
        <v>75</v>
      </c>
      <c r="C24" s="57"/>
    </row>
    <row r="25" spans="1:3" ht="16.2" thickBot="1">
      <c r="A25" s="76" t="s">
        <v>98</v>
      </c>
      <c r="B25" s="62" t="s">
        <v>75</v>
      </c>
      <c r="C25" s="57"/>
    </row>
    <row r="26" spans="1:3" ht="16.2" thickBot="1">
      <c r="A26" s="76" t="s">
        <v>99</v>
      </c>
      <c r="B26" s="62" t="s">
        <v>100</v>
      </c>
      <c r="C26" s="57"/>
    </row>
    <row r="27" spans="1:3" ht="16.2" thickBot="1">
      <c r="A27" s="76" t="s">
        <v>101</v>
      </c>
      <c r="B27" s="62" t="s">
        <v>75</v>
      </c>
      <c r="C27" s="57"/>
    </row>
    <row r="28" spans="1:3" ht="16.2" thickBot="1">
      <c r="A28" s="60" t="s">
        <v>102</v>
      </c>
      <c r="B28" s="63"/>
      <c r="C28" s="56"/>
    </row>
    <row r="29" spans="1:3" ht="16.2" thickBot="1">
      <c r="A29" s="76" t="s">
        <v>103</v>
      </c>
      <c r="B29" s="62" t="s">
        <v>104</v>
      </c>
      <c r="C29" s="57"/>
    </row>
    <row r="30" spans="1:3" ht="16.2" thickBot="1">
      <c r="A30" s="76" t="s">
        <v>105</v>
      </c>
      <c r="B30" s="62" t="s">
        <v>75</v>
      </c>
      <c r="C30" s="57"/>
    </row>
    <row r="31" spans="1:3" ht="31.8" thickBot="1">
      <c r="A31" s="76" t="s">
        <v>106</v>
      </c>
      <c r="B31" s="62" t="s">
        <v>75</v>
      </c>
      <c r="C31" s="57"/>
    </row>
    <row r="32" spans="1:3" ht="31.8" thickBot="1">
      <c r="A32" s="76" t="s">
        <v>107</v>
      </c>
      <c r="B32" s="62" t="s">
        <v>75</v>
      </c>
      <c r="C32" s="57"/>
    </row>
    <row r="33" spans="1:3" ht="16.2" thickBot="1">
      <c r="A33" s="76" t="s">
        <v>108</v>
      </c>
      <c r="B33" s="62" t="s">
        <v>75</v>
      </c>
      <c r="C33" s="57"/>
    </row>
    <row r="34" spans="1:3" ht="16.2" thickBot="1">
      <c r="A34" s="76" t="s">
        <v>109</v>
      </c>
      <c r="B34" s="62" t="s">
        <v>75</v>
      </c>
      <c r="C34" s="57"/>
    </row>
    <row r="35" spans="1:3" ht="16.2" thickBot="1">
      <c r="A35" s="76" t="s">
        <v>110</v>
      </c>
      <c r="B35" s="62" t="s">
        <v>75</v>
      </c>
      <c r="C35" s="57"/>
    </row>
    <row r="36" spans="1:3" ht="16.2" thickBot="1">
      <c r="A36" s="76" t="s">
        <v>111</v>
      </c>
      <c r="B36" s="62" t="s">
        <v>75</v>
      </c>
      <c r="C36" s="57"/>
    </row>
    <row r="37" spans="1:3" ht="31.8" thickBot="1">
      <c r="A37" s="76" t="s">
        <v>112</v>
      </c>
      <c r="B37" s="62" t="s">
        <v>75</v>
      </c>
      <c r="C37" s="57"/>
    </row>
    <row r="38" spans="1:3" ht="31.8" thickBot="1">
      <c r="A38" s="76" t="s">
        <v>113</v>
      </c>
      <c r="B38" s="62" t="s">
        <v>75</v>
      </c>
      <c r="C38" s="57"/>
    </row>
    <row r="39" spans="1:3" ht="43.2" customHeight="1">
      <c r="A39" s="88" t="s">
        <v>56</v>
      </c>
      <c r="B39" s="64" t="s">
        <v>114</v>
      </c>
      <c r="C39" s="91"/>
    </row>
    <row r="40" spans="1:3" ht="34.2" customHeight="1">
      <c r="A40" s="89"/>
      <c r="B40" s="64" t="s">
        <v>115</v>
      </c>
      <c r="C40" s="92"/>
    </row>
    <row r="41" spans="1:3" ht="43.95" customHeight="1">
      <c r="A41" s="89"/>
      <c r="B41" s="64" t="s">
        <v>116</v>
      </c>
      <c r="C41" s="92"/>
    </row>
    <row r="42" spans="1:3" ht="34.2" customHeight="1">
      <c r="A42" s="89"/>
      <c r="B42" s="64" t="s">
        <v>117</v>
      </c>
      <c r="C42" s="92"/>
    </row>
    <row r="43" spans="1:3" ht="36" customHeight="1">
      <c r="A43" s="89"/>
      <c r="B43" s="64" t="s">
        <v>118</v>
      </c>
      <c r="C43" s="92"/>
    </row>
    <row r="44" spans="1:3" ht="38.4" customHeight="1">
      <c r="A44" s="89"/>
      <c r="B44" s="64" t="s">
        <v>119</v>
      </c>
      <c r="C44" s="92"/>
    </row>
    <row r="45" spans="1:3" ht="40.2" customHeight="1">
      <c r="A45" s="89"/>
      <c r="B45" s="64" t="s">
        <v>120</v>
      </c>
      <c r="C45" s="92"/>
    </row>
    <row r="46" spans="1:3" ht="36.6" customHeight="1" thickBot="1">
      <c r="A46" s="90"/>
      <c r="B46" s="65" t="s">
        <v>121</v>
      </c>
      <c r="C46" s="93"/>
    </row>
  </sheetData>
  <sheetProtection algorithmName="SHA-512" hashValue="sJovu62sw/bLzB1jhoX+q3nGsYYiYIj4heuvZJCTmhO3h0rNTGw7fFGyIhNlygjKgExid8GF9MHm3tvScUjd6w==" saltValue="4aP6ua2+GLFFDxt7Gdkm1A==" spinCount="100000" sheet="1" objects="1" scenarios="1" formatCells="0" formatColumns="0" formatRows="0"/>
  <mergeCells count="3">
    <mergeCell ref="A39:A46"/>
    <mergeCell ref="C39:C46"/>
    <mergeCell ref="A1:D1"/>
  </mergeCells>
  <printOptions/>
  <pageMargins left="0.7" right="0.7" top="0.787401575" bottom="0.787401575" header="0.3" footer="0.3"/>
  <pageSetup horizontalDpi="600" verticalDpi="600" orientation="portrait" paperSize="9" scale="96" r:id="rId1"/>
  <rowBreaks count="1" manualBreakCount="1">
    <brk id="27" max="16383" man="1"/>
  </rowBreaks>
  <colBreaks count="1" manualBreakCount="1">
    <brk id="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 topLeftCell="A1">
      <selection activeCell="B6" sqref="B6"/>
    </sheetView>
  </sheetViews>
  <sheetFormatPr defaultColWidth="8.8515625" defaultRowHeight="12.75"/>
  <cols>
    <col min="1" max="1" width="38.28125" style="30" customWidth="1"/>
    <col min="2" max="2" width="33.00390625" style="30" customWidth="1"/>
    <col min="3" max="3" width="21.140625" style="30" customWidth="1"/>
    <col min="4" max="16384" width="8.8515625" style="30" customWidth="1"/>
  </cols>
  <sheetData>
    <row r="1" spans="1:4" ht="66" customHeight="1" thickBot="1">
      <c r="A1" s="86" t="s">
        <v>122</v>
      </c>
      <c r="B1" s="87"/>
      <c r="C1" s="87"/>
      <c r="D1" s="87"/>
    </row>
    <row r="2" spans="1:3" ht="46.95" customHeight="1" thickBot="1">
      <c r="A2" s="58" t="s">
        <v>123</v>
      </c>
      <c r="B2" s="59" t="s">
        <v>68</v>
      </c>
      <c r="C2" s="55" t="s">
        <v>69</v>
      </c>
    </row>
    <row r="3" spans="1:3" ht="16.95" customHeight="1" thickBot="1">
      <c r="A3" s="60" t="s">
        <v>70</v>
      </c>
      <c r="B3" s="61"/>
      <c r="C3" s="56"/>
    </row>
    <row r="4" spans="1:3" ht="28.95" customHeight="1" thickBot="1">
      <c r="A4" s="76" t="s">
        <v>124</v>
      </c>
      <c r="B4" s="62" t="s">
        <v>125</v>
      </c>
      <c r="C4" s="57"/>
    </row>
    <row r="5" spans="1:3" ht="31.2" customHeight="1" thickBot="1">
      <c r="A5" s="76" t="s">
        <v>126</v>
      </c>
      <c r="B5" s="62" t="s">
        <v>127</v>
      </c>
      <c r="C5" s="57"/>
    </row>
    <row r="6" spans="1:3" ht="41.4" customHeight="1" thickBot="1">
      <c r="A6" s="76" t="s">
        <v>128</v>
      </c>
      <c r="B6" s="62" t="s">
        <v>129</v>
      </c>
      <c r="C6" s="57"/>
    </row>
    <row r="7" spans="1:3" ht="16.2" thickBot="1">
      <c r="A7" s="76" t="s">
        <v>130</v>
      </c>
      <c r="B7" s="62" t="s">
        <v>131</v>
      </c>
      <c r="C7" s="57"/>
    </row>
    <row r="8" spans="1:3" ht="16.2" thickBot="1">
      <c r="A8" s="76" t="s">
        <v>132</v>
      </c>
      <c r="B8" s="62" t="s">
        <v>133</v>
      </c>
      <c r="C8" s="57"/>
    </row>
    <row r="9" spans="1:3" ht="16.2" thickBot="1">
      <c r="A9" s="76" t="s">
        <v>134</v>
      </c>
      <c r="B9" s="62" t="s">
        <v>135</v>
      </c>
      <c r="C9" s="57"/>
    </row>
    <row r="10" spans="1:3" ht="31.8" thickBot="1">
      <c r="A10" s="76" t="s">
        <v>136</v>
      </c>
      <c r="B10" s="62" t="s">
        <v>133</v>
      </c>
      <c r="C10" s="57"/>
    </row>
    <row r="11" spans="1:3" ht="16.2" thickBot="1">
      <c r="A11" s="76" t="s">
        <v>137</v>
      </c>
      <c r="B11" s="62" t="s">
        <v>138</v>
      </c>
      <c r="C11" s="57"/>
    </row>
    <row r="12" spans="1:3" ht="16.2" thickBot="1">
      <c r="A12" s="76" t="s">
        <v>139</v>
      </c>
      <c r="B12" s="62" t="s">
        <v>133</v>
      </c>
      <c r="C12" s="57"/>
    </row>
    <row r="13" spans="1:3" ht="78.6" thickBot="1">
      <c r="A13" s="76" t="s">
        <v>140</v>
      </c>
      <c r="B13" s="62" t="s">
        <v>133</v>
      </c>
      <c r="C13" s="57"/>
    </row>
    <row r="14" spans="1:3" ht="31.2">
      <c r="A14" s="88" t="s">
        <v>56</v>
      </c>
      <c r="B14" s="64" t="s">
        <v>114</v>
      </c>
      <c r="C14" s="91"/>
    </row>
    <row r="15" spans="1:3" ht="31.2">
      <c r="A15" s="89"/>
      <c r="B15" s="64" t="s">
        <v>115</v>
      </c>
      <c r="C15" s="92"/>
    </row>
    <row r="16" spans="1:3" ht="31.2">
      <c r="A16" s="89"/>
      <c r="B16" s="64" t="s">
        <v>116</v>
      </c>
      <c r="C16" s="92"/>
    </row>
    <row r="17" spans="1:3" ht="31.2">
      <c r="A17" s="89"/>
      <c r="B17" s="64" t="s">
        <v>117</v>
      </c>
      <c r="C17" s="92"/>
    </row>
    <row r="18" spans="1:3" ht="31.2">
      <c r="A18" s="89"/>
      <c r="B18" s="64" t="s">
        <v>118</v>
      </c>
      <c r="C18" s="92"/>
    </row>
    <row r="19" spans="1:3" ht="31.2">
      <c r="A19" s="89"/>
      <c r="B19" s="64" t="s">
        <v>119</v>
      </c>
      <c r="C19" s="92"/>
    </row>
    <row r="20" spans="1:3" ht="31.2">
      <c r="A20" s="89"/>
      <c r="B20" s="64" t="s">
        <v>120</v>
      </c>
      <c r="C20" s="92"/>
    </row>
    <row r="21" spans="1:3" ht="31.8" thickBot="1">
      <c r="A21" s="90"/>
      <c r="B21" s="65" t="s">
        <v>121</v>
      </c>
      <c r="C21" s="93"/>
    </row>
  </sheetData>
  <sheetProtection algorithmName="SHA-512" hashValue="as77qPbfrRCTxbeA9z9yup4nWhYB7jnLfP22cjhCj/tKSCIO+DbWzheVXsWGmHm9fsrwNF1gTaJvv33avPlxsw==" saltValue="jG0bhfinL2SffSI1gctauA==" spinCount="100000" sheet="1" objects="1" scenarios="1" formatCells="0" formatColumns="0" formatRows="0"/>
  <mergeCells count="3">
    <mergeCell ref="A1:D1"/>
    <mergeCell ref="A14:A21"/>
    <mergeCell ref="C14:C21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workbookViewId="0" topLeftCell="A1">
      <selection activeCell="C13" sqref="C13"/>
    </sheetView>
  </sheetViews>
  <sheetFormatPr defaultColWidth="8.8515625" defaultRowHeight="12.75"/>
  <cols>
    <col min="1" max="1" width="32.8515625" style="30" customWidth="1"/>
    <col min="2" max="2" width="26.57421875" style="30" customWidth="1"/>
    <col min="3" max="3" width="27.57421875" style="30" customWidth="1"/>
    <col min="4" max="16384" width="8.8515625" style="30" customWidth="1"/>
  </cols>
  <sheetData>
    <row r="1" spans="1:3" ht="64.2" customHeight="1" thickBot="1">
      <c r="A1" s="94" t="s">
        <v>141</v>
      </c>
      <c r="B1" s="94"/>
      <c r="C1" s="94"/>
    </row>
    <row r="2" spans="1:3" ht="16.2" thickBot="1">
      <c r="A2" s="69" t="s">
        <v>142</v>
      </c>
      <c r="B2" s="70" t="s">
        <v>68</v>
      </c>
      <c r="C2" s="66" t="s">
        <v>69</v>
      </c>
    </row>
    <row r="3" spans="1:3" ht="24.6" customHeight="1" thickBot="1">
      <c r="A3" s="71" t="s">
        <v>70</v>
      </c>
      <c r="B3" s="72"/>
      <c r="C3" s="67"/>
    </row>
    <row r="4" spans="1:3" ht="16.2" thickBot="1">
      <c r="A4" s="73" t="s">
        <v>143</v>
      </c>
      <c r="B4" s="74" t="s">
        <v>133</v>
      </c>
      <c r="C4" s="68"/>
    </row>
    <row r="5" spans="1:3" ht="16.2" thickBot="1">
      <c r="A5" s="73" t="s">
        <v>144</v>
      </c>
      <c r="B5" s="74" t="s">
        <v>145</v>
      </c>
      <c r="C5" s="68"/>
    </row>
    <row r="6" spans="1:3" ht="31.8" thickBot="1">
      <c r="A6" s="73" t="s">
        <v>146</v>
      </c>
      <c r="B6" s="74" t="s">
        <v>133</v>
      </c>
      <c r="C6" s="68"/>
    </row>
  </sheetData>
  <sheetProtection algorithmName="SHA-512" hashValue="jqH+zsz274XXkglqEDNlHTMCMhu+elKa2SWrPXnV0jUby4HL8f+43eou63551HSGSsROKxAkkA4WFvPOEn0WtA==" saltValue="iue94yDcZXtYNBnG8CWPlQ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Mgr. Ivana Vrbová</cp:lastModifiedBy>
  <dcterms:created xsi:type="dcterms:W3CDTF">2021-07-21T08:59:29Z</dcterms:created>
  <dcterms:modified xsi:type="dcterms:W3CDTF">2021-08-04T07:48:59Z</dcterms:modified>
  <cp:category/>
  <cp:version/>
  <cp:contentType/>
  <cp:contentStatus/>
</cp:coreProperties>
</file>