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8" yWindow="65428" windowWidth="23256" windowHeight="14016" activeTab="0"/>
  </bookViews>
  <sheets>
    <sheet name="Tabulka nabídkové ceny" sheetId="1" r:id="rId1"/>
    <sheet name="Obecná část" sheetId="2" r:id="rId2"/>
    <sheet name="1 Virtualizační server s GPU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<sst xmlns="http://schemas.openxmlformats.org/spreadsheetml/2006/main" count="47" uniqueCount="47">
  <si>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TABULKA NABÍDKOVÉ CENY</t>
  </si>
  <si>
    <t>Číslo položky</t>
  </si>
  <si>
    <t>Kč DPH 21%</t>
  </si>
  <si>
    <t>Nabídková cena celkem Kč bez DPH</t>
  </si>
  <si>
    <t>DPH 21% nabídkové ceny</t>
  </si>
  <si>
    <t>Nabídková cena celkem Kč vč. DPH</t>
  </si>
  <si>
    <t>Účastník vyplní odemčené žlutě podbarvené buňky pro:</t>
  </si>
  <si>
    <t>a) stanovení nabídkové ceny</t>
  </si>
  <si>
    <t>Zadavatel požaduje splnění následujících parametrů (včetně účastníkem doplněného popisu naplnění)</t>
  </si>
  <si>
    <t>Parametr</t>
  </si>
  <si>
    <t>Minimální požadovaná hodnota</t>
  </si>
  <si>
    <t>Popis naplnění</t>
  </si>
  <si>
    <t>Provedení</t>
  </si>
  <si>
    <t>CPU</t>
  </si>
  <si>
    <t>Napájení</t>
  </si>
  <si>
    <t>Sloty, porty</t>
  </si>
  <si>
    <t>Vzdálená správa</t>
  </si>
  <si>
    <t>RAM</t>
  </si>
  <si>
    <t>Disky, řadič</t>
  </si>
  <si>
    <t>Kompatibilita</t>
  </si>
  <si>
    <t>•Nezávislý HW management (out-of-band)
•IPMI 2.0 modul s KVM-over-LAN s dedikovaným ethernet portem
•Vyžadováno vzdálené ovládání vypnutí/zapnutí/reset a konzola KVM</t>
  </si>
  <si>
    <t>Virtualizační server s GPU</t>
  </si>
  <si>
    <t>•Určené pro montáž do skříně Rack, dodání včetně výsuvných ližin
•Prostorové nároky: max 4U, hloubka max 800 mm</t>
  </si>
  <si>
    <t>•Min 512 GB
•DDR4 ECC, min 3200 MHz
•Rovnoměrné osazení paměťových kanálů</t>
  </si>
  <si>
    <t>GPU</t>
  </si>
  <si>
    <t>•VMware vSphere 7
•Microsoft Windows Server 2016, 2019, 2022
•RHEL 8</t>
  </si>
  <si>
    <t>•Požadovaná architektura je x86_64, požadovaný výrobce Intel (kompatibilita se stávajícími servery zapojenými do clusteru s technologií VMware EVC)
•2 sockety, každé CPU min 16 jader/32 vláken
•Min základní frekvence 2.9 GHz
•Min velikost cache 24MB
•Počet paměťových řadičů na jednom CPU min 8
•Podporovaná instrukční sada AVX-512 včetně FMA
•Min 2 výpočetní jednotky AVX-512 FMA</t>
  </si>
  <si>
    <t>•GPU kompatibilní s VMware Bitfusion
•Výkon ve FP64 min 9.7 TFLOPS
•Výkon ve FP32 min 19.5 TFLOPS
•Compatibilni s technologií CUDA
•Compute capability min 8.0
•Min 40GB RAM
•Technologie Multi-instance GPU na min 7 instancí</t>
  </si>
  <si>
    <t>•Redundantní napájení ze 2 zdrojů
•Certifikace zdrojů min Titanium</t>
  </si>
  <si>
    <t>•2xSSD, min velikost každého 250 GB, min 2 DWPD
•Oba disky zapojeny jako RAID1 na HW řadiči</t>
  </si>
  <si>
    <t>Příslušenství</t>
  </si>
  <si>
    <t>•Min 2x1GE RJ45 LAN
•Min 4xUSB, z toho min 2 vpředu a min 2 vzadu
•Min 2x10GE LAN SFP+ kompatibilní se switchem Dell Force10 MXL 10/40GbE 
•Min 2xFC16 kompatibilní se switchem Brocade M6505
•Možnost osadit druhou dvouslotovou GPU se spotřebou až 400W (dostatečně dimenzované chlazení systému a napájení)
•Možnost osadit 2xIntel Optane Persistent Memory (NVDIMM)
•Min 4x PCIe x16 gen 4
•Min 2x PCIe x8 gen 4</t>
  </si>
  <si>
    <t>•2x FC16 kabel 2m, na jedné straně transceiver kompatibilní se switchem Brocade M6505, na druhé straně kompatibilní s FC16 kartou v serveru
•1x break-out kabel 2m 40GE QSFP+ na 4x10GE SFP+, QSFP+ kompatibilní se switchem Dell Force10 MXL 10/40GbE , SFP+ kompatibilní s 10GE kartou v serveru</t>
  </si>
  <si>
    <t>(pokud je to možné, uvádějte výrobce a konkrétní model nabízeného splnění požadavku)</t>
  </si>
  <si>
    <t xml:space="preserve">TECHNICKÁ SPECIFIKACE ČÁST </t>
  </si>
  <si>
    <t>Název položky
NABÍZENÝ PRODUKT</t>
  </si>
  <si>
    <t>b) doplnění označení nabízeného produktu (např. part number)</t>
  </si>
  <si>
    <t>c) doplnění popisu naplnění požadavků jednotlivých položek tabulky obsažených v listu 1 tohoto sešitu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</si>
  <si>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</si>
  <si>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V …………………………. dne …………….2021</t>
  </si>
  <si>
    <t>………………………………………………………..</t>
  </si>
  <si>
    <t>za dodavatele</t>
  </si>
  <si>
    <t>Celková cena 
Kč bez DPH</t>
  </si>
  <si>
    <t>Počet kmpl</t>
  </si>
  <si>
    <t>Cena 1 kmpl 
Kč bez DPH</t>
  </si>
  <si>
    <t>Celková cena 
Kč vč. DPH</t>
  </si>
  <si>
    <t>Virtualizační server s GPU: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</si>
</sst>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1" xfId="0" applyNumberFormat="1" applyBorder="1" applyAlignment="1" applyProtection="1">
      <alignment vertical="center"/>
      <protection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3" borderId="2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164" fontId="0" fillId="0" borderId="6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164" fontId="4" fillId="0" borderId="5" xfId="0" applyNumberFormat="1" applyFont="1" applyBorder="1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vertical="center"/>
      <protection/>
    </xf>
    <xf numFmtId="164" fontId="4" fillId="0" borderId="6" xfId="0" applyNumberFormat="1" applyFont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0" fillId="0" borderId="11" xfId="0" applyBorder="1" applyProtection="1">
      <protection/>
    </xf>
    <xf numFmtId="0" fontId="2" fillId="0" borderId="12" xfId="0" applyFont="1" applyBorder="1" applyProtection="1">
      <protection/>
    </xf>
    <xf numFmtId="0" fontId="4" fillId="3" borderId="13" xfId="0" applyFont="1" applyFill="1" applyBorder="1" applyAlignment="1" applyProtection="1">
      <alignment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top" wrapText="1"/>
      <protection/>
    </xf>
    <xf numFmtId="0" fontId="7" fillId="0" borderId="16" xfId="0" applyFont="1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3" fillId="0" borderId="5" xfId="0" applyFont="1" applyBorder="1" applyAlignment="1" applyProtection="1">
      <alignment vertical="top" wrapText="1"/>
      <protection/>
    </xf>
    <xf numFmtId="0" fontId="7" fillId="0" borderId="1" xfId="0" applyFont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162675" cy="4629150"/>
    <xdr:sp macro="" textlink="">
      <xdr:nvSpPr>
        <xdr:cNvPr id="2" name="TextBox 1"/>
        <xdr:cNvSpPr txBox="1"/>
      </xdr:nvSpPr>
      <xdr:spPr>
        <a:xfrm>
          <a:off x="0" y="47625"/>
          <a:ext cx="6162675" cy="46291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800" b="1"/>
            <a:t>Technická</a:t>
          </a:r>
          <a:r>
            <a:rPr lang="cs-CZ" sz="1800" b="1" baseline="0"/>
            <a:t> specifikace pro zakázku</a:t>
          </a:r>
        </a:p>
        <a:p>
          <a:r>
            <a:rPr lang="cs-CZ" sz="1400" b="1" baseline="0"/>
            <a:t>Virtualizační server s GPU</a:t>
          </a:r>
        </a:p>
        <a:p>
          <a:r>
            <a:rPr lang="cs-CZ" sz="1100" b="1" baseline="0">
              <a:solidFill>
                <a:srgbClr val="FF0000"/>
              </a:solidFill>
            </a:rPr>
            <a:t>která se skláda z jedné níže popsané součásti podrobně rozepsané v následujících listech tohoto sešitu</a:t>
          </a:r>
        </a:p>
        <a:p>
          <a:endParaRPr lang="cs-CZ" sz="1100" baseline="0"/>
        </a:p>
        <a:p>
          <a:r>
            <a:rPr lang="cs-CZ" sz="1400" b="1"/>
            <a:t>OBECNÁ</a:t>
          </a:r>
          <a:r>
            <a:rPr lang="cs-CZ" sz="1400" b="1" baseline="0"/>
            <a:t> ČÁST</a:t>
          </a:r>
        </a:p>
        <a:p>
          <a:endParaRPr lang="cs-CZ" sz="1100" baseline="0"/>
        </a:p>
        <a:p>
          <a:r>
            <a:rPr lang="cs-CZ" sz="1200" b="1" baseline="0"/>
            <a:t>Předmět dodávky</a:t>
          </a:r>
        </a:p>
        <a:p>
          <a:r>
            <a:rPr lang="cs-CZ" sz="1100" baseline="0"/>
            <a:t>Jedná se o dodávku jednoho virtualizačního serveru s GPU, který bude náhradou za již dosluhující server ve virtualizačním clusteru.</a:t>
          </a:r>
        </a:p>
        <a:p>
          <a:r>
            <a:rPr lang="cs-CZ" sz="1100" baseline="0"/>
            <a:t>Virtualizace je realizována pomocí VMware vSphere s licencí Enterprise Plus a VMware vCenter Server s licencí Standard. Všech pět serverů v clusteru využívá technologii VMware EVC, která je nastavena podle výrobce CPU. Protože všechny ostatní servery v clusteru mají CPU od firmy Intel, je nezbytné pro zachování funkce EVC, aby i nový server byl osazen CPU od firmy Intel.</a:t>
          </a:r>
        </a:p>
        <a:p>
          <a:r>
            <a:rPr lang="cs-CZ" sz="1100" baseline="0"/>
            <a:t>Virtualizace GPU bude realizována pomocí VMware Bitfusion.</a:t>
          </a:r>
        </a:p>
        <a:p>
          <a:r>
            <a:rPr lang="cs-CZ" sz="1100" baseline="0"/>
            <a:t>Ke clusteru jsou připojeny dvě disková pole pomocí technologie Fibre Channel 16 Gbps. Připojení je realizováno pomocí </a:t>
          </a:r>
          <a:r>
            <a:rPr lang="en-US" sz="1100" baseline="0"/>
            <a:t>dvojice </a:t>
          </a:r>
          <a:r>
            <a:rPr lang="cs-CZ" sz="1100" baseline="0"/>
            <a:t>switchů </a:t>
          </a:r>
          <a:r>
            <a:rPr lang="en-US" sz="1100" baseline="0"/>
            <a:t>Brocade M6505.</a:t>
          </a:r>
        </a:p>
        <a:p>
          <a:r>
            <a:rPr lang="en-US" sz="1100" baseline="0"/>
            <a:t>Servery v clusteru jsou d</a:t>
          </a:r>
          <a:r>
            <a:rPr lang="cs-CZ" sz="1100" baseline="0"/>
            <a:t>á</a:t>
          </a:r>
          <a:r>
            <a:rPr lang="en-US" sz="1100" baseline="0"/>
            <a:t>le navz</a:t>
          </a:r>
          <a:r>
            <a:rPr lang="cs-CZ" sz="1100" baseline="0"/>
            <a:t>á</a:t>
          </a:r>
          <a:r>
            <a:rPr lang="en-US" sz="1100" baseline="0"/>
            <a:t>jem propojeny pomoc</a:t>
          </a:r>
          <a:r>
            <a:rPr lang="cs-CZ" sz="1100" baseline="0"/>
            <a:t>í switche Dell Force10 MXL 10/40GbE a také pomocí switche Dell PowerConnect M6220.</a:t>
          </a:r>
        </a:p>
        <a:p>
          <a:r>
            <a:rPr lang="cs-CZ" sz="1100" baseline="0"/>
            <a:t>Instalaci software provede zadavatel. Součástí dodávky je návrh a kompletace dodávaných strojů, jejich dodání a zajištění požadovaných záručních podmínek.</a:t>
          </a:r>
        </a:p>
        <a:p>
          <a:r>
            <a:rPr lang="cs-CZ" sz="1100" baseline="0"/>
            <a:t>Součástí dodávky nejsou rackové skříně ani jiné, v zadávací dokumentaci neuvedené, komponenty.</a:t>
          </a:r>
        </a:p>
        <a:p>
          <a:endParaRPr lang="cs-CZ" sz="1100" baseline="0"/>
        </a:p>
        <a:p>
          <a:r>
            <a:rPr lang="cs-CZ" sz="1200" b="1" baseline="0"/>
            <a:t>Společná rámcová ustanovení</a:t>
          </a:r>
        </a:p>
        <a:p>
          <a:r>
            <a:rPr lang="cs-CZ" sz="1100" baseline="0"/>
            <a:t>Stroje jsou určený pro provoz v servrovně se studenou uličkou. Maximální hloubka serveru je limitována rackovými skříněmi hloubky 900 mm a existujícími rozvody - limit pro hloubku serveru je 800 mm.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 topLeftCell="A4">
      <selection activeCell="K14" sqref="K14"/>
    </sheetView>
  </sheetViews>
  <sheetFormatPr defaultColWidth="9.140625" defaultRowHeight="15"/>
  <cols>
    <col min="1" max="1" width="8.8515625" style="4" customWidth="1"/>
    <col min="2" max="2" width="27.28125" style="4" customWidth="1"/>
    <col min="3" max="3" width="8.8515625" style="4" customWidth="1"/>
    <col min="4" max="7" width="17.7109375" style="4" customWidth="1"/>
    <col min="8" max="16384" width="8.8515625" style="4" customWidth="1"/>
  </cols>
  <sheetData>
    <row r="1" spans="1:7" ht="15">
      <c r="A1" s="7" t="s">
        <v>0</v>
      </c>
      <c r="B1" s="7"/>
      <c r="C1" s="7"/>
      <c r="D1" s="7"/>
      <c r="E1" s="8"/>
      <c r="F1" s="8"/>
      <c r="G1" s="8"/>
    </row>
    <row r="2" spans="1:7" ht="15">
      <c r="A2" s="7"/>
      <c r="B2" s="7"/>
      <c r="C2" s="7"/>
      <c r="D2" s="7"/>
      <c r="E2" s="8"/>
      <c r="F2" s="8"/>
      <c r="G2" s="8"/>
    </row>
    <row r="3" spans="1:7" ht="15" thickBot="1">
      <c r="A3" s="8"/>
      <c r="B3" s="8"/>
      <c r="C3" s="8"/>
      <c r="D3" s="8"/>
      <c r="E3" s="8"/>
      <c r="F3" s="8"/>
      <c r="G3" s="8"/>
    </row>
    <row r="4" spans="1:7" ht="28.8">
      <c r="A4" s="9" t="s">
        <v>1</v>
      </c>
      <c r="B4" s="10" t="s">
        <v>35</v>
      </c>
      <c r="C4" s="11" t="s">
        <v>43</v>
      </c>
      <c r="D4" s="11" t="s">
        <v>44</v>
      </c>
      <c r="E4" s="11" t="s">
        <v>42</v>
      </c>
      <c r="F4" s="11" t="s">
        <v>2</v>
      </c>
      <c r="G4" s="12" t="s">
        <v>45</v>
      </c>
    </row>
    <row r="5" spans="1:7" ht="76.2" customHeight="1" thickBot="1">
      <c r="A5" s="13">
        <v>1</v>
      </c>
      <c r="B5" s="5" t="s">
        <v>46</v>
      </c>
      <c r="C5" s="14">
        <v>1</v>
      </c>
      <c r="D5" s="6">
        <v>0</v>
      </c>
      <c r="E5" s="1">
        <f>D5*C5</f>
        <v>0</v>
      </c>
      <c r="F5" s="1">
        <f>E5*0.21</f>
        <v>0</v>
      </c>
      <c r="G5" s="15">
        <f>E5+F5</f>
        <v>0</v>
      </c>
    </row>
    <row r="6" spans="1:7" ht="15">
      <c r="A6" s="8"/>
      <c r="B6" s="8"/>
      <c r="C6" s="8"/>
      <c r="D6" s="8"/>
      <c r="E6" s="8"/>
      <c r="F6" s="8"/>
      <c r="G6" s="8"/>
    </row>
    <row r="7" spans="1:7" ht="14.4" customHeight="1">
      <c r="A7" s="8"/>
      <c r="B7" s="16" t="s">
        <v>38</v>
      </c>
      <c r="C7" s="16"/>
      <c r="D7" s="16"/>
      <c r="E7" s="16"/>
      <c r="F7" s="16"/>
      <c r="G7" s="16"/>
    </row>
    <row r="8" spans="1:7" ht="15">
      <c r="A8" s="8"/>
      <c r="B8" s="16"/>
      <c r="C8" s="16"/>
      <c r="D8" s="16"/>
      <c r="E8" s="16"/>
      <c r="F8" s="16"/>
      <c r="G8" s="16"/>
    </row>
    <row r="9" spans="1:7" ht="15">
      <c r="A9" s="8"/>
      <c r="B9" s="16"/>
      <c r="C9" s="16"/>
      <c r="D9" s="16"/>
      <c r="E9" s="16"/>
      <c r="F9" s="16"/>
      <c r="G9" s="16"/>
    </row>
    <row r="10" spans="1:7" ht="37.2" customHeight="1">
      <c r="A10" s="8"/>
      <c r="B10" s="16"/>
      <c r="C10" s="16"/>
      <c r="D10" s="16"/>
      <c r="E10" s="16"/>
      <c r="F10" s="16"/>
      <c r="G10" s="16"/>
    </row>
    <row r="11" spans="1:7" ht="15">
      <c r="A11" s="8"/>
      <c r="B11" s="8"/>
      <c r="C11" s="8"/>
      <c r="D11" s="8"/>
      <c r="E11" s="8"/>
      <c r="F11" s="8"/>
      <c r="G11" s="8"/>
    </row>
    <row r="12" spans="1:7" ht="15" thickBot="1">
      <c r="A12" s="8"/>
      <c r="B12" s="8"/>
      <c r="C12" s="8"/>
      <c r="D12" s="8"/>
      <c r="E12" s="8"/>
      <c r="F12" s="8"/>
      <c r="G12" s="8"/>
    </row>
    <row r="13" spans="1:7" ht="45.75" customHeight="1">
      <c r="A13" s="8"/>
      <c r="B13" s="8"/>
      <c r="C13" s="8"/>
      <c r="D13" s="8"/>
      <c r="E13" s="17" t="s">
        <v>3</v>
      </c>
      <c r="F13" s="18" t="s">
        <v>4</v>
      </c>
      <c r="G13" s="19" t="s">
        <v>5</v>
      </c>
    </row>
    <row r="14" spans="1:7" ht="44.25" customHeight="1" thickBot="1">
      <c r="A14" s="8"/>
      <c r="B14" s="8"/>
      <c r="C14" s="8"/>
      <c r="D14" s="8"/>
      <c r="E14" s="20">
        <f>SUM(E5:E5)</f>
        <v>0</v>
      </c>
      <c r="F14" s="21">
        <f>E14*0.21</f>
        <v>0</v>
      </c>
      <c r="G14" s="22">
        <f>E14+F14</f>
        <v>0</v>
      </c>
    </row>
    <row r="15" spans="1:7" ht="15">
      <c r="A15" s="8"/>
      <c r="B15" s="8"/>
      <c r="C15" s="8"/>
      <c r="D15" s="8"/>
      <c r="E15" s="8"/>
      <c r="F15" s="8"/>
      <c r="G15" s="8"/>
    </row>
    <row r="16" spans="1:7" ht="15">
      <c r="A16" s="8"/>
      <c r="B16" s="8"/>
      <c r="C16" s="8"/>
      <c r="D16" s="8"/>
      <c r="E16" s="8"/>
      <c r="F16" s="8"/>
      <c r="G16" s="8"/>
    </row>
    <row r="17" spans="1:7" ht="15.6">
      <c r="A17" s="8"/>
      <c r="B17" s="23" t="s">
        <v>6</v>
      </c>
      <c r="C17" s="8"/>
      <c r="D17" s="8"/>
      <c r="E17" s="8"/>
      <c r="F17" s="8"/>
      <c r="G17" s="8"/>
    </row>
    <row r="18" spans="1:7" ht="15.6">
      <c r="A18" s="8"/>
      <c r="B18" s="23" t="s">
        <v>7</v>
      </c>
      <c r="C18" s="8"/>
      <c r="D18" s="8"/>
      <c r="E18" s="8"/>
      <c r="F18" s="8"/>
      <c r="G18" s="8"/>
    </row>
    <row r="19" spans="1:7" ht="15.6">
      <c r="A19" s="8"/>
      <c r="B19" s="23" t="s">
        <v>36</v>
      </c>
      <c r="C19" s="8"/>
      <c r="D19" s="8"/>
      <c r="E19" s="8"/>
      <c r="F19" s="8"/>
      <c r="G19" s="8"/>
    </row>
    <row r="20" spans="1:7" ht="15.6">
      <c r="A20" s="8"/>
      <c r="B20" s="23" t="s">
        <v>37</v>
      </c>
      <c r="C20" s="8"/>
      <c r="D20" s="8"/>
      <c r="E20" s="8"/>
      <c r="F20" s="8"/>
      <c r="G20" s="8"/>
    </row>
    <row r="21" spans="1:7" ht="15.6">
      <c r="A21" s="8"/>
      <c r="B21" s="23" t="s">
        <v>33</v>
      </c>
      <c r="C21" s="8"/>
      <c r="D21" s="8"/>
      <c r="E21" s="8"/>
      <c r="F21" s="8"/>
      <c r="G21" s="8"/>
    </row>
    <row r="22" spans="1:7" ht="15">
      <c r="A22" s="8"/>
      <c r="B22" s="8"/>
      <c r="C22" s="8"/>
      <c r="D22" s="8"/>
      <c r="E22" s="8"/>
      <c r="F22" s="8"/>
      <c r="G22" s="8"/>
    </row>
    <row r="23" spans="1:7" ht="15">
      <c r="A23" s="8"/>
      <c r="B23" s="8"/>
      <c r="C23" s="8"/>
      <c r="D23" s="8"/>
      <c r="E23" s="8"/>
      <c r="F23" s="8"/>
      <c r="G23" s="8"/>
    </row>
    <row r="24" spans="2:3" ht="15.6">
      <c r="B24" s="2" t="s">
        <v>39</v>
      </c>
      <c r="C24" s="3"/>
    </row>
    <row r="26" ht="15">
      <c r="B26" s="4" t="s">
        <v>40</v>
      </c>
    </row>
    <row r="27" ht="15">
      <c r="B27" s="4" t="s">
        <v>41</v>
      </c>
    </row>
  </sheetData>
  <sheetProtection algorithmName="SHA-512" hashValue="jS8OvRUm9E/TzextJ/Uwx7OghEGWOzXc/qcO3DFfX9lYVWchuOIgAp/6kOVL8AZA23DpZqx0wJiskgm8+upOMA==" saltValue="FtPP2km2dRWy+ObazD3XvA==" spinCount="100000" sheet="1" objects="1" scenarios="1" formatCells="0" formatColumns="0" formatRows="0"/>
  <mergeCells count="2">
    <mergeCell ref="A1:D2"/>
    <mergeCell ref="B7:G10"/>
  </mergeCells>
  <printOptions/>
  <pageMargins left="0.7" right="0.7" top="0.75" bottom="0.75" header="0.3" footer="0.3"/>
  <pageSetup horizontalDpi="600" verticalDpi="600" orientation="portrait" paperSize="9" scale="75" r:id="rId1"/>
  <ignoredErrors>
    <ignoredError sqref="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sheetProtection algorithmName="SHA-512" hashValue="1m2xCjWxwDbo/xlNZIJidWXJfrGWOiPr9BhnP4Z3VUIqI4TK34W8WZvPKg3q5OM9jj9eD9jPRTp9z/+8HL181A==" saltValue="gX+/XrLa4yAiVMgL1d8EYA==" spinCount="100000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workbookViewId="0" topLeftCell="A1">
      <selection activeCell="F7" sqref="F7"/>
    </sheetView>
  </sheetViews>
  <sheetFormatPr defaultColWidth="9.140625" defaultRowHeight="15"/>
  <cols>
    <col min="1" max="1" width="1.1484375" style="4" customWidth="1"/>
    <col min="2" max="2" width="12.140625" style="4" customWidth="1"/>
    <col min="3" max="3" width="64.57421875" style="4" customWidth="1"/>
    <col min="4" max="4" width="45.7109375" style="4" customWidth="1"/>
    <col min="5" max="16384" width="8.8515625" style="4" customWidth="1"/>
  </cols>
  <sheetData>
    <row r="1" spans="1:3" ht="44.25" customHeight="1" thickBot="1">
      <c r="A1" s="29" t="s">
        <v>34</v>
      </c>
      <c r="B1" s="8"/>
      <c r="C1" s="8"/>
    </row>
    <row r="2" spans="1:3" s="24" customFormat="1" ht="29.25" customHeight="1" thickBot="1">
      <c r="A2" s="30"/>
      <c r="B2" s="30"/>
      <c r="C2" s="31" t="s">
        <v>8</v>
      </c>
    </row>
    <row r="3" spans="1:3" ht="15" thickBot="1">
      <c r="A3" s="8"/>
      <c r="B3" s="8"/>
      <c r="C3" s="30"/>
    </row>
    <row r="4" spans="1:4" ht="15" thickBot="1">
      <c r="A4" s="8"/>
      <c r="B4" s="32"/>
      <c r="C4" s="33" t="s">
        <v>21</v>
      </c>
      <c r="D4" s="25"/>
    </row>
    <row r="5" spans="1:4" s="24" customFormat="1" ht="30" customHeight="1">
      <c r="A5" s="30"/>
      <c r="B5" s="34" t="s">
        <v>9</v>
      </c>
      <c r="C5" s="35" t="s">
        <v>10</v>
      </c>
      <c r="D5" s="26" t="s">
        <v>11</v>
      </c>
    </row>
    <row r="6" spans="1:4" ht="27.6">
      <c r="A6" s="8"/>
      <c r="B6" s="36" t="s">
        <v>12</v>
      </c>
      <c r="C6" s="37" t="s">
        <v>22</v>
      </c>
      <c r="D6" s="27"/>
    </row>
    <row r="7" spans="1:4" ht="110.4">
      <c r="A7" s="8"/>
      <c r="B7" s="36" t="s">
        <v>13</v>
      </c>
      <c r="C7" s="37" t="s">
        <v>26</v>
      </c>
      <c r="D7" s="27"/>
    </row>
    <row r="8" spans="1:4" ht="41.4">
      <c r="A8" s="8"/>
      <c r="B8" s="36" t="s">
        <v>17</v>
      </c>
      <c r="C8" s="37" t="s">
        <v>23</v>
      </c>
      <c r="D8" s="27"/>
    </row>
    <row r="9" spans="1:4" ht="27.6">
      <c r="A9" s="8"/>
      <c r="B9" s="36" t="s">
        <v>18</v>
      </c>
      <c r="C9" s="37" t="s">
        <v>29</v>
      </c>
      <c r="D9" s="27"/>
    </row>
    <row r="10" spans="1:4" ht="96.6">
      <c r="A10" s="8"/>
      <c r="B10" s="36" t="s">
        <v>24</v>
      </c>
      <c r="C10" s="37" t="s">
        <v>27</v>
      </c>
      <c r="D10" s="27"/>
    </row>
    <row r="11" spans="1:4" ht="27.6">
      <c r="A11" s="8"/>
      <c r="B11" s="36" t="s">
        <v>14</v>
      </c>
      <c r="C11" s="37" t="s">
        <v>28</v>
      </c>
      <c r="D11" s="27"/>
    </row>
    <row r="12" spans="1:4" ht="124.2">
      <c r="A12" s="8"/>
      <c r="B12" s="36" t="s">
        <v>15</v>
      </c>
      <c r="C12" s="38" t="s">
        <v>31</v>
      </c>
      <c r="D12" s="27"/>
    </row>
    <row r="13" spans="1:4" ht="69">
      <c r="A13" s="8"/>
      <c r="B13" s="36" t="s">
        <v>30</v>
      </c>
      <c r="C13" s="38" t="s">
        <v>32</v>
      </c>
      <c r="D13" s="27"/>
    </row>
    <row r="14" spans="1:4" ht="41.4">
      <c r="A14" s="8"/>
      <c r="B14" s="36" t="s">
        <v>19</v>
      </c>
      <c r="C14" s="37" t="s">
        <v>25</v>
      </c>
      <c r="D14" s="27"/>
    </row>
    <row r="15" spans="1:4" ht="42" thickBot="1">
      <c r="A15" s="8"/>
      <c r="B15" s="39" t="s">
        <v>16</v>
      </c>
      <c r="C15" s="40" t="s">
        <v>20</v>
      </c>
      <c r="D15" s="28"/>
    </row>
  </sheetData>
  <sheetProtection algorithmName="SHA-512" hashValue="cQTwBX3vLKMpKU+fKplU4b38tq7fy62V//LqKGR9v8nYGX1z14lSDaOwXFiF5MFOvOmE3LVk+zmRp81A/P2zwg==" saltValue="s0uqUvgkrDwvo+YtVJhmdA==" spinCount="100000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2021-09-09T10:32:50Z</dcterms:modified>
  <cp:category/>
  <cp:version/>
  <cp:contentType/>
  <cp:contentStatus/>
</cp:coreProperties>
</file>