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queryTables/queryTable1.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bookViews>
    <workbookView xWindow="65416" yWindow="65416" windowWidth="29040" windowHeight="15840" activeTab="0"/>
  </bookViews>
  <sheets>
    <sheet name="Ostatní vybavení" sheetId="5" r:id="rId1"/>
  </sheets>
  <definedNames>
    <definedName name="_00013_00015_1PP_1" localSheetId="0">'Ostatní vybavení'!$A$4:$L$6</definedName>
    <definedName name="_00013_00015_1PP_2" localSheetId="0">#REF!</definedName>
    <definedName name="_00013_00015_1PP_3" localSheetId="0">#REF!</definedName>
    <definedName name="_xlnm.Print_Area" localSheetId="0">'Ostatní vybavení'!$A$1:$P$42</definedName>
  </definedNames>
  <calcPr calcId="162913"/>
  <extLst/>
</workbook>
</file>

<file path=xl/connections.xml><?xml version="1.0" encoding="utf-8"?>
<connections xmlns="http://schemas.openxmlformats.org/spreadsheetml/2006/main">
  <connection xmlns="http://schemas.openxmlformats.org/spreadsheetml/2006/main" id="1" sourceFile="D:\DWG\2013\ZS Čimice Nehonský\00013-00011 - Libčická gastro.xls" odcFile="C:\Users\Tomas\Documents\Zdroje dat\00013-00011 - Libčická gastro '00013-00011$'.odc" keepAlive="1" name="00013-00011 - Libčická gastro '00013-00011$'" type="5" refreshedVersion="0" new="1" background="1">
    <dbPr connection="Provider=Microsoft.ACE.OLEDB.12.0;Password=&quot;&quot;;User ID=Admin;Data Source=D:\DWG\2013\ZS Čimice Nehonský\00013-00011 - Libčická gastro.xls;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00013-00011$'" commandType="3"/>
  </connection>
  <connection xmlns="http://schemas.openxmlformats.org/spreadsheetml/2006/main" id="2" name="00013-00015-1PP" type="6" refreshedVersion="0" background="1">
    <textPr codePage="65001" sourceFile="D:\DWG\2013\ZS Čimice Nehonský\00013-00015-1PP.csv" decimal="," thousands="." tab="0">
      <textFields>
        <textField/>
      </textFields>
    </textPr>
  </connection>
  <connection xmlns="http://schemas.openxmlformats.org/spreadsheetml/2006/main" id="3" name="00013-00015-1PP1" type="6" refreshedVersion="4" background="1">
    <textPr codePage="65001" sourceFile="D:\DWG\2013\ZS Čimice Nehonský\00013-00015-1PP.csv" decimal="," thousands=".">
      <textFields>
        <textField/>
      </textFields>
    </textPr>
  </connection>
  <connection xmlns="http://schemas.openxmlformats.org/spreadsheetml/2006/main" id="4" name="00013-00015-1PP25" type="6" refreshedVersion="4" background="1" saveData="1">
    <textPr codePage="65001" sourceFile="D:\DWG\2013\ZS Čimice Nehonský\00013-00015-1PP.csv" decimal="," thousands="." tab="0" semicolon="1">
      <textFields count="29">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<sst xmlns="http://schemas.openxmlformats.org/spreadsheetml/2006/main" count="75" uniqueCount="71">
  <si>
    <t>Popis</t>
  </si>
  <si>
    <t>Voda teplá</t>
  </si>
  <si>
    <t>Voda studená</t>
  </si>
  <si>
    <t>Příkon celkový (kW)</t>
  </si>
  <si>
    <t>Poznámka</t>
  </si>
  <si>
    <t>Voda studená změkčená</t>
  </si>
  <si>
    <t>Odpad</t>
  </si>
  <si>
    <t>Plyn</t>
  </si>
  <si>
    <t>Ks / Kpl</t>
  </si>
  <si>
    <t>Č. poz.</t>
  </si>
  <si>
    <t>230 V (kW)</t>
  </si>
  <si>
    <t>400 V (kW)</t>
  </si>
  <si>
    <t>1. PP</t>
  </si>
  <si>
    <t>DN50</t>
  </si>
  <si>
    <t>Rozměry (Š × H × V) (mm)</t>
  </si>
  <si>
    <t>S1.86 – Studená kuchyň</t>
  </si>
  <si>
    <t>S1.112 – Sklad odpadků</t>
  </si>
  <si>
    <t>Cena za ks     bez DPH</t>
  </si>
  <si>
    <t>Cena celkem vč. DPH</t>
  </si>
  <si>
    <t>S1.90 – Příjem</t>
  </si>
  <si>
    <t>S1.107 – Sklad zeleniny</t>
  </si>
  <si>
    <t>DŘEVĚNÝ ROŠT NA BRAMBORY Z TVRDÉHO DŘEVA osazený na podlaze</t>
  </si>
  <si>
    <t>2600 × 1100 × 50</t>
  </si>
  <si>
    <t>S1.108 – Hrubá zelenina</t>
  </si>
  <si>
    <t>780 × 880 × 1000</t>
  </si>
  <si>
    <t>DN15</t>
  </si>
  <si>
    <t>S1.118 – Sklad chemie a úpravna vody</t>
  </si>
  <si>
    <t>S1.109 – Čistá zelenina</t>
  </si>
  <si>
    <t>360 × 340 × 690</t>
  </si>
  <si>
    <t>S1.109 – Maso</t>
  </si>
  <si>
    <t>S1.105 – Varna</t>
  </si>
  <si>
    <t>400 x 500 x 600</t>
  </si>
  <si>
    <t>510 × 540 × 390</t>
  </si>
  <si>
    <t>015 – Výdej</t>
  </si>
  <si>
    <t>1. NP</t>
  </si>
  <si>
    <t>1.98 – Bar</t>
  </si>
  <si>
    <t>DN20</t>
  </si>
  <si>
    <t>Celkem</t>
  </si>
  <si>
    <t>S1.116 – Mytí kuchyňského nádobí</t>
  </si>
  <si>
    <t>23.1</t>
  </si>
  <si>
    <t>ŠKRABKA ZELENINY NEREZOVÁ, korundové pokrytí bubnu a dna, náplň min 40 Kg, výkon 450 Kg/hod, včetně lapače slupek a škrobu a brusného kotouče</t>
  </si>
  <si>
    <t>NÁŘEZOVÝ STROJ v hliníkovém provedení se speciálním keramickým nepřilnavým povrchem (kompletní opláštění včetně vozíku a nože). Všechny komponenty lze snadno demontovat bez nutnosti použití speciálního nářadí. Pohon stroje je zajišťován šnekovým převodem s výkonným bezúdržbovým vzduchem chlazeným motorem. Ke stroji je dodáváno speciální výkonné brusné zařízení. Přesné nastavení síly řezu a uchycení produktu na vozíku s odlehčeným pojezdem pro velice snadné krájení. Bezpečné voděodolné piezzo ovládání s odolnými spínači. Podstava stroje je vybavena protiskluzovou gumou zamezující nechtěnému pohybu stroje a usazování nečistot pod zařízení. Průměr nože min 270 mm, síla řezu 0 až 15 mm, vodorovné uložení řezného stolu vč. řezného kotouče.</t>
  </si>
  <si>
    <t xml:space="preserve"> 1.98 – Bufet</t>
  </si>
  <si>
    <t>VOZÍK NA MYTÍ BRAMBOR A ZELENINY, rozměr vany 635 x 510 x 230mm, z nerez oceli AISI304 včetně odpadního otvoru opatřeného ventilem, 4 otočná kolečka z toho 2 s brzdou</t>
  </si>
  <si>
    <t>735 × 610 × 600</t>
  </si>
  <si>
    <t>570 x 1070 x 1140</t>
  </si>
  <si>
    <t>PLOŠINOVÝ VOZÍK s jedním madlem, ručně vedený, nosnost 2.500 kg, hydraulický zdvih min. 200 mm, délka vidlicí min. 1150 mm</t>
  </si>
  <si>
    <t>SAMONAVÍJECÍ VYSOKOTLAKÁ HADICE 15 m na nerez bubnu + PISTOLE vodní rozprašovací - INSTALACE NA STĚNU</t>
  </si>
  <si>
    <t>250 x 500 x 480</t>
  </si>
  <si>
    <t>ŘEZNICKÝ ŠPALEK S PODSTAVCEM, DŘEVĚNÝ;vevnitř prošroubovany, pevně stáhnutý nerezovou stahovací obručí s možností dotažení, na nohách silent bloky proti pohybu, tlumení a hnilobě</t>
  </si>
  <si>
    <t>600 x 600</t>
  </si>
  <si>
    <t>315x453x265</t>
  </si>
  <si>
    <t>VAKUOVÝ BALICÍ STROJ, 
Rozměr komory 275x320x135, výkon vakuové půmp 5 m3/h, maximální vakuum 2 mbar (30 s), dvojitá svařovací lišta, vacumetr, prostor pro sáčky min. 250 x 350 mm</t>
  </si>
  <si>
    <t xml:space="preserve">BALIČKA ZATAVOVACÍ. Určena výhradně k zatavování PP misek s fólií.Ruční zatavovací zařízení s poloautomatickým pracovním cyklem.Fólie je zatavena a současně uříznuta.Maximální rozměry misky 265×320 mm.Digitální ovládací panel.Pracovní teplota při zatavení max. 200°C Rozehřívací doba baličky 15 min. Zatavovací deska s nepřilnavou vrstvou, snadno se čistí. Termostatické nastavení teploty topení pro zatavení fólie. Produkce až 8 balících cyklů za 1 min.V zadní části stroje zásobník na tavící fólii v roli.Dodávka vč. zatavovací formy v rozměrech GN 1/2 265x320 mm, napětí 230 V ; příkon 1 200 W ; kapacita 1-4 misky ; počet zatavení za minutu 8 ks/min. </t>
  </si>
  <si>
    <t>PLANET. MIXER 30 l, , ELEKTRON. OVL. - celokovová kce, s nerezovými kryty, s gumovými nožičkami, s plynulou regulací otáček (frekvenční měnič) vč. elektrické ochrany proti nadměrnému přetížení, překročení teploty, podpětí, předpětí, zkratu; s možností nastavení regulovatelných pracovních otáček. Dodávka vč. hnětacího háku, míchače, šlehací metly, transportního vozíku a podstavce pro kotlík. Možnost napojení přípojných strojků -  např. mlýnek na mák, krouhač zeleniny a mlýnku na maso..</t>
  </si>
  <si>
    <t>Stolní váha 15 kg, Kompaktní dvourozsahová přenosná stolní váha s výpočtem ceny pro komerční použití. 
2 podsvětlené LCD displeje s klávesnicí na straně operátora (prodejce) 
Mechanická vodotěsná číslicová klávesnice s akustickou indikací stisknuté klávesy
Nerezová plošina 300x230 mm
Zabudovaná baterie (cca. 70 hodin provozu na jedno nabití) a dobíjecí (napájecí) adaptér 230VAC
Konektor RS232 pro připojení tiskárny</t>
  </si>
  <si>
    <t>320x125x330</t>
  </si>
  <si>
    <t>Mixer s nerez.kotlíkem 8 l, stolní model, detekce kotlíku, elektronické ovládání s plynulým nastavením rychlosti, planetová převodovka, vč. 3 nerezových nástrojů: hnětacího háku, pádla a šlehače. BPA free ochranný kryt kotlíku.</t>
  </si>
  <si>
    <t>295x572x416</t>
  </si>
  <si>
    <t>Výrobník kloboučkového ledu, chlazení vzduchem, celonerezové provedení. Kapacita 42 kg ledu za 24 hod, zásobník na cca 25 kg ledu. Napojení na HACCP.</t>
  </si>
  <si>
    <t>500 × 580 × 910</t>
  </si>
  <si>
    <t>1000 × 800 × 100</t>
  </si>
  <si>
    <t>PODLAHOVÁ VÁHA ZABUDOVANÁ V PODLAZE, horní hrana vážní plochy v úrovni okolní podlahy a s protiskluznou úpravou, vč. dodávky a osazení  ocel. rámu.Váživost do 600 kg, Součástí dodávky je i vážní indikátor s LCD displejem a s držákem na stěnu, ruční zadání Táry, možnost připojení snímačů a komunikace, vč.montáže a s připojením na 230 V. Funkce vážního indikátoru - počítání kusů, sumační režim, vážení, limitní vážení  vč. konektoru RS232.</t>
  </si>
  <si>
    <t>1550 × 540</t>
  </si>
  <si>
    <t>KRÁJEČ ZELENINY STOLNÍ, 900W – 400 V                                                                                                                indukční asynchronní motor pro profesionální použití zaručující delší životnost a spolehlivost stroje; tichý chod motoru bez jakýchkoliv vibrací, motor nevyžaduje žádnou údržbu
nerezová hřídel
magnetický bezpečnostní systém, kdy brzda motoru zastaví zařízení při otevření víka, nebo při zvednutí přítlačné páky
automatický restart
kryt motorového bloku je z nerezu
jedna regulace rychlosti plátkuje, vlnkuje, strouhá, nudličkuje, kostičkuje, hranolkuje
celokovové provedení, včetně základní sady disků (1 x plátkovač 3mm, 1 x nudličkovač 2x10 mm, 1 x strouhač 5mm)
odnímatelné víko s celokruhovou velkokapacitní násypkou a integrovaným tubusem:
1× kruhový plnící otvor ke krouhání větších kusů zeleniny
1× trubicový otvor – umožňuje zpracovat křehkou zeleninu a zeleninu podlouhlého tvaru (např. mrkev, okurky, houby atd.), stejnoměrný řez
Páka s posilovačem pohybu – usnadňuje obsluhu a zvyšuje výkonnost</t>
  </si>
  <si>
    <t xml:space="preserve">PLANET. MIXER 60 l, ELEKTRON. OVL. - celokovová kce, s nerezovými kryty, s gumovými nožičkami, s plynulou regulací otáček (frekvenční měnič) vč. elektrické ochrany proti nadměrnému přetížení, překročení teploty, podpětí, předpětí, zkratu; s možností nastavení regulovatelných pracovních otáček. Dodávka vč. hnětacího háku, míchače, šlehací metly, transportního vozíku, podstavce pro kotlík a mlýnku na maso. Možnost připojení přídavných strojků - např. mlýnek na mák, krouhač zeleniny a mlýnku na maso.. </t>
  </si>
  <si>
    <t>Cena celkem bez DPH</t>
  </si>
  <si>
    <t>Poznámky a další požadavky zadavatele:</t>
  </si>
  <si>
    <t>Každý uchazeč předloží v nabídce technické listy výrobce ke všem položkám nabízené technologie, ze kterých bude patrné splnění technických požadavků dle zadávací dokumentace.</t>
  </si>
  <si>
    <t>Součástí nabídkové ceny bude i koordinace s generálním dodavatelem stavby a kontrola správnosti napojovacích bodů na stavbě.</t>
  </si>
  <si>
    <t>Pro uvedené rozměry a číselně vyjádřené hodnoty je povolená tolerance +/- 5 %. Neplatí pro hodnoty, kde je uvedeno minimální nebo maximální údaj.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</si>
</sst>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0"/>
      <color theme="1"/>
      <name val="Arial Unicode MS"/>
      <family val="2"/>
    </font>
    <font>
      <sz val="10"/>
      <name val="Arial"/>
      <family val="2"/>
    </font>
    <font>
      <b/>
      <sz val="10"/>
      <color theme="1"/>
      <name val="Arial"/>
      <family val="2"/>
    </font>
    <font>
      <sz val="10"/>
      <color theme="1"/>
      <name val="Arial"/>
      <family val="2"/>
    </font>
    <font>
      <b/>
      <sz val="9"/>
      <color theme="1"/>
      <name val="Arial"/>
      <family val="2"/>
    </font>
    <font>
      <sz val="8"/>
      <color theme="1"/>
      <name val="Arial"/>
      <family val="2"/>
    </font>
    <font>
      <sz val="9"/>
      <color theme="1"/>
      <name val="Arial"/>
      <family val="2"/>
    </font>
    <font>
      <sz val="8"/>
      <color theme="1"/>
      <name val="Arial Unicode MS"/>
      <family val="2"/>
    </font>
  </fonts>
  <fills count="4">
    <fill>
      <patternFill/>
    </fill>
    <fill>
      <patternFill patternType="gray125"/>
    </fill>
    <fill>
      <patternFill patternType="solid">
        <fgColor rgb="FFFFFF00"/>
        <bgColor indexed="64"/>
      </patternFill>
    </fill>
    <fill>
      <patternFill patternType="solid">
        <fgColor theme="9"/>
        <bgColor indexed="64"/>
      </patternFill>
    </fill>
  </fills>
  <borders count="22">
    <border>
      <left/>
      <right/>
      <top/>
      <bottom/>
      <diagonal/>
    </border>
    <border>
      <left/>
      <right/>
      <top style="medium"/>
      <bottom style="medium"/>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medium"/>
      <bottom/>
    </border>
    <border>
      <left/>
      <right style="medium"/>
      <top style="medium"/>
      <bottom style="medium"/>
    </border>
    <border>
      <left style="medium"/>
      <right/>
      <top/>
      <bottom/>
    </border>
    <border>
      <left/>
      <right style="medium"/>
      <top/>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bottom style="thin"/>
    </border>
    <border>
      <left style="thin"/>
      <right style="medium"/>
      <top/>
      <bottom style="thin"/>
    </border>
    <border>
      <left style="medium"/>
      <right style="thin"/>
      <top style="thin"/>
      <bottom/>
    </border>
    <border>
      <left/>
      <right/>
      <top style="medium"/>
      <bottom/>
    </border>
    <border>
      <left style="thin"/>
      <right style="thin"/>
      <top/>
      <bottom/>
    </border>
    <border>
      <left style="medium"/>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xf numFmtId="49" fontId="3" fillId="0" borderId="0" xfId="0" applyNumberFormat="1"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3" fillId="0" borderId="0" xfId="0" applyFont="1" applyFill="1" applyAlignment="1">
      <alignment vertical="center"/>
    </xf>
    <xf numFmtId="0" fontId="4" fillId="2" borderId="1" xfId="0" applyFont="1" applyFill="1" applyBorder="1" applyAlignment="1">
      <alignment horizontal="center" vertical="center" wrapText="1"/>
    </xf>
    <xf numFmtId="0" fontId="5" fillId="0" borderId="2" xfId="0" applyFont="1" applyFill="1" applyBorder="1" applyAlignment="1">
      <alignment vertical="center" wrapText="1" shrinkToFit="1"/>
    </xf>
    <xf numFmtId="0" fontId="5" fillId="0" borderId="3" xfId="0" applyFont="1" applyFill="1" applyBorder="1" applyAlignment="1">
      <alignment horizontal="center" vertical="center"/>
    </xf>
    <xf numFmtId="49" fontId="2" fillId="3" borderId="4"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5" xfId="0" applyFont="1" applyBorder="1" applyAlignment="1">
      <alignment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4" fillId="2" borderId="8" xfId="0" applyFont="1" applyFill="1" applyBorder="1" applyAlignment="1">
      <alignment horizontal="center" vertical="center" wrapText="1"/>
    </xf>
    <xf numFmtId="49" fontId="5" fillId="0" borderId="9" xfId="0" applyNumberFormat="1" applyFont="1" applyBorder="1" applyAlignment="1">
      <alignment horizontal="center" vertical="center"/>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center" vertical="center" wrapText="1"/>
    </xf>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8" xfId="0" applyNumberFormat="1" applyFont="1" applyFill="1" applyBorder="1" applyAlignment="1">
      <alignment horizontal="center" vertical="center" wrapText="1"/>
    </xf>
    <xf numFmtId="4" fontId="5" fillId="0" borderId="0" xfId="0" applyNumberFormat="1" applyFont="1" applyAlignment="1">
      <alignment horizontal="center" vertical="center"/>
    </xf>
    <xf numFmtId="4" fontId="5" fillId="0" borderId="10" xfId="0" applyNumberFormat="1" applyFont="1" applyBorder="1" applyAlignment="1">
      <alignment horizontal="center" vertical="center"/>
    </xf>
    <xf numFmtId="4" fontId="2" fillId="0" borderId="1"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4" fontId="2" fillId="0" borderId="5" xfId="0" applyNumberFormat="1" applyFont="1" applyBorder="1" applyAlignment="1">
      <alignment horizontal="center" vertical="center"/>
    </xf>
    <xf numFmtId="0" fontId="3" fillId="0" borderId="0" xfId="0" applyFont="1"/>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3" xfId="0" applyFont="1" applyFill="1" applyBorder="1" applyAlignment="1">
      <alignment vertical="center" wrapText="1" shrinkToFit="1"/>
    </xf>
    <xf numFmtId="0" fontId="7"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5" xfId="0" applyFont="1" applyFill="1" applyBorder="1" applyAlignment="1">
      <alignment vertical="center" wrapText="1" shrinkToFit="1"/>
    </xf>
    <xf numFmtId="0" fontId="5" fillId="0" borderId="15" xfId="0" applyFont="1" applyFill="1" applyBorder="1" applyAlignment="1">
      <alignment horizontal="center" vertical="center"/>
    </xf>
    <xf numFmtId="0" fontId="5" fillId="0" borderId="11" xfId="0" applyFont="1" applyFill="1" applyBorder="1" applyAlignment="1">
      <alignment vertical="center" wrapText="1" shrinkToFit="1"/>
    </xf>
    <xf numFmtId="0" fontId="5" fillId="0" borderId="15" xfId="0"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5" fillId="0" borderId="5" xfId="0" applyFont="1" applyFill="1" applyBorder="1" applyAlignment="1">
      <alignment vertical="center" wrapText="1" shrinkToFi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0" fontId="6" fillId="0" borderId="18" xfId="0" applyFont="1" applyFill="1" applyBorder="1" applyAlignment="1">
      <alignment horizontal="center" vertical="center"/>
    </xf>
    <xf numFmtId="4" fontId="5" fillId="0" borderId="6"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wrapText="1" shrinkToFit="1"/>
    </xf>
    <xf numFmtId="0" fontId="5" fillId="0" borderId="2" xfId="0" applyFont="1" applyFill="1" applyBorder="1" applyAlignment="1">
      <alignment horizontal="center" vertical="center" wrapText="1"/>
    </xf>
    <xf numFmtId="49" fontId="6" fillId="0" borderId="12" xfId="0" applyNumberFormat="1" applyFont="1" applyFill="1" applyBorder="1" applyAlignment="1">
      <alignment horizontal="center" vertical="center"/>
    </xf>
    <xf numFmtId="0" fontId="5" fillId="0" borderId="11" xfId="0" applyFont="1" applyFill="1" applyBorder="1" applyAlignment="1">
      <alignment horizontal="center" vertical="center"/>
    </xf>
    <xf numFmtId="4" fontId="2" fillId="0" borderId="6" xfId="0" applyNumberFormat="1" applyFont="1" applyBorder="1" applyAlignment="1">
      <alignment horizontal="center" vertical="center"/>
    </xf>
    <xf numFmtId="4" fontId="3" fillId="0" borderId="0" xfId="0" applyNumberFormat="1" applyFont="1" applyAlignment="1">
      <alignment horizontal="center" vertical="center"/>
    </xf>
    <xf numFmtId="4" fontId="3" fillId="0" borderId="0" xfId="0" applyNumberFormat="1" applyFont="1" applyFill="1" applyAlignment="1">
      <alignment vertical="center"/>
    </xf>
    <xf numFmtId="4" fontId="3" fillId="0" borderId="0" xfId="0" applyNumberFormat="1" applyFont="1" applyAlignment="1">
      <alignment vertical="center"/>
    </xf>
    <xf numFmtId="4" fontId="2" fillId="3" borderId="5" xfId="0" applyNumberFormat="1" applyFont="1" applyFill="1" applyBorder="1" applyAlignment="1">
      <alignment horizontal="center" vertical="center" wrapText="1"/>
    </xf>
    <xf numFmtId="4" fontId="2" fillId="0" borderId="19" xfId="0" applyNumberFormat="1" applyFont="1" applyBorder="1" applyAlignment="1">
      <alignment horizontal="center" vertical="center" wrapText="1"/>
    </xf>
    <xf numFmtId="0" fontId="7" fillId="0" borderId="3" xfId="0" applyFont="1" applyFill="1" applyBorder="1" applyAlignment="1">
      <alignment horizontal="center" vertical="center" wrapText="1" shrinkToFit="1"/>
    </xf>
    <xf numFmtId="4" fontId="7" fillId="0" borderId="11" xfId="0" applyNumberFormat="1" applyFont="1" applyFill="1" applyBorder="1" applyAlignment="1">
      <alignment horizontal="center" vertical="center"/>
    </xf>
    <xf numFmtId="4" fontId="7" fillId="0" borderId="3" xfId="0" applyNumberFormat="1"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2" fillId="0" borderId="0" xfId="0" applyFont="1" applyAlignment="1">
      <alignment wrapText="1"/>
    </xf>
    <xf numFmtId="4" fontId="5" fillId="2" borderId="16" xfId="0" applyNumberFormat="1" applyFont="1" applyFill="1" applyBorder="1" applyAlignment="1">
      <alignment horizontal="center" vertical="center" wrapText="1"/>
    </xf>
    <xf numFmtId="4" fontId="7" fillId="2" borderId="11" xfId="0" applyNumberFormat="1" applyFont="1" applyFill="1" applyBorder="1" applyAlignment="1">
      <alignment horizontal="center" vertical="center"/>
    </xf>
    <xf numFmtId="4" fontId="5" fillId="2" borderId="5" xfId="0" applyNumberFormat="1" applyFont="1" applyFill="1" applyBorder="1" applyAlignment="1">
      <alignment horizontal="center" vertical="center" wrapText="1"/>
    </xf>
    <xf numFmtId="4" fontId="5" fillId="2" borderId="0" xfId="0" applyNumberFormat="1" applyFont="1" applyFill="1" applyAlignment="1">
      <alignment horizontal="center" vertical="center"/>
    </xf>
    <xf numFmtId="4" fontId="2" fillId="2" borderId="1" xfId="0" applyNumberFormat="1" applyFont="1" applyFill="1" applyBorder="1" applyAlignment="1">
      <alignment horizontal="center" vertical="center" wrapText="1"/>
    </xf>
    <xf numFmtId="4" fontId="7" fillId="2" borderId="3" xfId="0" applyNumberFormat="1" applyFont="1" applyFill="1" applyBorder="1" applyAlignment="1">
      <alignment horizontal="center" vertical="center" wrapText="1" shrinkToFit="1"/>
    </xf>
    <xf numFmtId="4" fontId="5" fillId="2" borderId="3" xfId="0" applyNumberFormat="1" applyFont="1" applyFill="1" applyBorder="1" applyAlignment="1">
      <alignment horizontal="center" vertical="center" wrapText="1"/>
    </xf>
    <xf numFmtId="4" fontId="5" fillId="2" borderId="20" xfId="0" applyNumberFormat="1" applyFont="1" applyFill="1" applyBorder="1" applyAlignment="1">
      <alignment horizontal="center" vertical="center"/>
    </xf>
    <xf numFmtId="4" fontId="5" fillId="2" borderId="15" xfId="0" applyNumberFormat="1" applyFont="1" applyFill="1" applyBorder="1" applyAlignment="1">
      <alignment horizontal="center" vertical="center"/>
    </xf>
    <xf numFmtId="4" fontId="5" fillId="2" borderId="2" xfId="0" applyNumberFormat="1" applyFont="1" applyFill="1" applyBorder="1" applyAlignment="1">
      <alignment horizontal="center" vertical="center"/>
    </xf>
    <xf numFmtId="4" fontId="7" fillId="2" borderId="3" xfId="0" applyNumberFormat="1" applyFont="1" applyFill="1" applyBorder="1" applyAlignment="1">
      <alignment horizontal="center" vertical="center"/>
    </xf>
    <xf numFmtId="4" fontId="5" fillId="2" borderId="16" xfId="0" applyNumberFormat="1" applyFont="1" applyFill="1" applyBorder="1" applyAlignment="1">
      <alignment horizontal="center" vertical="center"/>
    </xf>
    <xf numFmtId="4" fontId="5" fillId="2" borderId="5" xfId="0" applyNumberFormat="1" applyFont="1" applyFill="1" applyBorder="1" applyAlignment="1">
      <alignment horizontal="center" vertical="center"/>
    </xf>
    <xf numFmtId="0" fontId="4" fillId="2" borderId="2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onnections" Target="connections.xml" /><Relationship Id="rId5" Type="http://schemas.openxmlformats.org/officeDocument/2006/relationships/theme" Target="theme/theme1.xml" /></Relationships>
</file>

<file path=xl/queryTables/queryTable1.xml><?xml version="1.0" encoding="utf-8"?>
<queryTable xmlns="http://schemas.openxmlformats.org/spreadsheetml/2006/main" name="00013-00015-1PP_1" connectionId="4" autoFormatId="16" applyNumberFormats="0" applyBorderFormats="0" applyFontFormats="1" applyPatternFormats="1" applyAlignmentFormats="0" applyWidthHeightFormats="0"/>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queryTable" Target="../queryTables/queryTable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tabSelected="1" zoomScale="85" zoomScaleNormal="85" zoomScaleSheetLayoutView="70" workbookViewId="0" topLeftCell="A33">
      <selection activeCell="B47" sqref="B47"/>
    </sheetView>
  </sheetViews>
  <sheetFormatPr defaultColWidth="9.140625" defaultRowHeight="15"/>
  <cols>
    <col min="1" max="1" width="5.00390625" style="5" customWidth="1"/>
    <col min="2" max="2" width="77.7109375" style="6" customWidth="1"/>
    <col min="3" max="3" width="5.28125" style="7" customWidth="1"/>
    <col min="4" max="4" width="18.28125" style="1" customWidth="1"/>
    <col min="5" max="6" width="6.8515625" style="7" customWidth="1"/>
    <col min="7" max="7" width="8.57421875" style="7" customWidth="1"/>
    <col min="8" max="8" width="15.140625" style="7" customWidth="1"/>
    <col min="9" max="9" width="9.28125" style="7" customWidth="1"/>
    <col min="10" max="10" width="7.140625" style="7" customWidth="1"/>
    <col min="11" max="11" width="11.421875" style="7" customWidth="1"/>
    <col min="12" max="12" width="7.140625" style="7" customWidth="1"/>
    <col min="13" max="13" width="19.140625" style="7" bestFit="1" customWidth="1"/>
    <col min="14" max="14" width="14.28125" style="61" customWidth="1"/>
    <col min="15" max="15" width="14.140625" style="61" customWidth="1"/>
    <col min="16" max="16" width="14.28125" style="7" hidden="1" customWidth="1"/>
    <col min="17" max="17" width="9.140625" style="4" customWidth="1"/>
    <col min="18" max="18" width="10.28125" style="4" bestFit="1" customWidth="1"/>
    <col min="19" max="16384" width="9.140625" style="4" customWidth="1"/>
  </cols>
  <sheetData>
    <row r="1" spans="1:16" s="33" customFormat="1" ht="15">
      <c r="A1" s="5"/>
      <c r="B1" s="6"/>
      <c r="C1" s="7"/>
      <c r="D1" s="1"/>
      <c r="E1" s="7"/>
      <c r="F1" s="7"/>
      <c r="G1" s="7"/>
      <c r="H1" s="7"/>
      <c r="I1" s="7"/>
      <c r="J1" s="7"/>
      <c r="K1" s="7"/>
      <c r="L1" s="7"/>
      <c r="M1" s="7"/>
      <c r="N1" s="61"/>
      <c r="O1" s="61"/>
      <c r="P1" s="7"/>
    </row>
    <row r="2" spans="1:16" s="33" customFormat="1" ht="15">
      <c r="A2" s="5"/>
      <c r="B2" s="6"/>
      <c r="C2" s="7"/>
      <c r="D2" s="1"/>
      <c r="E2" s="7"/>
      <c r="F2" s="7"/>
      <c r="G2" s="7"/>
      <c r="H2" s="7"/>
      <c r="I2" s="7"/>
      <c r="J2" s="7"/>
      <c r="K2" s="7"/>
      <c r="L2" s="7"/>
      <c r="M2" s="7"/>
      <c r="N2" s="61"/>
      <c r="O2" s="61"/>
      <c r="P2" s="7"/>
    </row>
    <row r="3" spans="1:16" s="33" customFormat="1" ht="13.5" thickBot="1">
      <c r="A3" s="5"/>
      <c r="B3" s="6"/>
      <c r="C3" s="7"/>
      <c r="D3" s="1"/>
      <c r="E3" s="7"/>
      <c r="F3" s="7"/>
      <c r="G3" s="7"/>
      <c r="H3" s="7"/>
      <c r="I3" s="7"/>
      <c r="J3" s="7"/>
      <c r="K3" s="7"/>
      <c r="L3" s="7"/>
      <c r="M3" s="7"/>
      <c r="N3" s="61"/>
      <c r="O3" s="61"/>
      <c r="P3" s="7"/>
    </row>
    <row r="4" spans="1:17" s="2" customFormat="1" ht="39" thickBot="1">
      <c r="A4" s="12" t="s">
        <v>9</v>
      </c>
      <c r="B4" s="13" t="s">
        <v>0</v>
      </c>
      <c r="C4" s="13" t="s">
        <v>8</v>
      </c>
      <c r="D4" s="13" t="s">
        <v>14</v>
      </c>
      <c r="E4" s="13" t="s">
        <v>10</v>
      </c>
      <c r="F4" s="13" t="s">
        <v>11</v>
      </c>
      <c r="G4" s="13" t="s">
        <v>3</v>
      </c>
      <c r="H4" s="13" t="s">
        <v>7</v>
      </c>
      <c r="I4" s="13" t="s">
        <v>2</v>
      </c>
      <c r="J4" s="13" t="s">
        <v>1</v>
      </c>
      <c r="K4" s="13" t="s">
        <v>5</v>
      </c>
      <c r="L4" s="13" t="s">
        <v>6</v>
      </c>
      <c r="M4" s="13" t="s">
        <v>4</v>
      </c>
      <c r="N4" s="64" t="s">
        <v>17</v>
      </c>
      <c r="O4" s="64" t="s">
        <v>66</v>
      </c>
      <c r="P4" s="14" t="s">
        <v>18</v>
      </c>
      <c r="Q4" s="1"/>
    </row>
    <row r="5" spans="1:16" s="2" customFormat="1" ht="13.5" thickBot="1">
      <c r="A5" s="86" t="s">
        <v>12</v>
      </c>
      <c r="B5" s="87"/>
      <c r="C5" s="16"/>
      <c r="D5" s="16"/>
      <c r="E5" s="16"/>
      <c r="F5" s="16"/>
      <c r="G5" s="16"/>
      <c r="H5" s="16"/>
      <c r="I5" s="16"/>
      <c r="J5" s="16"/>
      <c r="K5" s="16"/>
      <c r="L5" s="16"/>
      <c r="M5" s="16"/>
      <c r="N5" s="65"/>
      <c r="O5" s="65"/>
      <c r="P5" s="17"/>
    </row>
    <row r="6" spans="1:16" s="2" customFormat="1" ht="13.5" thickBot="1">
      <c r="A6" s="84" t="s">
        <v>19</v>
      </c>
      <c r="B6" s="85"/>
      <c r="C6" s="9"/>
      <c r="D6" s="9"/>
      <c r="E6" s="9"/>
      <c r="F6" s="9"/>
      <c r="G6" s="9"/>
      <c r="H6" s="9"/>
      <c r="I6" s="9"/>
      <c r="J6" s="9"/>
      <c r="K6" s="9"/>
      <c r="L6" s="9"/>
      <c r="M6" s="9"/>
      <c r="N6" s="26"/>
      <c r="O6" s="9"/>
      <c r="P6" s="18"/>
    </row>
    <row r="7" spans="1:18" s="3" customFormat="1" ht="74.25" customHeight="1">
      <c r="A7" s="41">
        <v>1</v>
      </c>
      <c r="B7" s="42" t="s">
        <v>62</v>
      </c>
      <c r="C7" s="43">
        <v>1</v>
      </c>
      <c r="D7" s="43" t="s">
        <v>61</v>
      </c>
      <c r="E7" s="43">
        <v>0.1</v>
      </c>
      <c r="F7" s="43">
        <v>0</v>
      </c>
      <c r="G7" s="43">
        <v>0.1</v>
      </c>
      <c r="H7" s="43"/>
      <c r="I7" s="43"/>
      <c r="J7" s="43"/>
      <c r="K7" s="43"/>
      <c r="L7" s="43"/>
      <c r="M7" s="45"/>
      <c r="N7" s="71">
        <v>0</v>
      </c>
      <c r="O7" s="46">
        <f>N7*C7</f>
        <v>0</v>
      </c>
      <c r="P7" s="47">
        <f>O7*1.21</f>
        <v>0</v>
      </c>
      <c r="R7" s="63"/>
    </row>
    <row r="8" spans="1:18" s="3" customFormat="1" ht="26.25" customHeight="1" thickBot="1">
      <c r="A8" s="40">
        <v>2</v>
      </c>
      <c r="B8" s="44" t="s">
        <v>46</v>
      </c>
      <c r="C8" s="59">
        <v>2</v>
      </c>
      <c r="D8" s="59" t="s">
        <v>63</v>
      </c>
      <c r="E8" s="59"/>
      <c r="F8" s="59"/>
      <c r="G8" s="59"/>
      <c r="H8" s="59"/>
      <c r="I8" s="59"/>
      <c r="J8" s="59"/>
      <c r="K8" s="59"/>
      <c r="L8" s="59"/>
      <c r="M8" s="34"/>
      <c r="N8" s="77">
        <v>0</v>
      </c>
      <c r="O8" s="46">
        <f>C8*N8</f>
        <v>0</v>
      </c>
      <c r="P8" s="47">
        <f>O8*1.21</f>
        <v>0</v>
      </c>
      <c r="R8" s="63"/>
    </row>
    <row r="9" spans="1:18" ht="13.5" customHeight="1" thickBot="1">
      <c r="A9" s="84" t="s">
        <v>20</v>
      </c>
      <c r="B9" s="85"/>
      <c r="C9" s="9"/>
      <c r="D9" s="9"/>
      <c r="E9" s="9"/>
      <c r="F9" s="9"/>
      <c r="G9" s="9"/>
      <c r="H9" s="9"/>
      <c r="I9" s="9"/>
      <c r="J9" s="9"/>
      <c r="K9" s="9"/>
      <c r="L9" s="9"/>
      <c r="M9" s="9"/>
      <c r="N9" s="26"/>
      <c r="O9" s="26"/>
      <c r="P9" s="27"/>
      <c r="R9" s="63"/>
    </row>
    <row r="10" spans="1:18" s="3" customFormat="1" ht="22.5">
      <c r="A10" s="39">
        <v>2</v>
      </c>
      <c r="B10" s="10" t="s">
        <v>43</v>
      </c>
      <c r="C10" s="55">
        <v>1</v>
      </c>
      <c r="D10" s="55" t="s">
        <v>44</v>
      </c>
      <c r="E10" s="55"/>
      <c r="F10" s="55"/>
      <c r="G10" s="55"/>
      <c r="H10" s="55"/>
      <c r="I10" s="55"/>
      <c r="J10" s="55"/>
      <c r="K10" s="55"/>
      <c r="L10" s="55"/>
      <c r="M10" s="57"/>
      <c r="N10" s="71">
        <v>0</v>
      </c>
      <c r="O10" s="46">
        <f>C10*N10</f>
        <v>0</v>
      </c>
      <c r="P10" s="47">
        <f>O10*1.21</f>
        <v>0</v>
      </c>
      <c r="R10" s="63"/>
    </row>
    <row r="11" spans="1:18" s="3" customFormat="1" ht="13.5" thickBot="1">
      <c r="A11" s="40">
        <v>3</v>
      </c>
      <c r="B11" s="44" t="s">
        <v>21</v>
      </c>
      <c r="C11" s="59">
        <v>1</v>
      </c>
      <c r="D11" s="59" t="s">
        <v>22</v>
      </c>
      <c r="E11" s="59"/>
      <c r="F11" s="59"/>
      <c r="G11" s="59"/>
      <c r="H11" s="59"/>
      <c r="I11" s="59"/>
      <c r="J11" s="59"/>
      <c r="K11" s="59"/>
      <c r="L11" s="59"/>
      <c r="M11" s="34"/>
      <c r="N11" s="77">
        <v>0</v>
      </c>
      <c r="O11" s="46">
        <f>N11*C11</f>
        <v>0</v>
      </c>
      <c r="P11" s="47">
        <f>O11*1.21</f>
        <v>0</v>
      </c>
      <c r="R11" s="63"/>
    </row>
    <row r="12" spans="1:18" ht="13.5" customHeight="1" thickBot="1">
      <c r="A12" s="84" t="s">
        <v>23</v>
      </c>
      <c r="B12" s="85"/>
      <c r="C12" s="9"/>
      <c r="D12" s="9"/>
      <c r="E12" s="9"/>
      <c r="F12" s="9"/>
      <c r="G12" s="9"/>
      <c r="H12" s="9"/>
      <c r="I12" s="9"/>
      <c r="J12" s="9"/>
      <c r="K12" s="9"/>
      <c r="L12" s="9"/>
      <c r="M12" s="9"/>
      <c r="N12" s="26"/>
      <c r="O12" s="26"/>
      <c r="P12" s="27"/>
      <c r="R12" s="63"/>
    </row>
    <row r="13" spans="1:18" s="3" customFormat="1" ht="23.25" thickBot="1">
      <c r="A13" s="48">
        <v>2</v>
      </c>
      <c r="B13" s="49" t="s">
        <v>40</v>
      </c>
      <c r="C13" s="50">
        <v>1</v>
      </c>
      <c r="D13" s="50" t="s">
        <v>24</v>
      </c>
      <c r="E13" s="50">
        <v>0</v>
      </c>
      <c r="F13" s="50">
        <v>1.1</v>
      </c>
      <c r="G13" s="50">
        <f>F13*C13</f>
        <v>1.1</v>
      </c>
      <c r="H13" s="50"/>
      <c r="I13" s="50" t="s">
        <v>25</v>
      </c>
      <c r="J13" s="50"/>
      <c r="K13" s="50"/>
      <c r="L13" s="50" t="s">
        <v>13</v>
      </c>
      <c r="M13" s="51"/>
      <c r="N13" s="73">
        <v>0</v>
      </c>
      <c r="O13" s="46">
        <f>C13*N13</f>
        <v>0</v>
      </c>
      <c r="P13" s="47">
        <f>O13*1.21</f>
        <v>0</v>
      </c>
      <c r="R13" s="63"/>
    </row>
    <row r="14" spans="1:18" ht="13.5" thickBot="1">
      <c r="A14" s="84" t="s">
        <v>26</v>
      </c>
      <c r="B14" s="85"/>
      <c r="C14" s="9"/>
      <c r="D14" s="9"/>
      <c r="E14" s="9"/>
      <c r="F14" s="9"/>
      <c r="G14" s="9"/>
      <c r="H14" s="9"/>
      <c r="I14" s="9"/>
      <c r="J14" s="9"/>
      <c r="K14" s="9"/>
      <c r="L14" s="9"/>
      <c r="M14" s="9"/>
      <c r="N14" s="26"/>
      <c r="O14" s="26"/>
      <c r="P14" s="27"/>
      <c r="R14" s="63"/>
    </row>
    <row r="15" spans="1:18" s="3" customFormat="1" ht="24" customHeight="1" thickBot="1">
      <c r="A15" s="39">
        <v>3</v>
      </c>
      <c r="B15" s="10" t="s">
        <v>47</v>
      </c>
      <c r="C15" s="55">
        <v>1</v>
      </c>
      <c r="D15" s="55" t="s">
        <v>48</v>
      </c>
      <c r="E15" s="55"/>
      <c r="F15" s="55"/>
      <c r="G15" s="55"/>
      <c r="H15" s="55"/>
      <c r="I15" s="55" t="s">
        <v>25</v>
      </c>
      <c r="J15" s="55" t="s">
        <v>25</v>
      </c>
      <c r="K15" s="38"/>
      <c r="L15" s="55"/>
      <c r="M15" s="55"/>
      <c r="N15" s="78">
        <v>0</v>
      </c>
      <c r="O15" s="46">
        <f>C15*N15</f>
        <v>0</v>
      </c>
      <c r="P15" s="47">
        <f>O15*1.21</f>
        <v>0</v>
      </c>
      <c r="R15" s="63"/>
    </row>
    <row r="16" spans="1:18" ht="13.5" thickBot="1">
      <c r="A16" s="84" t="s">
        <v>27</v>
      </c>
      <c r="B16" s="85"/>
      <c r="C16" s="9"/>
      <c r="D16" s="9"/>
      <c r="E16" s="9"/>
      <c r="F16" s="9"/>
      <c r="G16" s="9"/>
      <c r="H16" s="9"/>
      <c r="I16" s="9"/>
      <c r="J16" s="9"/>
      <c r="K16" s="9"/>
      <c r="L16" s="9"/>
      <c r="M16" s="9"/>
      <c r="N16" s="26"/>
      <c r="O16" s="26"/>
      <c r="P16" s="27"/>
      <c r="R16" s="63"/>
    </row>
    <row r="17" spans="1:18" s="3" customFormat="1" ht="184.5" customHeight="1" thickBot="1">
      <c r="A17" s="39">
        <v>8</v>
      </c>
      <c r="B17" s="56" t="s">
        <v>64</v>
      </c>
      <c r="C17" s="55">
        <v>1</v>
      </c>
      <c r="D17" s="55" t="s">
        <v>28</v>
      </c>
      <c r="E17" s="55">
        <v>0</v>
      </c>
      <c r="F17" s="55">
        <v>0.7</v>
      </c>
      <c r="G17" s="55">
        <f>F17*C17</f>
        <v>0.7</v>
      </c>
      <c r="H17" s="55"/>
      <c r="I17" s="55"/>
      <c r="J17" s="55"/>
      <c r="K17" s="55"/>
      <c r="L17" s="55"/>
      <c r="M17" s="55"/>
      <c r="N17" s="78">
        <v>0</v>
      </c>
      <c r="O17" s="46">
        <f>N17*C17</f>
        <v>0</v>
      </c>
      <c r="P17" s="47">
        <f>O17*1.21</f>
        <v>0</v>
      </c>
      <c r="R17" s="63"/>
    </row>
    <row r="18" spans="1:18" ht="13.5" thickBot="1">
      <c r="A18" s="84" t="s">
        <v>29</v>
      </c>
      <c r="B18" s="85"/>
      <c r="C18" s="9"/>
      <c r="D18" s="9"/>
      <c r="E18" s="9"/>
      <c r="F18" s="9"/>
      <c r="G18" s="9"/>
      <c r="H18" s="9"/>
      <c r="I18" s="9"/>
      <c r="J18" s="9"/>
      <c r="K18" s="9"/>
      <c r="L18" s="9"/>
      <c r="M18" s="9"/>
      <c r="N18" s="26"/>
      <c r="O18" s="26"/>
      <c r="P18" s="27"/>
      <c r="R18" s="63"/>
    </row>
    <row r="19" spans="1:18" s="8" customFormat="1" ht="23.25" customHeight="1" thickBot="1">
      <c r="A19" s="39">
        <v>2</v>
      </c>
      <c r="B19" s="56" t="s">
        <v>49</v>
      </c>
      <c r="C19" s="55">
        <v>1</v>
      </c>
      <c r="D19" s="55" t="s">
        <v>50</v>
      </c>
      <c r="E19" s="55"/>
      <c r="F19" s="55"/>
      <c r="G19" s="55"/>
      <c r="H19" s="55"/>
      <c r="I19" s="55"/>
      <c r="J19" s="55"/>
      <c r="K19" s="55"/>
      <c r="L19" s="55"/>
      <c r="M19" s="55"/>
      <c r="N19" s="78">
        <v>0</v>
      </c>
      <c r="O19" s="46">
        <f>C19*N19</f>
        <v>0</v>
      </c>
      <c r="P19" s="47">
        <f>O19*1.21</f>
        <v>0</v>
      </c>
      <c r="R19" s="62"/>
    </row>
    <row r="20" spans="1:18" ht="15.75" customHeight="1" thickBot="1">
      <c r="A20" s="84" t="s">
        <v>38</v>
      </c>
      <c r="B20" s="85"/>
      <c r="C20" s="9"/>
      <c r="D20" s="9"/>
      <c r="E20" s="9"/>
      <c r="F20" s="9"/>
      <c r="G20" s="9"/>
      <c r="H20" s="9"/>
      <c r="I20" s="9"/>
      <c r="J20" s="9"/>
      <c r="K20" s="9"/>
      <c r="L20" s="9"/>
      <c r="M20" s="9"/>
      <c r="N20" s="26"/>
      <c r="O20" s="26"/>
      <c r="P20" s="27"/>
      <c r="R20" s="63"/>
    </row>
    <row r="21" spans="1:18" s="3" customFormat="1" ht="23.25" thickBot="1">
      <c r="A21" s="58">
        <v>6</v>
      </c>
      <c r="B21" s="56" t="str">
        <f>B15</f>
        <v>SAMONAVÍJECÍ VYSOKOTLAKÁ HADICE 15 m na nerez bubnu + PISTOLE vodní rozprašovací - INSTALACE NA STĚNU</v>
      </c>
      <c r="C21" s="55">
        <v>1</v>
      </c>
      <c r="D21" s="55" t="str">
        <f aca="true" t="shared" si="0" ref="D21:L21">D15</f>
        <v>250 x 500 x 480</v>
      </c>
      <c r="E21" s="55">
        <f t="shared" si="0"/>
        <v>0</v>
      </c>
      <c r="F21" s="55">
        <f t="shared" si="0"/>
        <v>0</v>
      </c>
      <c r="G21" s="55">
        <f t="shared" si="0"/>
        <v>0</v>
      </c>
      <c r="H21" s="55">
        <f t="shared" si="0"/>
        <v>0</v>
      </c>
      <c r="I21" s="55" t="str">
        <f t="shared" si="0"/>
        <v>DN15</v>
      </c>
      <c r="J21" s="55" t="str">
        <f t="shared" si="0"/>
        <v>DN15</v>
      </c>
      <c r="K21" s="55">
        <f t="shared" si="0"/>
        <v>0</v>
      </c>
      <c r="L21" s="55">
        <f t="shared" si="0"/>
        <v>0</v>
      </c>
      <c r="M21" s="55"/>
      <c r="N21" s="78">
        <v>0</v>
      </c>
      <c r="O21" s="46">
        <f>C21*N21</f>
        <v>0</v>
      </c>
      <c r="P21" s="47">
        <f>O21*1.21</f>
        <v>0</v>
      </c>
      <c r="R21" s="63"/>
    </row>
    <row r="22" spans="1:18" ht="13.5" thickBot="1">
      <c r="A22" s="84" t="s">
        <v>30</v>
      </c>
      <c r="B22" s="85"/>
      <c r="C22" s="9"/>
      <c r="D22" s="9"/>
      <c r="E22" s="9"/>
      <c r="F22" s="9"/>
      <c r="G22" s="9"/>
      <c r="H22" s="9"/>
      <c r="I22" s="9"/>
      <c r="J22" s="9"/>
      <c r="K22" s="9"/>
      <c r="L22" s="9"/>
      <c r="M22" s="9"/>
      <c r="N22" s="26"/>
      <c r="O22" s="26"/>
      <c r="P22" s="27"/>
      <c r="R22" s="63"/>
    </row>
    <row r="23" spans="1:18" s="3" customFormat="1" ht="42" customHeight="1">
      <c r="A23" s="41">
        <v>23</v>
      </c>
      <c r="B23" s="42" t="s">
        <v>52</v>
      </c>
      <c r="C23" s="43">
        <v>1</v>
      </c>
      <c r="D23" s="43" t="s">
        <v>51</v>
      </c>
      <c r="E23" s="43">
        <v>0.5</v>
      </c>
      <c r="F23" s="43">
        <v>0</v>
      </c>
      <c r="G23" s="43">
        <f>E23*C23</f>
        <v>0.5</v>
      </c>
      <c r="H23" s="43"/>
      <c r="I23" s="43"/>
      <c r="J23" s="43"/>
      <c r="K23" s="43"/>
      <c r="L23" s="43"/>
      <c r="M23" s="43"/>
      <c r="N23" s="79">
        <v>0</v>
      </c>
      <c r="O23" s="46">
        <f>N23*C23</f>
        <v>0</v>
      </c>
      <c r="P23" s="47">
        <f>O23*1.21</f>
        <v>0</v>
      </c>
      <c r="R23" s="63"/>
    </row>
    <row r="24" spans="1:18" s="3" customFormat="1" ht="82.5" customHeight="1">
      <c r="A24" s="58" t="s">
        <v>39</v>
      </c>
      <c r="B24" s="56" t="s">
        <v>53</v>
      </c>
      <c r="C24" s="55">
        <v>1</v>
      </c>
      <c r="D24" s="55" t="s">
        <v>31</v>
      </c>
      <c r="E24" s="55">
        <v>1.2</v>
      </c>
      <c r="F24" s="55">
        <v>1.2</v>
      </c>
      <c r="G24" s="55">
        <f>E24*C24</f>
        <v>1.2</v>
      </c>
      <c r="H24" s="55"/>
      <c r="I24" s="55"/>
      <c r="J24" s="55"/>
      <c r="K24" s="55"/>
      <c r="L24" s="55"/>
      <c r="M24" s="57"/>
      <c r="N24" s="80">
        <v>0</v>
      </c>
      <c r="O24" s="46">
        <f>C24*N24</f>
        <v>0</v>
      </c>
      <c r="P24" s="47">
        <f aca="true" t="shared" si="1" ref="P24:P32">O24*1.21</f>
        <v>0</v>
      </c>
      <c r="R24" s="63"/>
    </row>
    <row r="25" spans="1:18" s="3" customFormat="1" ht="61.5" customHeight="1">
      <c r="A25" s="39">
        <v>30</v>
      </c>
      <c r="B25" s="56" t="s">
        <v>54</v>
      </c>
      <c r="C25" s="55">
        <v>1</v>
      </c>
      <c r="D25" s="55" t="s">
        <v>45</v>
      </c>
      <c r="E25" s="55"/>
      <c r="F25" s="55">
        <v>2.2</v>
      </c>
      <c r="G25" s="55">
        <v>2.2</v>
      </c>
      <c r="H25" s="55"/>
      <c r="I25" s="55"/>
      <c r="J25" s="55"/>
      <c r="K25" s="55"/>
      <c r="L25" s="55"/>
      <c r="M25" s="55"/>
      <c r="N25" s="80">
        <v>0</v>
      </c>
      <c r="O25" s="46">
        <f>N25*C25</f>
        <v>0</v>
      </c>
      <c r="P25" s="47">
        <f t="shared" si="1"/>
        <v>0</v>
      </c>
      <c r="R25" s="63"/>
    </row>
    <row r="26" spans="1:18" s="3" customFormat="1" ht="22.5">
      <c r="A26" s="39">
        <v>31</v>
      </c>
      <c r="B26" s="56" t="str">
        <f>B15</f>
        <v>SAMONAVÍJECÍ VYSOKOTLAKÁ HADICE 15 m na nerez bubnu + PISTOLE vodní rozprašovací - INSTALACE NA STĚNU</v>
      </c>
      <c r="C26" s="55">
        <v>1</v>
      </c>
      <c r="D26" s="55" t="str">
        <f>D$15</f>
        <v>250 x 500 x 480</v>
      </c>
      <c r="E26" s="55">
        <f aca="true" t="shared" si="2" ref="E26:L26">E$15</f>
        <v>0</v>
      </c>
      <c r="F26" s="55">
        <f t="shared" si="2"/>
        <v>0</v>
      </c>
      <c r="G26" s="55">
        <f t="shared" si="2"/>
        <v>0</v>
      </c>
      <c r="H26" s="55">
        <f t="shared" si="2"/>
        <v>0</v>
      </c>
      <c r="I26" s="55" t="str">
        <f t="shared" si="2"/>
        <v>DN15</v>
      </c>
      <c r="J26" s="55" t="str">
        <f t="shared" si="2"/>
        <v>DN15</v>
      </c>
      <c r="K26" s="55">
        <f t="shared" si="2"/>
        <v>0</v>
      </c>
      <c r="L26" s="55">
        <f t="shared" si="2"/>
        <v>0</v>
      </c>
      <c r="M26" s="55"/>
      <c r="N26" s="80">
        <v>0</v>
      </c>
      <c r="O26" s="46">
        <f>N26*C26</f>
        <v>0</v>
      </c>
      <c r="P26" s="47">
        <f t="shared" si="1"/>
        <v>0</v>
      </c>
      <c r="R26" s="63"/>
    </row>
    <row r="27" spans="1:18" s="3" customFormat="1" ht="56.25">
      <c r="A27" s="39">
        <v>32</v>
      </c>
      <c r="B27" s="56" t="s">
        <v>65</v>
      </c>
      <c r="C27" s="55">
        <v>1</v>
      </c>
      <c r="D27" s="55" t="s">
        <v>45</v>
      </c>
      <c r="E27" s="55"/>
      <c r="F27" s="55">
        <v>2.2</v>
      </c>
      <c r="G27" s="55">
        <v>2.2</v>
      </c>
      <c r="H27" s="55"/>
      <c r="I27" s="55"/>
      <c r="J27" s="55"/>
      <c r="K27" s="55"/>
      <c r="L27" s="55"/>
      <c r="M27" s="55"/>
      <c r="N27" s="80">
        <v>0</v>
      </c>
      <c r="O27" s="46">
        <f>N27*C27</f>
        <v>0</v>
      </c>
      <c r="P27" s="47">
        <f t="shared" si="1"/>
        <v>0</v>
      </c>
      <c r="R27" s="63"/>
    </row>
    <row r="28" spans="1:18" s="3" customFormat="1" ht="74.25" customHeight="1" thickBot="1">
      <c r="A28" s="53">
        <v>42</v>
      </c>
      <c r="B28" s="36" t="s">
        <v>55</v>
      </c>
      <c r="C28" s="37">
        <v>1</v>
      </c>
      <c r="D28" s="37" t="s">
        <v>56</v>
      </c>
      <c r="E28" s="37">
        <v>0.15</v>
      </c>
      <c r="F28" s="37">
        <v>0</v>
      </c>
      <c r="G28" s="37">
        <f>E28*C28</f>
        <v>0.15</v>
      </c>
      <c r="H28" s="11"/>
      <c r="I28" s="11"/>
      <c r="J28" s="11"/>
      <c r="K28" s="11"/>
      <c r="L28" s="11"/>
      <c r="M28" s="37"/>
      <c r="N28" s="81">
        <v>0</v>
      </c>
      <c r="O28" s="46">
        <f>N28*C28</f>
        <v>0</v>
      </c>
      <c r="P28" s="47">
        <f t="shared" si="1"/>
        <v>0</v>
      </c>
      <c r="R28" s="63"/>
    </row>
    <row r="29" spans="1:18" ht="13.5" thickBot="1">
      <c r="A29" s="84" t="s">
        <v>15</v>
      </c>
      <c r="B29" s="85"/>
      <c r="C29" s="9"/>
      <c r="D29" s="9"/>
      <c r="E29" s="9"/>
      <c r="F29" s="9"/>
      <c r="G29" s="9"/>
      <c r="H29" s="9"/>
      <c r="I29" s="9"/>
      <c r="J29" s="9"/>
      <c r="K29" s="9"/>
      <c r="L29" s="9"/>
      <c r="M29" s="9"/>
      <c r="N29" s="26"/>
      <c r="O29" s="26"/>
      <c r="P29" s="27"/>
      <c r="R29" s="63"/>
    </row>
    <row r="30" spans="1:18" s="3" customFormat="1" ht="33.75">
      <c r="A30" s="39">
        <v>2</v>
      </c>
      <c r="B30" s="56" t="s">
        <v>57</v>
      </c>
      <c r="C30" s="55">
        <v>1</v>
      </c>
      <c r="D30" s="55" t="s">
        <v>58</v>
      </c>
      <c r="E30" s="55">
        <v>0.6</v>
      </c>
      <c r="F30" s="55">
        <v>0</v>
      </c>
      <c r="G30" s="55">
        <v>0.6</v>
      </c>
      <c r="H30" s="55"/>
      <c r="I30" s="55"/>
      <c r="J30" s="55"/>
      <c r="K30" s="55"/>
      <c r="L30" s="55"/>
      <c r="M30" s="55"/>
      <c r="N30" s="82">
        <v>0</v>
      </c>
      <c r="O30" s="46">
        <f>C30*N30</f>
        <v>0</v>
      </c>
      <c r="P30" s="47">
        <f t="shared" si="1"/>
        <v>0</v>
      </c>
      <c r="R30" s="63"/>
    </row>
    <row r="31" spans="1:18" s="3" customFormat="1" ht="98.25" customHeight="1">
      <c r="A31" s="39">
        <v>4</v>
      </c>
      <c r="B31" s="10" t="s">
        <v>41</v>
      </c>
      <c r="C31" s="55">
        <v>1</v>
      </c>
      <c r="D31" s="55" t="s">
        <v>32</v>
      </c>
      <c r="E31" s="55">
        <v>0.3</v>
      </c>
      <c r="F31" s="55">
        <v>0</v>
      </c>
      <c r="G31" s="55">
        <f>E31*C31</f>
        <v>0.3</v>
      </c>
      <c r="H31" s="55"/>
      <c r="I31" s="55"/>
      <c r="J31" s="55"/>
      <c r="K31" s="55"/>
      <c r="L31" s="55"/>
      <c r="M31" s="55"/>
      <c r="N31" s="80">
        <v>0</v>
      </c>
      <c r="O31" s="46">
        <f>N31*C31</f>
        <v>0</v>
      </c>
      <c r="P31" s="47">
        <f t="shared" si="1"/>
        <v>0</v>
      </c>
      <c r="R31" s="63"/>
    </row>
    <row r="32" spans="1:18" s="3" customFormat="1" ht="68.25" thickBot="1">
      <c r="A32" s="40">
        <v>13</v>
      </c>
      <c r="B32" s="36" t="str">
        <f>B28</f>
        <v>Stolní váha 15 kg, Kompaktní dvourozsahová přenosná stolní váha s výpočtem ceny pro komerční použití. 
2 podsvětlené LCD displeje s klávesnicí na straně operátora (prodejce) 
Mechanická vodotěsná číslicová klávesnice s akustickou indikací stisknuté klávesy
Nerezová plošina 300x230 mm
Zabudovaná baterie (cca. 70 hodin provozu na jedno nabití) a dobíjecí (napájecí) adaptér 230VAC
Konektor RS232 pro připojení tiskárny</v>
      </c>
      <c r="C32" s="35">
        <v>1</v>
      </c>
      <c r="D32" s="35" t="str">
        <f>D$28</f>
        <v>320x125x330</v>
      </c>
      <c r="E32" s="35">
        <f aca="true" t="shared" si="3" ref="E32:O32">E$28</f>
        <v>0.15</v>
      </c>
      <c r="F32" s="35">
        <f t="shared" si="3"/>
        <v>0</v>
      </c>
      <c r="G32" s="35">
        <f t="shared" si="3"/>
        <v>0.15</v>
      </c>
      <c r="H32" s="35">
        <f t="shared" si="3"/>
        <v>0</v>
      </c>
      <c r="I32" s="35">
        <f t="shared" si="3"/>
        <v>0</v>
      </c>
      <c r="J32" s="35">
        <f t="shared" si="3"/>
        <v>0</v>
      </c>
      <c r="K32" s="35">
        <f t="shared" si="3"/>
        <v>0</v>
      </c>
      <c r="L32" s="35">
        <f t="shared" si="3"/>
        <v>0</v>
      </c>
      <c r="M32" s="35"/>
      <c r="N32" s="72">
        <f>N28</f>
        <v>0</v>
      </c>
      <c r="O32" s="67">
        <f t="shared" si="3"/>
        <v>0</v>
      </c>
      <c r="P32" s="47">
        <f t="shared" si="1"/>
        <v>0</v>
      </c>
      <c r="R32" s="63"/>
    </row>
    <row r="33" spans="1:18" ht="13.5" thickBot="1">
      <c r="A33" s="84" t="s">
        <v>33</v>
      </c>
      <c r="B33" s="85"/>
      <c r="C33" s="9"/>
      <c r="D33" s="9"/>
      <c r="E33" s="9"/>
      <c r="F33" s="9"/>
      <c r="G33" s="9"/>
      <c r="H33" s="9"/>
      <c r="I33" s="9"/>
      <c r="J33" s="9"/>
      <c r="K33" s="9"/>
      <c r="L33" s="9"/>
      <c r="M33" s="9"/>
      <c r="N33" s="26"/>
      <c r="O33" s="26"/>
      <c r="P33" s="27"/>
      <c r="R33" s="63"/>
    </row>
    <row r="34" spans="1:18" ht="13.5" thickBot="1">
      <c r="A34" s="84" t="s">
        <v>16</v>
      </c>
      <c r="B34" s="85"/>
      <c r="C34" s="9"/>
      <c r="D34" s="9"/>
      <c r="E34" s="9"/>
      <c r="F34" s="9"/>
      <c r="G34" s="9"/>
      <c r="H34" s="9"/>
      <c r="I34" s="9"/>
      <c r="J34" s="9"/>
      <c r="K34" s="9"/>
      <c r="L34" s="9"/>
      <c r="M34" s="9"/>
      <c r="N34" s="26"/>
      <c r="O34" s="26"/>
      <c r="P34" s="27"/>
      <c r="R34" s="63"/>
    </row>
    <row r="35" spans="1:18" s="3" customFormat="1" ht="23.25" thickBot="1">
      <c r="A35" s="48">
        <v>3</v>
      </c>
      <c r="B35" s="49" t="str">
        <f>B$15</f>
        <v>SAMONAVÍJECÍ VYSOKOTLAKÁ HADICE 15 m na nerez bubnu + PISTOLE vodní rozprašovací - INSTALACE NA STĚNU</v>
      </c>
      <c r="C35" s="49">
        <v>1</v>
      </c>
      <c r="D35" s="69" t="str">
        <f aca="true" t="shared" si="4" ref="D35:L35">D$15</f>
        <v>250 x 500 x 480</v>
      </c>
      <c r="E35" s="69">
        <f t="shared" si="4"/>
        <v>0</v>
      </c>
      <c r="F35" s="69">
        <f t="shared" si="4"/>
        <v>0</v>
      </c>
      <c r="G35" s="69">
        <f t="shared" si="4"/>
        <v>0</v>
      </c>
      <c r="H35" s="69">
        <f t="shared" si="4"/>
        <v>0</v>
      </c>
      <c r="I35" s="69" t="str">
        <f t="shared" si="4"/>
        <v>DN15</v>
      </c>
      <c r="J35" s="69" t="str">
        <f t="shared" si="4"/>
        <v>DN15</v>
      </c>
      <c r="K35" s="69">
        <f t="shared" si="4"/>
        <v>0</v>
      </c>
      <c r="L35" s="69">
        <f t="shared" si="4"/>
        <v>0</v>
      </c>
      <c r="M35" s="69"/>
      <c r="N35" s="83">
        <v>0</v>
      </c>
      <c r="O35" s="52">
        <f>N35*C35</f>
        <v>0</v>
      </c>
      <c r="P35" s="54">
        <f aca="true" t="shared" si="5" ref="P35">O35*1.21</f>
        <v>0</v>
      </c>
      <c r="R35" s="63"/>
    </row>
    <row r="36" spans="1:18" ht="13.5" customHeight="1" thickBot="1">
      <c r="A36" s="19"/>
      <c r="B36" s="20"/>
      <c r="C36" s="21"/>
      <c r="D36" s="22"/>
      <c r="E36" s="21"/>
      <c r="F36" s="21"/>
      <c r="G36" s="21"/>
      <c r="H36" s="21"/>
      <c r="I36" s="21"/>
      <c r="J36" s="21"/>
      <c r="K36" s="21"/>
      <c r="L36" s="21"/>
      <c r="M36" s="21"/>
      <c r="N36" s="74"/>
      <c r="O36" s="28"/>
      <c r="P36" s="29"/>
      <c r="R36" s="63"/>
    </row>
    <row r="37" spans="1:18" ht="13.5" customHeight="1" thickBot="1">
      <c r="A37" s="86" t="s">
        <v>34</v>
      </c>
      <c r="B37" s="87"/>
      <c r="C37" s="16"/>
      <c r="D37" s="16"/>
      <c r="E37" s="16"/>
      <c r="F37" s="16"/>
      <c r="G37" s="16"/>
      <c r="H37" s="16"/>
      <c r="I37" s="16"/>
      <c r="J37" s="16"/>
      <c r="K37" s="16"/>
      <c r="L37" s="16"/>
      <c r="M37" s="16"/>
      <c r="N37" s="75"/>
      <c r="O37" s="30"/>
      <c r="P37" s="31"/>
      <c r="R37" s="63"/>
    </row>
    <row r="38" spans="1:18" ht="13.5" thickBot="1">
      <c r="A38" s="84" t="s">
        <v>35</v>
      </c>
      <c r="B38" s="85"/>
      <c r="C38" s="9"/>
      <c r="D38" s="9"/>
      <c r="E38" s="9"/>
      <c r="F38" s="9"/>
      <c r="G38" s="9"/>
      <c r="H38" s="9"/>
      <c r="I38" s="9"/>
      <c r="J38" s="9"/>
      <c r="K38" s="9"/>
      <c r="L38" s="9"/>
      <c r="M38" s="9"/>
      <c r="N38" s="26"/>
      <c r="O38" s="26"/>
      <c r="P38" s="27"/>
      <c r="R38" s="63"/>
    </row>
    <row r="39" spans="1:18" s="3" customFormat="1" ht="23.25" thickBot="1">
      <c r="A39" s="39">
        <v>3</v>
      </c>
      <c r="B39" s="56" t="s">
        <v>59</v>
      </c>
      <c r="C39" s="55">
        <v>1</v>
      </c>
      <c r="D39" s="55" t="s">
        <v>60</v>
      </c>
      <c r="E39" s="55">
        <v>0.5</v>
      </c>
      <c r="F39" s="55">
        <v>0</v>
      </c>
      <c r="G39" s="55">
        <v>0.5</v>
      </c>
      <c r="H39" s="55"/>
      <c r="I39" s="55" t="s">
        <v>36</v>
      </c>
      <c r="J39" s="55"/>
      <c r="K39" s="55"/>
      <c r="L39" s="55" t="s">
        <v>13</v>
      </c>
      <c r="M39" s="55"/>
      <c r="N39" s="78">
        <v>0</v>
      </c>
      <c r="O39" s="46">
        <f>N39*C39</f>
        <v>0</v>
      </c>
      <c r="P39" s="47">
        <f aca="true" t="shared" si="6" ref="P39">O39*1.21</f>
        <v>0</v>
      </c>
      <c r="R39" s="63"/>
    </row>
    <row r="40" spans="1:18" ht="13.5" customHeight="1" thickBot="1">
      <c r="A40" s="84" t="s">
        <v>42</v>
      </c>
      <c r="B40" s="85"/>
      <c r="C40" s="9"/>
      <c r="D40" s="9"/>
      <c r="E40" s="9"/>
      <c r="F40" s="9"/>
      <c r="G40" s="9"/>
      <c r="H40" s="9"/>
      <c r="I40" s="9"/>
      <c r="J40" s="9"/>
      <c r="K40" s="9"/>
      <c r="L40" s="9"/>
      <c r="M40" s="9"/>
      <c r="N40" s="26"/>
      <c r="O40" s="26"/>
      <c r="P40" s="27"/>
      <c r="R40" s="63"/>
    </row>
    <row r="41" spans="1:18" s="3" customFormat="1" ht="72.75" customHeight="1" thickBot="1">
      <c r="A41" s="40">
        <v>25</v>
      </c>
      <c r="B41" s="36" t="str">
        <f>B$28</f>
        <v>Stolní váha 15 kg, Kompaktní dvourozsahová přenosná stolní váha s výpočtem ceny pro komerční použití. 
2 podsvětlené LCD displeje s klávesnicí na straně operátora (prodejce) 
Mechanická vodotěsná číslicová klávesnice s akustickou indikací stisknuté klávesy
Nerezová plošina 300x230 mm
Zabudovaná baterie (cca. 70 hodin provozu na jedno nabití) a dobíjecí (napájecí) adaptér 230VAC
Konektor RS232 pro připojení tiskárny</v>
      </c>
      <c r="C41" s="36">
        <f aca="true" t="shared" si="7" ref="C41:O41">C$28</f>
        <v>1</v>
      </c>
      <c r="D41" s="66" t="str">
        <f t="shared" si="7"/>
        <v>320x125x330</v>
      </c>
      <c r="E41" s="66">
        <f t="shared" si="7"/>
        <v>0.15</v>
      </c>
      <c r="F41" s="66">
        <f t="shared" si="7"/>
        <v>0</v>
      </c>
      <c r="G41" s="66">
        <f t="shared" si="7"/>
        <v>0.15</v>
      </c>
      <c r="H41" s="66">
        <f t="shared" si="7"/>
        <v>0</v>
      </c>
      <c r="I41" s="66">
        <f t="shared" si="7"/>
        <v>0</v>
      </c>
      <c r="J41" s="66">
        <f t="shared" si="7"/>
        <v>0</v>
      </c>
      <c r="K41" s="66">
        <f t="shared" si="7"/>
        <v>0</v>
      </c>
      <c r="L41" s="66">
        <f t="shared" si="7"/>
        <v>0</v>
      </c>
      <c r="M41" s="66"/>
      <c r="N41" s="76">
        <f>N28</f>
        <v>0</v>
      </c>
      <c r="O41" s="68">
        <f>O28</f>
        <v>0</v>
      </c>
      <c r="P41" s="54">
        <f aca="true" t="shared" si="8" ref="P41">O41*1.21</f>
        <v>0</v>
      </c>
      <c r="R41" s="63"/>
    </row>
    <row r="42" spans="1:18" ht="13.5" thickBot="1">
      <c r="A42" s="23"/>
      <c r="B42" s="15" t="s">
        <v>37</v>
      </c>
      <c r="C42" s="24"/>
      <c r="D42" s="25"/>
      <c r="E42" s="24"/>
      <c r="F42" s="24"/>
      <c r="G42" s="24"/>
      <c r="H42" s="24"/>
      <c r="I42" s="24"/>
      <c r="J42" s="24"/>
      <c r="K42" s="24"/>
      <c r="L42" s="24"/>
      <c r="M42" s="24"/>
      <c r="N42" s="32"/>
      <c r="O42" s="32">
        <f>SUM(O7:O41)</f>
        <v>0</v>
      </c>
      <c r="P42" s="60">
        <f>SUM(P7:P41)</f>
        <v>0</v>
      </c>
      <c r="R42" s="63"/>
    </row>
    <row r="43" ht="13.5" customHeight="1"/>
    <row r="44" ht="15">
      <c r="B44" s="70" t="s">
        <v>67</v>
      </c>
    </row>
    <row r="45" ht="38.25">
      <c r="B45" s="6" t="s">
        <v>68</v>
      </c>
    </row>
    <row r="46" spans="2:16" ht="25.5">
      <c r="B46" s="6" t="s">
        <v>69</v>
      </c>
      <c r="P46" s="61"/>
    </row>
    <row r="47" ht="25.5">
      <c r="B47" s="6" t="s">
        <v>70</v>
      </c>
    </row>
  </sheetData>
  <mergeCells count="15">
    <mergeCell ref="A16:B16"/>
    <mergeCell ref="A5:B5"/>
    <mergeCell ref="A6:B6"/>
    <mergeCell ref="A9:B9"/>
    <mergeCell ref="A12:B12"/>
    <mergeCell ref="A14:B14"/>
    <mergeCell ref="A38:B38"/>
    <mergeCell ref="A40:B40"/>
    <mergeCell ref="A18:B18"/>
    <mergeCell ref="A22:B22"/>
    <mergeCell ref="A29:B29"/>
    <mergeCell ref="A33:B33"/>
    <mergeCell ref="A34:B34"/>
    <mergeCell ref="A37:B37"/>
    <mergeCell ref="A20:B20"/>
  </mergeCells>
  <printOptions/>
  <pageMargins left="0.7" right="0.7" top="0.787401575" bottom="0.787401575" header="0.3" footer="0.3"/>
  <pageSetup fitToHeight="0" fitToWidth="1" horizontalDpi="600" verticalDpi="600" orientation="landscape" paperSize="8"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dc:creator>
  <cp:keywords/>
  <dc:description/>
  <cp:lastModifiedBy>Škrabal Ondřej</cp:lastModifiedBy>
  <cp:lastPrinted>2021-08-30T10:21:28Z</cp:lastPrinted>
  <dcterms:created xsi:type="dcterms:W3CDTF">2013-08-05T12:33:37Z</dcterms:created>
  <dcterms:modified xsi:type="dcterms:W3CDTF">2021-10-27T07:52:42Z</dcterms:modified>
  <cp:category/>
  <cp:version/>
  <cp:contentType/>
  <cp:contentStatus/>
</cp:coreProperties>
</file>