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bookViews>
    <workbookView xWindow="28680"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<sst xmlns="http://schemas.openxmlformats.org/spreadsheetml/2006/main" count="133" uniqueCount="82">
  <si>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</si>
  <si>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</si>
  <si>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</si>
  <si>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</si>
  <si>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</si>
  <si>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</si>
  <si>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</si>
  <si>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</si>
  <si>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</si>
  <si>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</si>
  <si>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</si>
  <si>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</si>
  <si>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</si>
  <si>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</si>
  <si>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</si>
  <si>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</si>
  <si>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</si>
  <si>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</si>
  <si>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</si>
  <si>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</si>
  <si>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Smetanovo nábřeží 6,
Praha 1</t>
  </si>
  <si>
    <t>Výzva č. 68 v DNS „UK FSV – „DNS dodávky standardní techniky ICT 2019 až 2022“ - Fakulta sociálních věd Univerzity Karlovy  
Příloha č. 1 – Technická specifikace_cenová nabídka</t>
  </si>
  <si>
    <t>Externí disky Dostálková</t>
  </si>
  <si>
    <t>Externí SSD disk (například SanDisk Extreme Portable SSD 500GB)
Kapacita min. 500GB
Typ disku SSD
Připojení min. USB-C 3.2
Rychlost zápisu min. 550 MB/s
Rychlost čtení min. 550MB/s
Vlastnosti min. IP55 a pogumované provedení.
Záruka min. 2 roky (cena nesmí překročit 2 066,- bez DPH/ks)</t>
  </si>
  <si>
    <t>Kamera RTL Peml</t>
  </si>
  <si>
    <t>Mikrofon RTL Peml</t>
  </si>
  <si>
    <t>Kopírka Poslušná</t>
  </si>
  <si>
    <t>RTL FSV
Celetná 20,
Praha 1</t>
  </si>
  <si>
    <t>FSV UK,
Pekařská 16,
Praha 5</t>
  </si>
  <si>
    <t>Černobílá multifunkce formátu A4 (například Kyocera ECOSYS M2040DN)
Rychlost tisku až 40 strán A4 za minutu
Tiskárna min.: duplexní tisk
Scan min.: Dadf podavač
Vlastnosti min.: 5 řádkový LCD display, automatický oboustranný tisk
Rozlišení tisku až 1200 dpi
Vstupní zásobník min.: přihrádka 100 a zásobník 250 listů
Rozhranní min.: USB, LAN, paměťová karta
Obsah balení min.: Tiskárna, toner
Záruka min. 2 roky (cena nesmí překročit 12 800,- bez DPH/ks)</t>
  </si>
  <si>
    <t>PC IT May</t>
  </si>
  <si>
    <t>Multifunkční kopíry IT May</t>
  </si>
  <si>
    <t xml:space="preserve">Multifunkční kopírka (například Canon i-Sensys MF449x)
Rozlišení tisku min. 600x600DPI
Rozlišení scanneru min. 600x600 DPI
Funkce min.: duplex, DADF skener, dotykový displej, AirPrint, Google Print
Rychlost scanování a4 min. 38 str./min.
Rychlost tisku A4 min. 38 str./min.
Typ tiskárný černobílá laserová
Vstupní zásobník min. 250 listů
Doba zahřívání tiskárny max. 5,5s
Připojení min.: USB, LAN, WiFi
Obsah balení min.: napájecí kabel, tiskárnu, software, tonerovou kazetu
Záruka min. 2 roky ( cena nesmí překročit 10 983,- Kč bez DPH/ks)
</t>
  </si>
  <si>
    <t>Tonery IT May</t>
  </si>
  <si>
    <t>Toner Canon CRG-057H originální toner
Barva černá
Nesmí být alternativní ani použitý 
Pro tiskárnu Canon i-SENSYS MF443dw
Celková výtěžnost až 10 000 stran
Záruka min. 2 roky
Cena nesmí přesáhnout 3 567,- Kč bez DPH/ks</t>
  </si>
  <si>
    <t>Toner Canon C-EXV47 černý originální toner
Barva černá
Nesmí být alternativní ani použitý 
Pro tiskárnu Canon iR-C25xi
Záruka min. 2 roky
Cena nesmí přesáhnout 2 222,- Kč bez DPH/ks</t>
  </si>
  <si>
    <t>Toner Canon C-EXV47 purpurový originální toner
Barva purpurová
Nesmí být alternativní ani použitý 
Pro tiskárnu Canon iR-C25xi
Záruka min. 2 roky
Cena nesmí přesáhnout 2 551,- Kč bez DPH/ks</t>
  </si>
  <si>
    <t>Toner Canon C-EXV48 černý originální toner
Barva černá
Nesmí být alternativní ani použitý 
Pro tiskárnu Canon iR-C1325iF
Záruka min. 2 roky
Cena nesmí přesáhnout 858,- Kč bez DPH/ks</t>
  </si>
  <si>
    <t>Toner Canon C-EXV48 azurový originální toner
Barva azurová
Nesmí být alternativní ani použitý 
Pro tiskárnu Canon iR-C1325iF
Záruka min. 2 roky
Cena nesmí přesáhnout 1 511,- Kč bez DPH/ks</t>
  </si>
  <si>
    <t>Toner Canon C-EXV48 žlutý originální toner
Barva žlutá
Nesmí být alternativní ani použitý 
Pro tiskárnu Canon iR-C1325iF
Záruka min. 2 roky
Cena nesmí přesáhnout 1 535,- Kč bez DPH/ks</t>
  </si>
  <si>
    <t>Toner Canon C-EXV48 purpurový originální toner
Barva purpurová
Nesmí být alternativní ani použitý 
Pro tiskárnu Canon iR-C1325iF
Záruka min. 2 roky
Cena nesmí přesáhnout 1 533,- Kč bez DPH/ks</t>
  </si>
  <si>
    <t>Toner Canon C-EXV49BK originální toner
Barva černá
Nesmí být alternativní ani použitý 
Pro tiskárnu Canon imageRUNNER C3325i
Záruka min. 2 roky
Cena nesmí přesáhnout 1 254,- Kč bez DPH/ks</t>
  </si>
  <si>
    <t>Toner Canon C-EXV49Y originální toner
Barva žlutá
Nesmí být alternativní ani použitý 
Pro tiskárnu Canon imageRUNNER C3325i
Záruka min. 2 roky
Cena nesmí přesáhnout 1 867,- Kč bez DPH/ks</t>
  </si>
  <si>
    <t>Toner Canon C-EXV49M originální toner
Barva purpurová
Nesmí být alternativní ani použitý 
Pro tiskárnu Canon imageRUNNER C3325i
Záruka min. 2 roky
Cena nesmí přesáhnout 1 867,- Kč bez DPH/ks</t>
  </si>
  <si>
    <t>Toner Samsung MLT-D116L černý originální toner
Barva černá
Nesmí být alternativní ani použitý 
Pro tiskárnu Samsung SL-M2625
Záruka min. 2 roky
Cena nesmí přesáhnout 1 430,- Kč bez DPH/ks</t>
  </si>
  <si>
    <t>Tiskový válec IT May</t>
  </si>
  <si>
    <t>Tiskový válec Samsung MLT-R116
Nesmí být alternativní ani použitý 
Pro tiskárnu Samsung SL-M2625
Záruka min. 2 roky
Cena nesmí přesáhnout 1 019,- Kč bez DPH/ks</t>
  </si>
  <si>
    <t>72311-Počítačové sestavy</t>
  </si>
  <si>
    <t xml:space="preserve">30232110-8 - Laserové tiskárny
</t>
  </si>
  <si>
    <t>30125110-5 – Tonery pro laserové tiskárny/faxové přístroje</t>
  </si>
  <si>
    <t>32341-Mikrofony</t>
  </si>
  <si>
    <t>38651-Fotografické přístroje</t>
  </si>
  <si>
    <t>30233180-6-Archivační zařízení flash paměť</t>
  </si>
  <si>
    <t>Stolní PC (například HP Desktop M01-F1006nc)
Procesor: Počet jader min. 8 s CPU bench min. 17 044 (například: Intel Core i7-1165G7)
Grafická karta videocard benchmark min. 9 963 (například: NVIDIA GeForce GTX 1650 Super 4GB GDDR6)
Operační paměť min. 16 GB
Disk min. 256GB M.2 SSD PCIe NVMe
Sekundární disk min. 1TB HDD
Výbava min.4x USB 3.0/3.1/3.2 a 4x USB 2.0, GLAN, WiFi ac, Bluetooth 4.2, čtečka paměťových karet, klávesnice a myš, OS Windows 10
Balení min.: PC, napájecí kabel, klavesnice a myš
Záruka min. 2 roky ( cena nesmí překročit 23 132,- Kč bez DPH/ks)</t>
  </si>
  <si>
    <t>PC IKSŽ Kryšpínová</t>
  </si>
  <si>
    <t>HDD IT May</t>
  </si>
  <si>
    <t>Externí HDD IT May</t>
  </si>
  <si>
    <t>Stolní PC
Procesor s min. CPU benchmarkem 10 000
RAM min. 16 GB DDR4
Disk SSD min. 240GB
Disk HDD min. 500GB
Grafická karta min. integrovaná
Výstupy: vpředu min. 2x USB 3.0 a vzadu min.: 1x HDMI, DVI, 4x USB, GLAN
Výbava min.: DVDRW mechanika, Windows 10 pro
Obsah balení min.: PC, Myš, klávesnice, napájecí kabel
Sestava plně funkční včetně předinstalovaného OS
Záruka min. 3 roky (cena nesmí překročit 18 500,- Kč bez DPH/ks)</t>
  </si>
  <si>
    <t>Externí disk 3,5" (například WD Elements Desktop 16TB)
Kapacita disku min.: 16TB
Rozhraní připojení disku USB 3.2 Gen 1 (USB 3.0)
Obsah balení min.: Externí disk, kabel
Záruka min. 2 roky (cena nesmí překočit 11 810,- Kč bez DPH/ks)</t>
  </si>
  <si>
    <t>Disk HDD 3,5" (například Seagate IronWolf PRO, 3,5" - 10TB)
Disk pro použití v NAS
Velikost disku 3,5"
Kapacita disku min. 10TB
Rozhraní disku SATA 6Gb/s
Rychlost otáček disku min.: 7200 ot/min
Rychlost čtení až 240 MB/s
Rychlost zápisu až 240 MB/s
Vyrovnávací paměť min.: 256MB
Záruka min. 2 roky (cena nesmí překočit 6 769,- Kč bez DPH/ks)</t>
  </si>
  <si>
    <t>30233132-5 - Diskové jednotky</t>
  </si>
  <si>
    <t>PC Štruncová</t>
  </si>
  <si>
    <t>Notebook Štruncová</t>
  </si>
  <si>
    <t>SSD Štruncová</t>
  </si>
  <si>
    <t>RAM Štruncová</t>
  </si>
  <si>
    <t>Stolní PC velikosti Mini tower (například Dell Inspiron 3891)
Procesor: Počet jader min. 6 s CPU bench min. 12 348 (například: Intel Core i5-10400)
Grafická karta min. Intel UHD Graphics 630
Operační paměť min. 8 GB
Disk min.  SSD 512 GB
Výbava min. DVD, Wi-Fi, VGA D-SUB a HDMI, 3× USB 3.2, 4× USB 2.0 
OS Windows 10
Balení min.: PC, napájecí kabel, klavesnice a myš
Záruka min. 2 roky ( cena nesmí překročit 14 868,- Kč bez DPH/ks)</t>
  </si>
  <si>
    <t>Notebook s úhlopříčkou min. 15,6" palců s IPS panelem a rozlišením min.FullHD (například: HP ProBook 450 G8)
Procesor: Počet jader min. 4 s CPU bench min. 10 185 (například: Intel Core i5 1135G7)
Grafická karta mim.  Intel Iris Xe Graphics
Operační paměť min. 16 GB
Disk min. SSD 512 GB
Výbava min. numerická klávesnice, podsvícená klávesnice, webkamera, 3x USB 3.2 Gen 1, 1x USB-C, WiFi 6, baterie 45 Wh, Windows 10 Pro
Záruka min. 2 roky ( cena nesmí překročit 20 653,- Kč bez DPH/ks)- případně uplatnit slevu na vybraný notebook, pokud je k dispozici</t>
  </si>
  <si>
    <t>SSD disk (například Kingston A400 240GB 7mm)
Kapacita min. 240 GB
Typ disku SSD
Rychlost zápisu min. 350 MB/s
Rychlost čtení min. 500MB/s
Životnost min. 80 TBW
Výska max. 7mm
Záruka min. 2 roky (cena nesmí překročit 619,- bez DPH/ks)</t>
  </si>
  <si>
    <t>Ram paměť (například Patriot 8GB DDR3 1600MHz CL11 Signature Line s chladičem)
Typ paměti DIMM DDR3
Velikost paměti min. 8GB
Časování max CL11
Propustnost 12800 MB/s
Napětí 1,5V
Vlastnosti.: Unbuffered, pasivní chladič.
Záruka min. 2 roky (cena nesmí překročit 702,- bez DPH/ks)</t>
  </si>
  <si>
    <t>iPad Bajzík</t>
  </si>
  <si>
    <t>Diktafon Dostálková</t>
  </si>
  <si>
    <t>Externí SSD Dostálková</t>
  </si>
  <si>
    <t>Externí SSD (Například Samsung SSD T5 1TB)
Konektor připojení USB-C 
Rychlost čtení min. 540 MB/s
Rychlost zápisu min. 540MB/s
Material min. kov
Kapacita min. 1 TB
Barva černá
Záruka: min. 2 roky (cena nesmí překročit 2 479,- Kč bez DPH/ ks)</t>
  </si>
  <si>
    <t>Tablet - iPad (například iPad 10.2 64GB WiFi Vesmírně Šedý 2021) 
Velikost displaye : 10,2" 
Rozlišení min.: 2160 × 1620 Retina
Procesor min. benchmark  4870 (např. Apple A13 Bionic)
Interní paměť min: 64 GB 
Možnost používat Apple pencil
Výbava min: Wi-Fi, Bluetooth, webkamera 8 Mpx + 12 Mpx, výdrž baterie až 10 h, hmotnost 490g, Lightning konektor
hmotnost max. 490g
Požadujeme systém iPadOS a vesmírně šedou barvu.
Záruka: min. 2 roky (cena nesmí překročit  8 256,- Kč bez DPH/ ks)</t>
  </si>
  <si>
    <t>Digitální diktafon (například Sony ICDUX570B)
Interní paměť min. 4GB
Formát přehrávání min. LPCM/mp3/AAC/WMA
Formát záznamu min. Lineární PCM / mp3
Funkce min.: Scene Select, Záznam ovládaný hlasem (VOR), Erase, Grafický ekvalizér, Potlačení šumu Clear Voice, display s podsvícením, možnost připojení ext. mikrofonu a sluchátek
Váha max. 48g
Záruka: min. 2 roky (cena nesmí překročit  2 893,- Kč bez DPH/ ks)</t>
  </si>
  <si>
    <t>FSV UK,
Opletalova 26,
Praha 1</t>
  </si>
  <si>
    <t>30213200-7 – Tablety (PC)</t>
  </si>
  <si>
    <t>30236110-6 - Paměť RAM</t>
  </si>
  <si>
    <t>30213100-6 - Přenosné počítače</t>
  </si>
  <si>
    <t>32332100-0 – Diktafony</t>
  </si>
  <si>
    <t>Outdoorová vlogovací kamera s tříosým gimbalem (například DJI Pocket 2 Creator Combo)
Typ stabilizace min.: mechanická skrze tříosý gimball
Vlastnosti min.: kapesní velikost, Active track 3.0, Matrix stereo
Funkce min.: automatické skládání 180°panoramat, panoramata z 3x3 fotek, timelapse
Velikost senzoru min.: 1 / 1,7"
Rozlišení videi min.: 4K na 60fps
Rozlišení fotografii min.: 64MP
Min. počet interních mikrofonu.: 4 
Obsah balení min.: kamera, obal na kameru, ovládáci kontroler, držák na stativ, popruh na zápěstí, nabíjecí kabel, adaptery na připojení telefonu, bezdrátový vysílač mikrofonu, stativ pro makro, širokoúhlá předsádka kamery, samolepky
Záruka min. 2 roky (cena nesmí překročit 11 562,- bez DPH/ks)</t>
  </si>
  <si>
    <t>Klopový mikrofon (například RODE Wireless GO II)
Druh uchycení na klopu
Připojení min.: Jack 3,5mm, USB-C
Typ mikrofonu min.: Kondenzátorový, všestraný
Min frekvence.: 50Hz
Max frekvence.: 20 000Hz 
Obsah balení min.: 2x Mikrofon, 1x výsílač, kabely, pouzdro, deadcat
Hmotonost max.: 32g
Záruka min. 2 roky (cena nesmí překročit 6 356,- bez DPH/ks)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</si>
</sst>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9">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1">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165" fontId="4" fillId="0" borderId="1" xfId="0" applyNumberFormat="1" applyFont="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left" vertical="top" wrapText="1"/>
    </xf>
    <xf numFmtId="0" fontId="0" fillId="0" borderId="0" xfId="0" applyFont="1" applyAlignment="1">
      <alignment/>
    </xf>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9"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xf numFmtId="0" fontId="1" fillId="0" borderId="1" xfId="0" applyFont="1" applyFill="1" applyBorder="1" applyAlignment="1">
      <alignment vertical="top" wrapText="1"/>
    </xf>
    <xf numFmtId="0" fontId="0" fillId="0" borderId="1" xfId="0" applyFill="1" applyBorder="1" applyAlignment="1">
      <alignment horizontal="left" vertical="top" wrapText="1"/>
    </xf>
    <xf numFmtId="0" fontId="4" fillId="0" borderId="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42"/>
  <sheetViews>
    <sheetView tabSelected="1" zoomScale="70" zoomScaleNormal="70" zoomScalePageLayoutView="70" workbookViewId="0" topLeftCell="A1">
      <selection activeCell="D5" sqref="D5"/>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8" t="s">
        <v>21</v>
      </c>
      <c r="B1" s="29"/>
      <c r="C1" s="29"/>
      <c r="D1" s="29"/>
      <c r="E1" s="29"/>
      <c r="F1" s="29"/>
      <c r="G1" s="29"/>
      <c r="H1" s="29"/>
      <c r="I1" s="29"/>
      <c r="J1" s="29"/>
      <c r="K1" s="29"/>
      <c r="L1" s="29"/>
    </row>
    <row r="2" spans="1:29" ht="46.5" customHeight="1">
      <c r="A2" s="12"/>
      <c r="B2" s="9" t="s">
        <v>0</v>
      </c>
      <c r="C2" s="9" t="s">
        <v>1</v>
      </c>
      <c r="D2" s="10" t="s">
        <v>2</v>
      </c>
      <c r="E2" s="10" t="s">
        <v>3</v>
      </c>
      <c r="F2" s="10" t="s">
        <v>4</v>
      </c>
      <c r="G2" s="10" t="s">
        <v>5</v>
      </c>
      <c r="H2" s="10" t="s">
        <v>6</v>
      </c>
      <c r="I2" s="10" t="s">
        <v>7</v>
      </c>
      <c r="J2" s="10" t="s">
        <v>8</v>
      </c>
      <c r="K2" s="10" t="s">
        <v>9</v>
      </c>
      <c r="L2" s="11" t="s">
        <v>10</v>
      </c>
      <c r="M2" s="1"/>
      <c r="N2" s="1"/>
      <c r="O2" s="1"/>
      <c r="P2" s="1"/>
      <c r="Q2" s="1"/>
      <c r="R2" s="1"/>
      <c r="S2" s="1"/>
      <c r="T2" s="1"/>
      <c r="U2" s="1"/>
      <c r="V2" s="1"/>
      <c r="W2" s="1"/>
      <c r="X2" s="1"/>
      <c r="Y2" s="1"/>
      <c r="Z2" s="1"/>
      <c r="AA2" s="1"/>
      <c r="AB2" s="1"/>
      <c r="AC2" s="1"/>
    </row>
    <row r="3" spans="1:14" s="22" customFormat="1" ht="102">
      <c r="A3" s="6">
        <v>1</v>
      </c>
      <c r="B3" s="20" t="s">
        <v>22</v>
      </c>
      <c r="C3" s="38" t="s">
        <v>23</v>
      </c>
      <c r="D3" s="5"/>
      <c r="E3" s="5"/>
      <c r="F3" s="18">
        <v>2</v>
      </c>
      <c r="G3" s="19"/>
      <c r="H3" s="8">
        <f aca="true" t="shared" si="0" ref="H3:H30">G3*1.21</f>
        <v>0</v>
      </c>
      <c r="I3" s="8">
        <f aca="true" t="shared" si="1" ref="I3:I30">H3*F3</f>
        <v>0</v>
      </c>
      <c r="J3" s="13" t="s">
        <v>20</v>
      </c>
      <c r="K3" s="13" t="s">
        <v>52</v>
      </c>
      <c r="L3" s="7">
        <v>210548</v>
      </c>
      <c r="M3" s="21"/>
      <c r="N3" s="21"/>
    </row>
    <row r="4" spans="1:14" s="23" customFormat="1" ht="140.25">
      <c r="A4" s="6">
        <v>2</v>
      </c>
      <c r="B4" s="20" t="s">
        <v>24</v>
      </c>
      <c r="C4" s="38" t="s">
        <v>80</v>
      </c>
      <c r="D4" s="5"/>
      <c r="E4" s="5"/>
      <c r="F4" s="18">
        <v>1</v>
      </c>
      <c r="G4" s="19"/>
      <c r="H4" s="8">
        <f t="shared" si="0"/>
        <v>0</v>
      </c>
      <c r="I4" s="8">
        <f t="shared" si="1"/>
        <v>0</v>
      </c>
      <c r="J4" s="13" t="s">
        <v>27</v>
      </c>
      <c r="K4" s="13" t="s">
        <v>51</v>
      </c>
      <c r="L4" s="7">
        <v>210555</v>
      </c>
      <c r="M4" s="21"/>
      <c r="N4" s="21"/>
    </row>
    <row r="5" spans="1:14" s="24" customFormat="1" ht="114.75">
      <c r="A5" s="6">
        <v>3</v>
      </c>
      <c r="B5" s="20" t="s">
        <v>25</v>
      </c>
      <c r="C5" s="38" t="s">
        <v>81</v>
      </c>
      <c r="D5" s="5"/>
      <c r="E5" s="5"/>
      <c r="F5" s="18">
        <v>2</v>
      </c>
      <c r="G5" s="19"/>
      <c r="H5" s="8">
        <f t="shared" si="0"/>
        <v>0</v>
      </c>
      <c r="I5" s="8">
        <f t="shared" si="1"/>
        <v>0</v>
      </c>
      <c r="J5" s="13" t="s">
        <v>27</v>
      </c>
      <c r="K5" s="13" t="s">
        <v>50</v>
      </c>
      <c r="L5" s="7">
        <v>210555</v>
      </c>
      <c r="M5" s="21"/>
      <c r="N5" s="21"/>
    </row>
    <row r="6" spans="1:14" s="24" customFormat="1" ht="127.5">
      <c r="A6" s="6">
        <v>4</v>
      </c>
      <c r="B6" s="20" t="s">
        <v>26</v>
      </c>
      <c r="C6" s="38" t="s">
        <v>29</v>
      </c>
      <c r="D6" s="5"/>
      <c r="E6" s="5"/>
      <c r="F6" s="18">
        <v>1</v>
      </c>
      <c r="G6" s="19"/>
      <c r="H6" s="8">
        <f t="shared" si="0"/>
        <v>0</v>
      </c>
      <c r="I6" s="8">
        <f t="shared" si="1"/>
        <v>0</v>
      </c>
      <c r="J6" s="13" t="s">
        <v>28</v>
      </c>
      <c r="K6" s="13" t="s">
        <v>48</v>
      </c>
      <c r="L6" s="7">
        <v>210560</v>
      </c>
      <c r="M6" s="21"/>
      <c r="N6" s="21"/>
    </row>
    <row r="7" spans="1:14" s="25" customFormat="1" ht="127.5">
      <c r="A7" s="6">
        <v>5</v>
      </c>
      <c r="B7" s="20" t="s">
        <v>30</v>
      </c>
      <c r="C7" s="38" t="s">
        <v>53</v>
      </c>
      <c r="D7" s="5"/>
      <c r="E7" s="5"/>
      <c r="F7" s="18">
        <v>2</v>
      </c>
      <c r="G7" s="19"/>
      <c r="H7" s="8">
        <f t="shared" si="0"/>
        <v>0</v>
      </c>
      <c r="I7" s="8">
        <f t="shared" si="1"/>
        <v>0</v>
      </c>
      <c r="J7" s="13" t="s">
        <v>20</v>
      </c>
      <c r="K7" s="13" t="s">
        <v>47</v>
      </c>
      <c r="L7" s="7">
        <v>210563</v>
      </c>
      <c r="M7" s="21"/>
      <c r="N7" s="21"/>
    </row>
    <row r="8" spans="1:14" s="25" customFormat="1" ht="165.75">
      <c r="A8" s="6">
        <v>6</v>
      </c>
      <c r="B8" s="20" t="s">
        <v>31</v>
      </c>
      <c r="C8" s="38" t="s">
        <v>32</v>
      </c>
      <c r="D8" s="5"/>
      <c r="E8" s="5"/>
      <c r="F8" s="18">
        <v>3</v>
      </c>
      <c r="G8" s="19"/>
      <c r="H8" s="8">
        <f t="shared" si="0"/>
        <v>0</v>
      </c>
      <c r="I8" s="8">
        <f t="shared" si="1"/>
        <v>0</v>
      </c>
      <c r="J8" s="13" t="s">
        <v>20</v>
      </c>
      <c r="K8" s="13" t="s">
        <v>48</v>
      </c>
      <c r="L8" s="7">
        <v>210562</v>
      </c>
      <c r="M8" s="21"/>
      <c r="N8" s="21"/>
    </row>
    <row r="9" spans="1:14" s="25" customFormat="1" ht="89.25">
      <c r="A9" s="6">
        <v>7</v>
      </c>
      <c r="B9" s="20" t="s">
        <v>33</v>
      </c>
      <c r="C9" s="39" t="s">
        <v>34</v>
      </c>
      <c r="D9" s="5"/>
      <c r="E9" s="5"/>
      <c r="F9" s="18">
        <v>1</v>
      </c>
      <c r="G9" s="19"/>
      <c r="H9" s="8">
        <f t="shared" si="0"/>
        <v>0</v>
      </c>
      <c r="I9" s="8">
        <f t="shared" si="1"/>
        <v>0</v>
      </c>
      <c r="J9" s="13" t="s">
        <v>20</v>
      </c>
      <c r="K9" s="13" t="s">
        <v>49</v>
      </c>
      <c r="L9" s="7">
        <v>210561</v>
      </c>
      <c r="M9" s="21"/>
      <c r="N9" s="21"/>
    </row>
    <row r="10" spans="1:14" s="25" customFormat="1" ht="76.5">
      <c r="A10" s="6">
        <v>8</v>
      </c>
      <c r="B10" s="20" t="s">
        <v>33</v>
      </c>
      <c r="C10" s="39" t="s">
        <v>35</v>
      </c>
      <c r="D10" s="5"/>
      <c r="E10" s="5"/>
      <c r="F10" s="18">
        <v>2</v>
      </c>
      <c r="G10" s="19"/>
      <c r="H10" s="8">
        <f t="shared" si="0"/>
        <v>0</v>
      </c>
      <c r="I10" s="8">
        <f t="shared" si="1"/>
        <v>0</v>
      </c>
      <c r="J10" s="13" t="s">
        <v>20</v>
      </c>
      <c r="K10" s="13" t="s">
        <v>49</v>
      </c>
      <c r="L10" s="7">
        <v>210561</v>
      </c>
      <c r="M10" s="21"/>
      <c r="N10" s="21"/>
    </row>
    <row r="11" spans="1:14" s="25" customFormat="1" ht="76.5">
      <c r="A11" s="6">
        <v>9</v>
      </c>
      <c r="B11" s="20" t="s">
        <v>33</v>
      </c>
      <c r="C11" s="39" t="s">
        <v>36</v>
      </c>
      <c r="D11" s="5"/>
      <c r="E11" s="5"/>
      <c r="F11" s="18">
        <v>2</v>
      </c>
      <c r="G11" s="19"/>
      <c r="H11" s="8">
        <f t="shared" si="0"/>
        <v>0</v>
      </c>
      <c r="I11" s="8">
        <f t="shared" si="1"/>
        <v>0</v>
      </c>
      <c r="J11" s="13" t="s">
        <v>20</v>
      </c>
      <c r="K11" s="13" t="s">
        <v>49</v>
      </c>
      <c r="L11" s="7">
        <v>210561</v>
      </c>
      <c r="M11" s="21"/>
      <c r="N11" s="21"/>
    </row>
    <row r="12" spans="1:14" s="25" customFormat="1" ht="76.5">
      <c r="A12" s="6">
        <v>10</v>
      </c>
      <c r="B12" s="20" t="s">
        <v>33</v>
      </c>
      <c r="C12" s="39" t="s">
        <v>37</v>
      </c>
      <c r="D12" s="5"/>
      <c r="E12" s="5"/>
      <c r="F12" s="18">
        <v>2</v>
      </c>
      <c r="G12" s="19"/>
      <c r="H12" s="8">
        <f t="shared" si="0"/>
        <v>0</v>
      </c>
      <c r="I12" s="8">
        <f t="shared" si="1"/>
        <v>0</v>
      </c>
      <c r="J12" s="13" t="s">
        <v>20</v>
      </c>
      <c r="K12" s="13" t="s">
        <v>49</v>
      </c>
      <c r="L12" s="7">
        <v>210561</v>
      </c>
      <c r="M12" s="21"/>
      <c r="N12" s="21"/>
    </row>
    <row r="13" spans="1:14" s="25" customFormat="1" ht="76.5">
      <c r="A13" s="6">
        <v>11</v>
      </c>
      <c r="B13" s="20" t="s">
        <v>33</v>
      </c>
      <c r="C13" s="39" t="s">
        <v>38</v>
      </c>
      <c r="D13" s="5"/>
      <c r="E13" s="5"/>
      <c r="F13" s="18">
        <v>1</v>
      </c>
      <c r="G13" s="19"/>
      <c r="H13" s="8">
        <f t="shared" si="0"/>
        <v>0</v>
      </c>
      <c r="I13" s="8">
        <f t="shared" si="1"/>
        <v>0</v>
      </c>
      <c r="J13" s="13" t="s">
        <v>20</v>
      </c>
      <c r="K13" s="13" t="s">
        <v>49</v>
      </c>
      <c r="L13" s="7">
        <v>210561</v>
      </c>
      <c r="M13" s="21"/>
      <c r="N13" s="21"/>
    </row>
    <row r="14" spans="1:14" s="25" customFormat="1" ht="76.5">
      <c r="A14" s="6">
        <v>12</v>
      </c>
      <c r="B14" s="20" t="s">
        <v>33</v>
      </c>
      <c r="C14" s="39" t="s">
        <v>39</v>
      </c>
      <c r="D14" s="5"/>
      <c r="E14" s="5"/>
      <c r="F14" s="18">
        <v>1</v>
      </c>
      <c r="G14" s="19"/>
      <c r="H14" s="8">
        <f t="shared" si="0"/>
        <v>0</v>
      </c>
      <c r="I14" s="8">
        <f t="shared" si="1"/>
        <v>0</v>
      </c>
      <c r="J14" s="13" t="s">
        <v>20</v>
      </c>
      <c r="K14" s="13" t="s">
        <v>49</v>
      </c>
      <c r="L14" s="7">
        <v>210561</v>
      </c>
      <c r="M14" s="21"/>
      <c r="N14" s="21"/>
    </row>
    <row r="15" spans="1:14" s="25" customFormat="1" ht="76.5">
      <c r="A15" s="6">
        <v>13</v>
      </c>
      <c r="B15" s="20" t="s">
        <v>33</v>
      </c>
      <c r="C15" s="39" t="s">
        <v>40</v>
      </c>
      <c r="D15" s="5"/>
      <c r="E15" s="5"/>
      <c r="F15" s="18">
        <v>2</v>
      </c>
      <c r="G15" s="19"/>
      <c r="H15" s="8">
        <f t="shared" si="0"/>
        <v>0</v>
      </c>
      <c r="I15" s="8">
        <f t="shared" si="1"/>
        <v>0</v>
      </c>
      <c r="J15" s="13" t="s">
        <v>20</v>
      </c>
      <c r="K15" s="13" t="s">
        <v>49</v>
      </c>
      <c r="L15" s="7">
        <v>210561</v>
      </c>
      <c r="M15" s="21"/>
      <c r="N15" s="21"/>
    </row>
    <row r="16" spans="1:14" s="25" customFormat="1" ht="76.5">
      <c r="A16" s="6">
        <v>14</v>
      </c>
      <c r="B16" s="20" t="s">
        <v>33</v>
      </c>
      <c r="C16" s="39" t="s">
        <v>41</v>
      </c>
      <c r="D16" s="5"/>
      <c r="E16" s="5"/>
      <c r="F16" s="18">
        <v>2</v>
      </c>
      <c r="G16" s="19"/>
      <c r="H16" s="8">
        <f t="shared" si="0"/>
        <v>0</v>
      </c>
      <c r="I16" s="8">
        <f t="shared" si="1"/>
        <v>0</v>
      </c>
      <c r="J16" s="13" t="s">
        <v>20</v>
      </c>
      <c r="K16" s="13" t="s">
        <v>49</v>
      </c>
      <c r="L16" s="7">
        <v>210561</v>
      </c>
      <c r="M16" s="21"/>
      <c r="N16" s="21"/>
    </row>
    <row r="17" spans="1:14" s="25" customFormat="1" ht="76.5">
      <c r="A17" s="6">
        <v>15</v>
      </c>
      <c r="B17" s="20" t="s">
        <v>33</v>
      </c>
      <c r="C17" s="39" t="s">
        <v>42</v>
      </c>
      <c r="D17" s="5"/>
      <c r="E17" s="5"/>
      <c r="F17" s="18">
        <v>1</v>
      </c>
      <c r="G17" s="19"/>
      <c r="H17" s="8">
        <f t="shared" si="0"/>
        <v>0</v>
      </c>
      <c r="I17" s="8">
        <f t="shared" si="1"/>
        <v>0</v>
      </c>
      <c r="J17" s="13" t="s">
        <v>20</v>
      </c>
      <c r="K17" s="13" t="s">
        <v>49</v>
      </c>
      <c r="L17" s="7">
        <v>210561</v>
      </c>
      <c r="M17" s="21"/>
      <c r="N17" s="21"/>
    </row>
    <row r="18" spans="1:14" s="25" customFormat="1" ht="76.5">
      <c r="A18" s="6">
        <v>16</v>
      </c>
      <c r="B18" s="20" t="s">
        <v>33</v>
      </c>
      <c r="C18" s="39" t="s">
        <v>43</v>
      </c>
      <c r="D18" s="5"/>
      <c r="E18" s="5"/>
      <c r="F18" s="18">
        <v>1</v>
      </c>
      <c r="G18" s="19"/>
      <c r="H18" s="8">
        <f t="shared" si="0"/>
        <v>0</v>
      </c>
      <c r="I18" s="8">
        <f t="shared" si="1"/>
        <v>0</v>
      </c>
      <c r="J18" s="13" t="s">
        <v>20</v>
      </c>
      <c r="K18" s="13" t="s">
        <v>49</v>
      </c>
      <c r="L18" s="7">
        <v>210561</v>
      </c>
      <c r="M18" s="21"/>
      <c r="N18" s="21"/>
    </row>
    <row r="19" spans="1:14" s="24" customFormat="1" ht="76.5">
      <c r="A19" s="6">
        <v>17</v>
      </c>
      <c r="B19" s="20" t="s">
        <v>33</v>
      </c>
      <c r="C19" s="39" t="s">
        <v>44</v>
      </c>
      <c r="D19" s="5"/>
      <c r="E19" s="5"/>
      <c r="F19" s="18">
        <v>5</v>
      </c>
      <c r="G19" s="19"/>
      <c r="H19" s="8">
        <f t="shared" si="0"/>
        <v>0</v>
      </c>
      <c r="I19" s="8">
        <f t="shared" si="1"/>
        <v>0</v>
      </c>
      <c r="J19" s="13" t="s">
        <v>20</v>
      </c>
      <c r="K19" s="13" t="s">
        <v>49</v>
      </c>
      <c r="L19" s="7">
        <v>210561</v>
      </c>
      <c r="M19" s="21"/>
      <c r="N19" s="21"/>
    </row>
    <row r="20" spans="1:14" s="24" customFormat="1" ht="63.75">
      <c r="A20" s="6">
        <v>18</v>
      </c>
      <c r="B20" s="20" t="s">
        <v>45</v>
      </c>
      <c r="C20" s="39" t="s">
        <v>46</v>
      </c>
      <c r="D20" s="5"/>
      <c r="E20" s="5"/>
      <c r="F20" s="18">
        <v>2</v>
      </c>
      <c r="G20" s="19"/>
      <c r="H20" s="8">
        <f t="shared" si="0"/>
        <v>0</v>
      </c>
      <c r="I20" s="8">
        <f t="shared" si="1"/>
        <v>0</v>
      </c>
      <c r="J20" s="13" t="s">
        <v>20</v>
      </c>
      <c r="K20" s="13" t="s">
        <v>49</v>
      </c>
      <c r="L20" s="7">
        <v>210561</v>
      </c>
      <c r="M20" s="21"/>
      <c r="N20" s="21"/>
    </row>
    <row r="21" spans="1:14" s="26" customFormat="1" ht="140.25">
      <c r="A21" s="6">
        <v>19</v>
      </c>
      <c r="B21" s="20" t="s">
        <v>54</v>
      </c>
      <c r="C21" s="39" t="s">
        <v>57</v>
      </c>
      <c r="D21" s="5"/>
      <c r="E21" s="5"/>
      <c r="F21" s="18">
        <v>1</v>
      </c>
      <c r="G21" s="19"/>
      <c r="H21" s="8">
        <f t="shared" si="0"/>
        <v>0</v>
      </c>
      <c r="I21" s="8">
        <f t="shared" si="1"/>
        <v>0</v>
      </c>
      <c r="J21" s="13" t="s">
        <v>20</v>
      </c>
      <c r="K21" s="13" t="s">
        <v>47</v>
      </c>
      <c r="L21" s="7">
        <v>210578</v>
      </c>
      <c r="M21" s="21"/>
      <c r="N21" s="21"/>
    </row>
    <row r="22" spans="1:14" s="26" customFormat="1" ht="127.5">
      <c r="A22" s="6">
        <v>20</v>
      </c>
      <c r="B22" s="20" t="s">
        <v>55</v>
      </c>
      <c r="C22" s="39" t="s">
        <v>59</v>
      </c>
      <c r="D22" s="5"/>
      <c r="E22" s="5"/>
      <c r="F22" s="18">
        <v>2</v>
      </c>
      <c r="G22" s="19"/>
      <c r="H22" s="8">
        <f t="shared" si="0"/>
        <v>0</v>
      </c>
      <c r="I22" s="8">
        <f t="shared" si="1"/>
        <v>0</v>
      </c>
      <c r="J22" s="13" t="s">
        <v>20</v>
      </c>
      <c r="K22" s="13" t="s">
        <v>60</v>
      </c>
      <c r="L22" s="7">
        <v>210585</v>
      </c>
      <c r="M22" s="21"/>
      <c r="N22" s="21"/>
    </row>
    <row r="23" spans="1:14" s="26" customFormat="1" ht="63.75">
      <c r="A23" s="6">
        <v>21</v>
      </c>
      <c r="B23" s="20" t="s">
        <v>56</v>
      </c>
      <c r="C23" s="39" t="s">
        <v>58</v>
      </c>
      <c r="D23" s="5"/>
      <c r="E23" s="5"/>
      <c r="F23" s="18">
        <v>4</v>
      </c>
      <c r="G23" s="19"/>
      <c r="H23" s="8">
        <f t="shared" si="0"/>
        <v>0</v>
      </c>
      <c r="I23" s="8">
        <f t="shared" si="1"/>
        <v>0</v>
      </c>
      <c r="J23" s="13" t="s">
        <v>20</v>
      </c>
      <c r="K23" s="13" t="s">
        <v>60</v>
      </c>
      <c r="L23" s="7">
        <v>210585</v>
      </c>
      <c r="M23" s="21"/>
      <c r="N23" s="21"/>
    </row>
    <row r="24" spans="1:14" s="26" customFormat="1" ht="114.75">
      <c r="A24" s="6">
        <v>22</v>
      </c>
      <c r="B24" s="20" t="s">
        <v>61</v>
      </c>
      <c r="C24" s="38" t="s">
        <v>65</v>
      </c>
      <c r="D24" s="5"/>
      <c r="E24" s="5"/>
      <c r="F24" s="18">
        <v>5</v>
      </c>
      <c r="G24" s="19"/>
      <c r="H24" s="8">
        <f t="shared" si="0"/>
        <v>0</v>
      </c>
      <c r="I24" s="8">
        <f t="shared" si="1"/>
        <v>0</v>
      </c>
      <c r="J24" s="13" t="s">
        <v>20</v>
      </c>
      <c r="K24" s="13" t="s">
        <v>47</v>
      </c>
      <c r="L24" s="7">
        <v>210592</v>
      </c>
      <c r="M24" s="21"/>
      <c r="N24" s="21"/>
    </row>
    <row r="25" spans="1:14" s="26" customFormat="1" ht="114.75">
      <c r="A25" s="6">
        <v>23</v>
      </c>
      <c r="B25" s="20" t="s">
        <v>62</v>
      </c>
      <c r="C25" s="39" t="s">
        <v>66</v>
      </c>
      <c r="D25" s="5"/>
      <c r="E25" s="5"/>
      <c r="F25" s="18">
        <v>3</v>
      </c>
      <c r="G25" s="19"/>
      <c r="H25" s="8">
        <f t="shared" si="0"/>
        <v>0</v>
      </c>
      <c r="I25" s="8">
        <f t="shared" si="1"/>
        <v>0</v>
      </c>
      <c r="J25" s="13" t="s">
        <v>20</v>
      </c>
      <c r="K25" s="13" t="s">
        <v>78</v>
      </c>
      <c r="L25" s="7">
        <v>210592</v>
      </c>
      <c r="M25" s="21"/>
      <c r="N25" s="21"/>
    </row>
    <row r="26" spans="1:14" s="26" customFormat="1" ht="102">
      <c r="A26" s="6">
        <v>24</v>
      </c>
      <c r="B26" s="20" t="s">
        <v>63</v>
      </c>
      <c r="C26" s="38" t="s">
        <v>67</v>
      </c>
      <c r="D26" s="5"/>
      <c r="E26" s="5"/>
      <c r="F26" s="18">
        <v>5</v>
      </c>
      <c r="G26" s="19"/>
      <c r="H26" s="8">
        <f t="shared" si="0"/>
        <v>0</v>
      </c>
      <c r="I26" s="8">
        <f t="shared" si="1"/>
        <v>0</v>
      </c>
      <c r="J26" s="13" t="s">
        <v>20</v>
      </c>
      <c r="K26" s="13" t="s">
        <v>60</v>
      </c>
      <c r="L26" s="7">
        <v>210592</v>
      </c>
      <c r="M26" s="21"/>
      <c r="N26" s="21"/>
    </row>
    <row r="27" spans="1:14" s="26" customFormat="1" ht="102">
      <c r="A27" s="6">
        <v>25</v>
      </c>
      <c r="B27" s="20" t="s">
        <v>64</v>
      </c>
      <c r="C27" s="39" t="s">
        <v>68</v>
      </c>
      <c r="D27" s="5"/>
      <c r="E27" s="5"/>
      <c r="F27" s="18">
        <v>5</v>
      </c>
      <c r="G27" s="19"/>
      <c r="H27" s="8">
        <f t="shared" si="0"/>
        <v>0</v>
      </c>
      <c r="I27" s="8">
        <f t="shared" si="1"/>
        <v>0</v>
      </c>
      <c r="J27" s="13" t="s">
        <v>20</v>
      </c>
      <c r="K27" s="13" t="s">
        <v>77</v>
      </c>
      <c r="L27" s="7">
        <v>210592</v>
      </c>
      <c r="M27" s="21"/>
      <c r="N27" s="21"/>
    </row>
    <row r="28" spans="1:14" s="27" customFormat="1" ht="127.5">
      <c r="A28" s="6">
        <v>26</v>
      </c>
      <c r="B28" s="20" t="s">
        <v>69</v>
      </c>
      <c r="C28" s="40" t="s">
        <v>73</v>
      </c>
      <c r="D28" s="5"/>
      <c r="E28" s="5"/>
      <c r="F28" s="18">
        <v>1</v>
      </c>
      <c r="G28" s="19"/>
      <c r="H28" s="8">
        <f t="shared" si="0"/>
        <v>0</v>
      </c>
      <c r="I28" s="8">
        <f t="shared" si="1"/>
        <v>0</v>
      </c>
      <c r="J28" s="13" t="s">
        <v>75</v>
      </c>
      <c r="K28" s="13" t="s">
        <v>76</v>
      </c>
      <c r="L28" s="7">
        <v>210601</v>
      </c>
      <c r="M28" s="21"/>
      <c r="N28" s="21"/>
    </row>
    <row r="29" spans="1:14" s="27" customFormat="1" ht="102">
      <c r="A29" s="6">
        <v>27</v>
      </c>
      <c r="B29" s="20" t="s">
        <v>70</v>
      </c>
      <c r="C29" s="39" t="s">
        <v>74</v>
      </c>
      <c r="D29" s="5"/>
      <c r="E29" s="5"/>
      <c r="F29" s="18">
        <v>1</v>
      </c>
      <c r="G29" s="19"/>
      <c r="H29" s="8">
        <f t="shared" si="0"/>
        <v>0</v>
      </c>
      <c r="I29" s="8">
        <f t="shared" si="1"/>
        <v>0</v>
      </c>
      <c r="J29" s="13" t="s">
        <v>20</v>
      </c>
      <c r="K29" s="13" t="s">
        <v>79</v>
      </c>
      <c r="L29" s="7">
        <v>210600</v>
      </c>
      <c r="M29" s="21"/>
      <c r="N29" s="21"/>
    </row>
    <row r="30" spans="1:14" s="27" customFormat="1" ht="102">
      <c r="A30" s="6">
        <v>28</v>
      </c>
      <c r="B30" s="20" t="s">
        <v>71</v>
      </c>
      <c r="C30" s="38" t="s">
        <v>72</v>
      </c>
      <c r="D30" s="5"/>
      <c r="E30" s="5"/>
      <c r="F30" s="18">
        <v>1</v>
      </c>
      <c r="G30" s="19"/>
      <c r="H30" s="8">
        <f t="shared" si="0"/>
        <v>0</v>
      </c>
      <c r="I30" s="8">
        <f t="shared" si="1"/>
        <v>0</v>
      </c>
      <c r="J30" s="13" t="s">
        <v>20</v>
      </c>
      <c r="K30" s="13" t="s">
        <v>52</v>
      </c>
      <c r="L30" s="7">
        <v>210600</v>
      </c>
      <c r="M30" s="21"/>
      <c r="N30" s="21"/>
    </row>
    <row r="31" spans="1:13" ht="15.75" customHeight="1">
      <c r="A31" s="30" t="s">
        <v>11</v>
      </c>
      <c r="B31" s="31"/>
      <c r="C31" s="31"/>
      <c r="D31" s="14"/>
      <c r="E31" s="14"/>
      <c r="F31" s="32">
        <f>F32/1.21</f>
        <v>0</v>
      </c>
      <c r="G31" s="33"/>
      <c r="H31" s="33"/>
      <c r="I31" s="33"/>
      <c r="J31" s="15"/>
      <c r="K31" s="15"/>
      <c r="L31" s="7"/>
      <c r="M31" s="21"/>
    </row>
    <row r="32" spans="1:12" ht="15.75" customHeight="1" thickBot="1">
      <c r="A32" s="34" t="s">
        <v>12</v>
      </c>
      <c r="B32" s="35"/>
      <c r="C32" s="35"/>
      <c r="D32" s="16"/>
      <c r="E32" s="16"/>
      <c r="F32" s="36">
        <f>SUM(I3:I30)</f>
        <v>0</v>
      </c>
      <c r="G32" s="37"/>
      <c r="H32" s="37"/>
      <c r="I32" s="37"/>
      <c r="J32" s="16"/>
      <c r="K32" s="16"/>
      <c r="L32" s="17"/>
    </row>
    <row r="33" spans="1:12" ht="15.75" customHeight="1">
      <c r="A33" s="2"/>
      <c r="F33" s="2"/>
      <c r="G33" s="3"/>
      <c r="H33" s="3"/>
      <c r="I33" s="3"/>
      <c r="J33" s="3"/>
      <c r="K33" s="3"/>
      <c r="L33" s="3"/>
    </row>
    <row r="34" spans="1:6" ht="15.75" customHeight="1">
      <c r="A34" s="2"/>
      <c r="C34" s="4" t="s">
        <v>13</v>
      </c>
      <c r="F34" s="2"/>
    </row>
    <row r="35" spans="1:6" ht="15.75" customHeight="1">
      <c r="A35" s="2"/>
      <c r="F35" s="2"/>
    </row>
    <row r="36" spans="1:6" ht="15.75" customHeight="1">
      <c r="A36" s="2"/>
      <c r="C36" s="4" t="s">
        <v>14</v>
      </c>
      <c r="F36" s="2"/>
    </row>
    <row r="37" spans="1:6" ht="15.75" customHeight="1">
      <c r="A37" s="2"/>
      <c r="C37" s="4" t="s">
        <v>15</v>
      </c>
      <c r="F37" s="2"/>
    </row>
    <row r="38" spans="1:6" ht="15.75" customHeight="1">
      <c r="A38" s="2"/>
      <c r="C38" s="4" t="s">
        <v>16</v>
      </c>
      <c r="F38" s="2"/>
    </row>
    <row r="39" spans="1:6" ht="15.75" customHeight="1">
      <c r="A39" s="2"/>
      <c r="C39" s="4" t="s">
        <v>17</v>
      </c>
      <c r="F39" s="2"/>
    </row>
    <row r="40" spans="1:6" ht="15.75" customHeight="1">
      <c r="A40" s="2"/>
      <c r="C40" s="4" t="s">
        <v>18</v>
      </c>
      <c r="F40" s="2"/>
    </row>
    <row r="41" spans="1:6" ht="15.75" customHeight="1">
      <c r="A41" s="2"/>
      <c r="F41" s="2"/>
    </row>
    <row r="42" spans="1:6" ht="15.75" customHeight="1">
      <c r="A42" s="2"/>
      <c r="C42" s="4" t="s">
        <v>19</v>
      </c>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spans="1:6" ht="15.75" customHeight="1">
      <c r="A231" s="2"/>
      <c r="F231" s="2"/>
    </row>
    <row r="232" spans="1:6" ht="15.75" customHeight="1">
      <c r="A232" s="2"/>
      <c r="F232" s="2"/>
    </row>
    <row r="233" spans="1:6" ht="15.75" customHeight="1">
      <c r="A233" s="2"/>
      <c r="F233" s="2"/>
    </row>
    <row r="234" spans="1:6" ht="15.75" customHeight="1">
      <c r="A234" s="2"/>
      <c r="F234" s="2"/>
    </row>
    <row r="235" spans="1:6" ht="15.75" customHeight="1">
      <c r="A235" s="2"/>
      <c r="F235" s="2"/>
    </row>
    <row r="236" spans="1:6" ht="15.75" customHeight="1">
      <c r="A236" s="2"/>
      <c r="F236" s="2"/>
    </row>
    <row r="237" spans="1:6" ht="15.75" customHeight="1">
      <c r="A237" s="2"/>
      <c r="F237" s="2"/>
    </row>
    <row r="238" spans="1:6" ht="15.75" customHeight="1">
      <c r="A238" s="2"/>
      <c r="F238" s="2"/>
    </row>
    <row r="239" spans="1:6" ht="15.75" customHeight="1">
      <c r="A239" s="2"/>
      <c r="F239" s="2"/>
    </row>
    <row r="240" spans="1:6" ht="15.75" customHeight="1">
      <c r="A240" s="2"/>
      <c r="F240" s="2"/>
    </row>
    <row r="241" spans="1:6" ht="15.75" customHeight="1">
      <c r="A241" s="2"/>
      <c r="F241" s="2"/>
    </row>
    <row r="242" spans="1:6" ht="15.75" customHeight="1">
      <c r="A242" s="2"/>
      <c r="F242" s="2"/>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5">
    <mergeCell ref="A1:L1"/>
    <mergeCell ref="A31:C31"/>
    <mergeCell ref="F31:I31"/>
    <mergeCell ref="A32:C32"/>
    <mergeCell ref="F32:I32"/>
  </mergeCells>
  <printOptions horizontalCentered="1"/>
  <pageMargins left="0.25" right="0.25" top="0.75" bottom="0.75" header="0" footer="0"/>
  <pageSetup fitToHeight="0" fitToWidth="1" horizontalDpi="600" verticalDpi="600" orientation="landscape" paperSize="9" scale="42" r:id="rId1"/>
  <headerFooter>
    <oddFooter>&amp;CVýzva č. 68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2021-08-04T08:04:53Z</cp:lastPrinted>
  <dcterms:created xsi:type="dcterms:W3CDTF">2016-08-01T15:32:31Z</dcterms:created>
  <dcterms:modified xsi:type="dcterms:W3CDTF">2021-11-18T10:05:23Z</dcterms:modified>
  <cp:category/>
  <cp:version/>
  <cp:contentType/>
  <cp:contentStatus/>
</cp:coreProperties>
</file>