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Spotřební koš" sheetId="1" r:id="rId1"/>
    <sheet name="List3" sheetId="2" r:id="rId2"/>
  </sheets>
  <definedNames/>
  <calcPr calcId="191029"/>
</workbook>
</file>

<file path=xl/sharedStrings.xml><?xml version="1.0" encoding="utf-8"?>
<sst xmlns="http://schemas.openxmlformats.org/spreadsheetml/2006/main" count="224" uniqueCount="129">
  <si>
    <t>Číslo položky</t>
  </si>
  <si>
    <t>Název</t>
  </si>
  <si>
    <t>Měrná jednotka</t>
  </si>
  <si>
    <t>Množství</t>
  </si>
  <si>
    <t>Hygienický materiál</t>
  </si>
  <si>
    <t>bal.</t>
  </si>
  <si>
    <t>ks</t>
  </si>
  <si>
    <t>Papírové ručníky v roli Maxi Basic M 300, 300m x 180, ⌀ 200</t>
  </si>
  <si>
    <t>Ručník šedy jednovrstvý "Z", min. 250 útržků*243/220mm v balíčku</t>
  </si>
  <si>
    <t>Ručník "Z" jednovrstvý bílý, bělost min. 75%, balení min. 250 útržků v balíčku</t>
  </si>
  <si>
    <t>Tekuté mýdlo  5l bílé - neprůhledné, hydratační s vůní</t>
  </si>
  <si>
    <t>Tekuté mýdlo antibakteriální, neutrální, pH 5,5, kanystr 5l, bílé</t>
  </si>
  <si>
    <t>Šampón jednorázový - Březový, balení 10g</t>
  </si>
  <si>
    <t>Tablety do pisoáru</t>
  </si>
  <si>
    <t>Hydroxid sodný 1kg</t>
  </si>
  <si>
    <t>sada</t>
  </si>
  <si>
    <t>Pytle do drátěného koše 70 l, bílé, 40 ks</t>
  </si>
  <si>
    <t>Silnostěnný pytel 200 mi, 70 x 110 cm, černý, 1 ks</t>
  </si>
  <si>
    <t>Silnostěnné pytle 80 mi, 70 x 110 cm, ruzné barvy, 25 ks</t>
  </si>
  <si>
    <t>Sáček do košů LDPE, min. 50x60 cm, 30 - 35 litrů, pevný, min. 25mi</t>
  </si>
  <si>
    <t>Pytel do koše 60 litrů, zatahovací, černý, min. 45mi</t>
  </si>
  <si>
    <t>Pytel na odpad, 20l, silný , min. 80mi</t>
  </si>
  <si>
    <t>Pytel na odpad, 30l, silný  , min. 80mi</t>
  </si>
  <si>
    <t>Indulona originál různé druhy 100 g</t>
  </si>
  <si>
    <t>Houbičky na mytí nádobí malé sada 10 houbiček</t>
  </si>
  <si>
    <t>Houbičky na mytí nádobí velké sada 5 houbiček</t>
  </si>
  <si>
    <t>Rozetky, bílé, 500 ks</t>
  </si>
  <si>
    <t>Sáček hygienický papírový, v balíčku 100 sáčků</t>
  </si>
  <si>
    <t>Hygienické mikrotenové sáčky</t>
  </si>
  <si>
    <t>Stěrač prachu stropní oprašovací + teleskopická tyč na pavučiny, 123 cm</t>
  </si>
  <si>
    <t>pár</t>
  </si>
  <si>
    <t>Zatahovací pytle na odpadky, 25 mici, 35 l, 20 ks</t>
  </si>
  <si>
    <t>Smetáček + lopatka s gumou lištou - souprava, plastová</t>
  </si>
  <si>
    <t>Smeták plastový šířka min. 28 cm s tyčí 130 cm, hrubý závit</t>
  </si>
  <si>
    <t>Smeták na podlahu šířka min. 33 cm s tyčí 120 cm, hrubý závit</t>
  </si>
  <si>
    <t>Souprava WC, plast, průměr 70mm, barva bílá</t>
  </si>
  <si>
    <t>Štětka na WC 70 mm, samostatná bílá</t>
  </si>
  <si>
    <t>Nerezová drátěnka, 2 ks</t>
  </si>
  <si>
    <t>Výklopný odpadkový koš 15 l, bílý</t>
  </si>
  <si>
    <t>Plastový zásobník  na toaletní papír - Jumbo role o průměru 19 cm</t>
  </si>
  <si>
    <t>Plastový zásobník  na toaletní papír - Jumbo role o průměru 19 cm, systém s funkcí pro zbytkovou roli, zajišťuje extra velkou kapacitu a spotřebování každé role až do konce</t>
  </si>
  <si>
    <t>Zásobník na tekuté mýdlo, malý, kouřový</t>
  </si>
  <si>
    <t>Zásobník na tekuté mýdlo, velký, kouřový</t>
  </si>
  <si>
    <t>Zásobník na papírové ručníky ZZ  C, bílý</t>
  </si>
  <si>
    <t>Dezinfekční prostředky</t>
  </si>
  <si>
    <t>Ekologické přípravky</t>
  </si>
  <si>
    <t>Nabídková cena celkem v Kč bez DPH</t>
  </si>
  <si>
    <t>Latexové rukavice - nepudrované, vel. M, balení 100 kusů</t>
  </si>
  <si>
    <t>Vinylové rukavice - bezprašné, nesterilní, vel. M, bal. 100 kusů</t>
  </si>
  <si>
    <t>litr</t>
  </si>
  <si>
    <t>Chemie</t>
  </si>
  <si>
    <t>Odpadkové pytle, drobný materiál</t>
  </si>
  <si>
    <t>Zásobníky, koše</t>
  </si>
  <si>
    <t>Pozn.:</t>
  </si>
  <si>
    <t>Papírové kosmetické kapesníky 3-vrstvé,  box s min 60 kusy (referenční standard Kleenex Original)</t>
  </si>
  <si>
    <t>Kuchyňské papírové utěrky 3vrst. bílé  222mm/min 11m návin - (referenční standard Tento extra strong)</t>
  </si>
  <si>
    <t>Je-li v této příloze definován přímo či nepřímo konkrétní výrobek či uveden referenční standard, má se za to, že je tím definován minimální požadovaný standard a v nabídce může být nahrazen i výrobkem srovnatelných nebo lepších parametrů.</t>
  </si>
  <si>
    <t xml:space="preserve">Univerzální čistící prostředek 1l, mix vůní,  (referenční strandard AJAX Floral Fiesta) </t>
  </si>
  <si>
    <t>Ubrousek pro stolování, papírový bílý, 100% celulóza, 33x33cm, v balíčku 100 ubrousků</t>
  </si>
  <si>
    <t>Universální prací prostředek, 15kg - (referenční standard Ariel Alfa Profesional)</t>
  </si>
  <si>
    <t xml:space="preserve">Aviváž, 1l - (referenční standard Lenor bílý) </t>
  </si>
  <si>
    <t xml:space="preserve">Tekutý desinfekční a čistící prostředek, 750 ml - (referenční standard DOMESTOS 24 h PLUS) </t>
  </si>
  <si>
    <t>Úklidové rukavice, 100% přírodní latex, velikost M (referenční standard Spontex Optimal)</t>
  </si>
  <si>
    <t>Pracovní pletené bezešvé nylonové rukavice, nylon, černé, vel. 8 - (referenční standard BUNTING BLACK)</t>
  </si>
  <si>
    <t xml:space="preserve">Vějířový plastový kartáč na nádobí s ergonomickou rukojetí - (referenční standard Söke) </t>
  </si>
  <si>
    <t>Bavlněný třásňový mop - (referenční standard Spontex)</t>
  </si>
  <si>
    <t>Mop, 40cm - kapsový návlek - (referenční standard SPRINT)</t>
  </si>
  <si>
    <t>Čistič na podlahy a povrchy, antialergenní, 1l - (referenční standard Sanytol)</t>
  </si>
  <si>
    <t>Cena celkem v Kč bez DPH- běžné zboží</t>
  </si>
  <si>
    <t xml:space="preserve">Cena celkem v Kč bez DPH-u produktů prokazatelně splňujících Základní kritéria EU pro zelené veřejné zakázky </t>
  </si>
  <si>
    <t>Započtená cena - u produktů prokazatelně splňujících Základní kritéria EU pro zelené veřejné zakázky</t>
  </si>
  <si>
    <t>Započtená cena celkem za položku</t>
  </si>
  <si>
    <t xml:space="preserve">Kosmetické kapesníčky 2-vrstvé, box s min 60 kusy (referenční standard Paloma) </t>
  </si>
  <si>
    <t>Toaletní papír, 19 cm, 2vrstvý, 12 rolí - (referenční standard Jumbo)</t>
  </si>
  <si>
    <t>Toaletní papír, 2vrstvý, průměr role 20 cm, návin 180,0 m (referenční standard Jumbo Mini Niceday Professional)</t>
  </si>
  <si>
    <t>Toaletní papír, 24 cm, 1vrstvý, 6 rolí - (referenční standard Jumbo)</t>
  </si>
  <si>
    <t>Toaletní papír, 24 cm, 2vrstvý, 6 rolí - (referenční standard Jumbo)</t>
  </si>
  <si>
    <t xml:space="preserve">Toaletní papír, 2vrstvý, průměr role 25 cm, návin 350,0 m (referenční standsard Jumbo Niceday Professional) </t>
  </si>
  <si>
    <t>Toaletní papír, 2vrstvý, 24 rolí - (referenční standard Niceday)</t>
  </si>
  <si>
    <t xml:space="preserve">Toaletní papír, 3vrst., 6rolí - (referenční standard Niceday Professional) </t>
  </si>
  <si>
    <t xml:space="preserve">Jemné toaletní mýdlo, 100 g - (referenční standard HIT) </t>
  </si>
  <si>
    <t>Pěnové mýdlo, 700 gr. - (referenční standard Merida BALI PLUS)</t>
  </si>
  <si>
    <t>Univerzální čisticí prostředek na všechny typy povrchů, 5,0 l - (referenční standard Ajax Floral, Lagoon)</t>
  </si>
  <si>
    <t xml:space="preserve">Kapsle na nádobí, 84ks (referenční standard Jar citron) </t>
  </si>
  <si>
    <t>Olejový osvěžovač vzduchu, 750 ml - (referenční standard Krystal)</t>
  </si>
  <si>
    <t>Vonné sítko do pisoáru, různé druhy - (referenční standard Wave)</t>
  </si>
  <si>
    <t>Čisticí prostředek na dřevo, 750ml - (referenční standard Pronto)</t>
  </si>
  <si>
    <t>Prostředek na nádobí, 450 ml - (referenční standard JAR)</t>
  </si>
  <si>
    <t>Prostředek na nádobí, 5l - (referenční standard JAR)</t>
  </si>
  <si>
    <t>Čisticí prostředek do koupelny 2v1, 750 ml - (referenční standard Cif)</t>
  </si>
  <si>
    <t>Čistící krém na nádobí, 250 ml - (referenční standard Cif Lemon Cream)</t>
  </si>
  <si>
    <t>Čisticí prostředek na okna a povrchy, 750 ml - (referenční standard Cif)</t>
  </si>
  <si>
    <t>Tablety do myčky, 80 ks - (referenční standard Finish All in 1 Max)</t>
  </si>
  <si>
    <t>Leštidlo do myček, 800 ml - (referenční standard Finish)</t>
  </si>
  <si>
    <t>Sůl do myček - 1,5 kg - (referenční standard Finish)</t>
  </si>
  <si>
    <t>Osvěžovač vzduchu, různé druhy, 300ml - (referenční standard Glade)</t>
  </si>
  <si>
    <t>Spray proti prachu 5v1 multifunkční, 400 ml - (referenční standard Pronto Classic)</t>
  </si>
  <si>
    <t xml:space="preserve">Čisticí krém - klasik, levandule, 600 g - (referenční standard Real) </t>
  </si>
  <si>
    <t>Prostředek na mytí oken, citrus, 500 ml - (referenční standard Clin)</t>
  </si>
  <si>
    <t xml:space="preserve">Závěsný WC deodorant 3 v 1, Mountain fresh - (referenční standard Larrin) </t>
  </si>
  <si>
    <t xml:space="preserve">Čisticí prostředek, 500 ml - (referenční standard Fixinela) </t>
  </si>
  <si>
    <t>Odstraňovač vodního kamene, 750 ml - (referenční standard Cillit bang)</t>
  </si>
  <si>
    <t>Hadr mycí na podlahu min. 60x70 cm, oranžový - (referenční standard Petr)</t>
  </si>
  <si>
    <t>Mikroutěrka, 5 ks - (referenční standard Söke)</t>
  </si>
  <si>
    <t>Ruční dřevěný kartáč na podlahu se štětinami, oválný - (referenční standard Spontex)</t>
  </si>
  <si>
    <t>Dávkovač pěnového mýdla - (referenční standard Merida)</t>
  </si>
  <si>
    <t>Vědro pro mop - (referenční standard Spontex)</t>
  </si>
  <si>
    <t>Dezinfekční prostředek - 1,2 l - (referenční standard Savo Original)</t>
  </si>
  <si>
    <t>Dezinfekční prostředek, 5 l - (referenční standard Savo Original)</t>
  </si>
  <si>
    <t>Čisticí prostředek - 1,2 l - (referenční standard Savo Prim)</t>
  </si>
  <si>
    <t>Prostředek proti plísním do koupelny, 500 ml - (referenční standard Savo)</t>
  </si>
  <si>
    <t>Dezinfekční prostředek bez alkoholu a bez chlóru, 5l - (referenční standard Sanit All universal)</t>
  </si>
  <si>
    <t>Prostředek na WC, 750 g - (referenční standard Real green clean)</t>
  </si>
  <si>
    <t>Čistič koupelen, 500 ml - (referenční standard Feel Eco)</t>
  </si>
  <si>
    <t>Prostředek na nádobí, 500 g - (referenční standard Real green clean)</t>
  </si>
  <si>
    <t>Tekuté mýdlo s arnikou, 300 ml - (referenční standard Feel Eco)</t>
  </si>
  <si>
    <t>Čisticí prostředek na podlahy, 1 kg - (referenční standard Real green clean)</t>
  </si>
  <si>
    <t>Gel na praní-  1,5l - (referenční standard Feel Eco)</t>
  </si>
  <si>
    <t>Čistící prostředek na kuchyně, 500ml - (referenční standard Feel Eco)</t>
  </si>
  <si>
    <t>Čistící prostředek na okna, 500ml - (referenční standard Feel Eco)</t>
  </si>
  <si>
    <t>Sůl do myčky, 1Kg - (referenční standard Feel Eco)</t>
  </si>
  <si>
    <t>Čistící prostředek na povrchy, 500ml - (referenční standard Feel Eco)</t>
  </si>
  <si>
    <t>*</t>
  </si>
  <si>
    <t>* U nabízeného produktu musí být uveden výrobce produktu a současně musí být produkt označen tak, aby jej bylo možné jednoznačně identifikovat a odlišit jej tak od jiných podobných produktů</t>
  </si>
  <si>
    <t>**</t>
  </si>
  <si>
    <t>Přesný název a označení nabízeného zboží**</t>
  </si>
  <si>
    <t>Jednotková cena v Kč bez DPH za jednu MJ - běžné zboží *</t>
  </si>
  <si>
    <t>Jednotková cena v Kč bez DPH za jednu MJ u produktů prokazatelně splňujících Základní kritéria EU pro zelené veřejné zakázky *</t>
  </si>
  <si>
    <r>
      <t xml:space="preserve">S ohledem na zájem zadavatele nakupovat čisticí prostředky splňující „Základní kritéria EU pro zelené veřejné zakázky – čisticí prostředky a úklidové služby“  </t>
    </r>
    <r>
      <rPr>
        <b/>
        <sz val="11"/>
        <color theme="1"/>
        <rFont val="Calibri"/>
        <family val="2"/>
      </rPr>
      <t>nabídne  dodavatel</t>
    </r>
    <r>
      <rPr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</rPr>
      <t>buď</t>
    </r>
    <r>
      <rPr>
        <sz val="11"/>
        <color theme="1"/>
        <rFont val="Calibri"/>
        <family val="2"/>
      </rPr>
      <t xml:space="preserve"> „</t>
    </r>
    <r>
      <rPr>
        <i/>
        <sz val="11"/>
        <color theme="1"/>
        <rFont val="Calibri"/>
        <family val="2"/>
      </rPr>
      <t>běžný produkt</t>
    </r>
    <r>
      <rPr>
        <sz val="11"/>
        <color theme="1"/>
        <rFont val="Calibri"/>
        <family val="2"/>
      </rPr>
      <t xml:space="preserve">“ </t>
    </r>
    <r>
      <rPr>
        <b/>
        <sz val="11"/>
        <color theme="1"/>
        <rFont val="Calibri"/>
        <family val="2"/>
      </rPr>
      <t>nebo</t>
    </r>
    <r>
      <rPr>
        <sz val="11"/>
        <color theme="1"/>
        <rFont val="Calibri"/>
        <family val="2"/>
      </rPr>
      <t xml:space="preserve"> produkt „</t>
    </r>
    <r>
      <rPr>
        <i/>
        <sz val="11"/>
        <color theme="1"/>
        <rFont val="Calibri"/>
        <family val="2"/>
      </rPr>
      <t>prokazatelně splňujících Základní kritéria EU pro zelené veřejné zakázky</t>
    </r>
    <r>
      <rPr>
        <sz val="11"/>
        <color theme="1"/>
        <rFont val="Calibri"/>
        <family val="2"/>
      </rPr>
      <t xml:space="preserve">“, </t>
    </r>
    <r>
      <rPr>
        <b/>
        <sz val="11"/>
        <color theme="1"/>
        <rFont val="Calibri"/>
        <family val="2"/>
      </rPr>
      <t>vždy pouze jeden z nich</t>
    </r>
    <r>
      <rPr>
        <sz val="11"/>
        <color theme="1"/>
        <rFont val="Calibri"/>
        <family val="2"/>
      </rPr>
      <t>.  U produktů prokazatelně splňujících Základní kritéria EU pro zelené veřejné zakázky bude pro účely hodnocení snížena  (zvýhodněna) cena o 10%.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</si>
</sst>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#,##0"/>
    <numFmt numFmtId="165" formatCode="#,##0.00&quot; Kč&quot;"/>
    <numFmt numFmtId="166" formatCode="[$-405]General"/>
    <numFmt numFmtId="167" formatCode="#,##0.00&quot; &quot;[$Kč-405];[Red]&quot;-&quot;#,##0.00&quot; &quot;[$Kč-405]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7" fontId="4" fillId="0" borderId="0">
      <alignment/>
      <protection/>
    </xf>
  </cellStyleXfs>
  <cellXfs count="80">
    <xf numFmtId="0" fontId="0" fillId="0" borderId="0" xfId="0"/>
    <xf numFmtId="166" fontId="2" fillId="0" borderId="1" xfId="20" applyBorder="1" applyAlignment="1">
      <alignment horizontal="center"/>
      <protection/>
    </xf>
    <xf numFmtId="166" fontId="2" fillId="0" borderId="0" xfId="20">
      <alignment/>
      <protection/>
    </xf>
    <xf numFmtId="166" fontId="5" fillId="0" borderId="0" xfId="20" applyFont="1">
      <alignment/>
      <protection/>
    </xf>
    <xf numFmtId="166" fontId="2" fillId="0" borderId="0" xfId="20" applyBorder="1">
      <alignment/>
      <protection/>
    </xf>
    <xf numFmtId="165" fontId="5" fillId="2" borderId="0" xfId="20" applyNumberFormat="1" applyFont="1" applyFill="1" applyBorder="1">
      <alignment/>
      <protection/>
    </xf>
    <xf numFmtId="165" fontId="5" fillId="0" borderId="0" xfId="20" applyNumberFormat="1" applyFont="1" applyFill="1" applyBorder="1" applyAlignment="1">
      <alignment horizontal="right"/>
      <protection/>
    </xf>
    <xf numFmtId="166" fontId="2" fillId="3" borderId="0" xfId="20" applyFill="1">
      <alignment/>
      <protection/>
    </xf>
    <xf numFmtId="166" fontId="5" fillId="4" borderId="2" xfId="20" applyFont="1" applyFill="1" applyBorder="1" applyAlignment="1">
      <alignment horizontal="center" vertical="center" wrapText="1"/>
      <protection/>
    </xf>
    <xf numFmtId="166" fontId="2" fillId="0" borderId="0" xfId="20" applyAlignment="1">
      <alignment wrapText="1"/>
      <protection/>
    </xf>
    <xf numFmtId="166" fontId="2" fillId="4" borderId="1" xfId="20" applyFill="1" applyBorder="1" applyAlignment="1">
      <alignment horizontal="center"/>
      <protection/>
    </xf>
    <xf numFmtId="166" fontId="2" fillId="0" borderId="1" xfId="20" applyBorder="1" applyAlignment="1">
      <alignment horizontal="center" vertical="center"/>
      <protection/>
    </xf>
    <xf numFmtId="166" fontId="8" fillId="0" borderId="1" xfId="20" applyFont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wrapText="1"/>
      <protection/>
    </xf>
    <xf numFmtId="166" fontId="7" fillId="3" borderId="1" xfId="20" applyFont="1" applyFill="1" applyBorder="1" applyAlignment="1">
      <alignment wrapText="1"/>
      <protection/>
    </xf>
    <xf numFmtId="166" fontId="6" fillId="2" borderId="0" xfId="20" applyFont="1" applyFill="1" applyBorder="1" applyAlignment="1">
      <alignment wrapText="1"/>
      <protection/>
    </xf>
    <xf numFmtId="166" fontId="5" fillId="0" borderId="0" xfId="20" applyFont="1" applyFill="1" applyBorder="1" applyAlignment="1">
      <alignment wrapText="1"/>
      <protection/>
    </xf>
    <xf numFmtId="166" fontId="2" fillId="0" borderId="0" xfId="20" applyFill="1" applyBorder="1" applyAlignment="1">
      <alignment wrapText="1"/>
      <protection/>
    </xf>
    <xf numFmtId="166" fontId="2" fillId="3" borderId="1" xfId="20" applyFill="1" applyBorder="1" applyAlignment="1">
      <alignment horizontal="center"/>
      <protection/>
    </xf>
    <xf numFmtId="0" fontId="0" fillId="3" borderId="0" xfId="0" applyFill="1"/>
    <xf numFmtId="49" fontId="5" fillId="0" borderId="1" xfId="20" applyNumberFormat="1" applyFont="1" applyBorder="1" applyAlignment="1">
      <alignment horizontal="center" vertical="center" wrapText="1"/>
      <protection/>
    </xf>
    <xf numFmtId="166" fontId="5" fillId="0" borderId="1" xfId="20" applyFont="1" applyBorder="1" applyAlignment="1">
      <alignment horizontal="center" vertical="center" wrapText="1"/>
      <protection/>
    </xf>
    <xf numFmtId="166" fontId="5" fillId="0" borderId="2" xfId="20" applyFont="1" applyBorder="1" applyAlignment="1">
      <alignment horizontal="center" vertical="center" wrapText="1"/>
      <protection/>
    </xf>
    <xf numFmtId="166" fontId="2" fillId="4" borderId="1" xfId="20" applyFont="1" applyFill="1" applyBorder="1" applyAlignment="1">
      <alignment horizontal="center" vertical="center" wrapText="1"/>
      <protection/>
    </xf>
    <xf numFmtId="166" fontId="2" fillId="3" borderId="1" xfId="20" applyFont="1" applyFill="1" applyBorder="1" applyAlignment="1">
      <alignment horizontal="center" vertical="center" wrapText="1"/>
      <protection/>
    </xf>
    <xf numFmtId="166" fontId="2" fillId="0" borderId="1" xfId="20" applyFont="1" applyBorder="1" applyAlignment="1">
      <alignment horizontal="center" vertical="center" wrapText="1"/>
      <protection/>
    </xf>
    <xf numFmtId="166" fontId="2" fillId="0" borderId="0" xfId="20" applyAlignment="1">
      <alignment horizontal="center" vertical="center"/>
      <protection/>
    </xf>
    <xf numFmtId="166" fontId="2" fillId="0" borderId="1" xfId="20" applyFont="1" applyFill="1" applyBorder="1" applyAlignment="1">
      <alignment horizontal="center" vertical="center"/>
      <protection/>
    </xf>
    <xf numFmtId="166" fontId="2" fillId="0" borderId="1" xfId="20" applyFont="1" applyBorder="1" applyAlignment="1">
      <alignment horizontal="center" vertical="center"/>
      <protection/>
    </xf>
    <xf numFmtId="166" fontId="2" fillId="3" borderId="1" xfId="20" applyFont="1" applyFill="1" applyBorder="1" applyAlignment="1">
      <alignment horizontal="center" vertical="center"/>
      <protection/>
    </xf>
    <xf numFmtId="166" fontId="2" fillId="3" borderId="1" xfId="20" applyFill="1" applyBorder="1" applyAlignment="1">
      <alignment horizontal="center" vertical="center"/>
      <protection/>
    </xf>
    <xf numFmtId="166" fontId="7" fillId="3" borderId="1" xfId="20" applyFont="1" applyFill="1" applyBorder="1" applyAlignment="1">
      <alignment horizontal="center" vertical="center"/>
      <protection/>
    </xf>
    <xf numFmtId="166" fontId="2" fillId="4" borderId="1" xfId="20" applyFont="1" applyFill="1" applyBorder="1" applyAlignment="1">
      <alignment horizontal="center" vertical="center"/>
      <protection/>
    </xf>
    <xf numFmtId="164" fontId="2" fillId="3" borderId="1" xfId="20" applyNumberFormat="1" applyFill="1" applyBorder="1" applyAlignment="1">
      <alignment horizontal="center" vertical="center"/>
      <protection/>
    </xf>
    <xf numFmtId="166" fontId="2" fillId="0" borderId="0" xfId="20" applyBorder="1" applyAlignment="1">
      <alignment horizontal="center" vertical="center"/>
      <protection/>
    </xf>
    <xf numFmtId="166" fontId="5" fillId="0" borderId="0" xfId="20" applyFont="1" applyBorder="1" applyAlignment="1">
      <alignment horizontal="center" vertical="center"/>
      <protection/>
    </xf>
    <xf numFmtId="166" fontId="2" fillId="0" borderId="0" xfId="20" applyAlignment="1">
      <alignment vertical="center"/>
      <protection/>
    </xf>
    <xf numFmtId="166" fontId="5" fillId="0" borderId="0" xfId="20" applyFont="1" applyAlignment="1">
      <alignment horizontal="center" vertical="center"/>
      <protection/>
    </xf>
    <xf numFmtId="165" fontId="2" fillId="5" borderId="1" xfId="20" applyNumberFormat="1" applyFont="1" applyFill="1" applyBorder="1" applyAlignment="1">
      <alignment horizontal="center" vertical="center"/>
      <protection/>
    </xf>
    <xf numFmtId="165" fontId="2" fillId="6" borderId="1" xfId="20" applyNumberFormat="1" applyFont="1" applyFill="1" applyBorder="1" applyAlignment="1" applyProtection="1">
      <alignment horizontal="center" vertical="center"/>
      <protection locked="0"/>
    </xf>
    <xf numFmtId="165" fontId="2" fillId="6" borderId="1" xfId="20" applyNumberFormat="1" applyFill="1" applyBorder="1" applyAlignment="1" applyProtection="1">
      <alignment horizontal="center" vertical="center"/>
      <protection locked="0"/>
    </xf>
    <xf numFmtId="165" fontId="2" fillId="5" borderId="1" xfId="20" applyNumberFormat="1" applyFill="1" applyBorder="1" applyAlignment="1" applyProtection="1">
      <alignment horizontal="center" vertical="center"/>
      <protection locked="0"/>
    </xf>
    <xf numFmtId="166" fontId="2" fillId="0" borderId="0" xfId="20" applyAlignment="1">
      <alignment horizontal="left" vertical="center" wrapText="1"/>
      <protection/>
    </xf>
    <xf numFmtId="166" fontId="2" fillId="0" borderId="3" xfId="2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166" fontId="5" fillId="0" borderId="0" xfId="20" applyFont="1" applyBorder="1" applyAlignment="1">
      <alignment horizontal="center" vertical="center" wrapText="1"/>
      <protection/>
    </xf>
    <xf numFmtId="165" fontId="2" fillId="4" borderId="4" xfId="20" applyNumberFormat="1" applyFont="1" applyFill="1" applyBorder="1" applyAlignment="1">
      <alignment horizontal="right"/>
      <protection/>
    </xf>
    <xf numFmtId="165" fontId="2" fillId="3" borderId="4" xfId="20" applyNumberFormat="1" applyFont="1" applyFill="1" applyBorder="1" applyAlignment="1">
      <alignment horizontal="right"/>
      <protection/>
    </xf>
    <xf numFmtId="165" fontId="2" fillId="0" borderId="4" xfId="20" applyNumberFormat="1" applyFont="1" applyBorder="1" applyAlignment="1">
      <alignment horizontal="right"/>
      <protection/>
    </xf>
    <xf numFmtId="165" fontId="2" fillId="0" borderId="4" xfId="20" applyNumberFormat="1" applyFont="1" applyBorder="1" applyAlignment="1">
      <alignment horizontal="right" vertical="center"/>
      <protection/>
    </xf>
    <xf numFmtId="166" fontId="2" fillId="3" borderId="3" xfId="20" applyFill="1" applyBorder="1" applyAlignment="1" applyProtection="1">
      <alignment horizontal="left" vertical="center" wrapText="1"/>
      <protection locked="0"/>
    </xf>
    <xf numFmtId="166" fontId="2" fillId="0" borderId="3" xfId="20" applyFill="1" applyBorder="1" applyAlignment="1" applyProtection="1">
      <alignment horizontal="left" vertical="center" wrapText="1"/>
      <protection locked="0"/>
    </xf>
    <xf numFmtId="166" fontId="2" fillId="4" borderId="3" xfId="20" applyFill="1" applyBorder="1" applyAlignment="1" applyProtection="1">
      <alignment horizontal="left" vertical="center" wrapText="1"/>
      <protection locked="0"/>
    </xf>
    <xf numFmtId="166" fontId="2" fillId="0" borderId="3" xfId="20" applyFont="1" applyBorder="1" applyAlignment="1" applyProtection="1">
      <alignment horizontal="left" vertical="center" wrapText="1"/>
      <protection locked="0"/>
    </xf>
    <xf numFmtId="165" fontId="2" fillId="4" borderId="5" xfId="20" applyNumberFormat="1" applyFont="1" applyFill="1" applyBorder="1" applyAlignment="1">
      <alignment horizontal="right"/>
      <protection/>
    </xf>
    <xf numFmtId="165" fontId="2" fillId="3" borderId="5" xfId="20" applyNumberFormat="1" applyFont="1" applyFill="1" applyBorder="1" applyAlignment="1">
      <alignment horizontal="right"/>
      <protection/>
    </xf>
    <xf numFmtId="165" fontId="2" fillId="0" borderId="5" xfId="20" applyNumberFormat="1" applyFont="1" applyBorder="1" applyAlignment="1">
      <alignment horizontal="right"/>
      <protection/>
    </xf>
    <xf numFmtId="165" fontId="2" fillId="0" borderId="5" xfId="20" applyNumberFormat="1" applyFont="1" applyBorder="1" applyAlignment="1">
      <alignment horizontal="right" vertical="center"/>
      <protection/>
    </xf>
    <xf numFmtId="166" fontId="7" fillId="3" borderId="2" xfId="20" applyFont="1" applyFill="1" applyBorder="1" applyAlignment="1">
      <alignment wrapText="1"/>
      <protection/>
    </xf>
    <xf numFmtId="166" fontId="7" fillId="0" borderId="2" xfId="20" applyFont="1" applyBorder="1" applyAlignment="1">
      <alignment wrapText="1"/>
      <protection/>
    </xf>
    <xf numFmtId="166" fontId="7" fillId="3" borderId="2" xfId="20" applyFont="1" applyFill="1" applyBorder="1" applyAlignment="1">
      <alignment horizontal="left" vertical="center" wrapText="1"/>
      <protection/>
    </xf>
    <xf numFmtId="166" fontId="7" fillId="3" borderId="0" xfId="20" applyFont="1" applyFill="1" applyAlignment="1">
      <alignment wrapText="1"/>
      <protection/>
    </xf>
    <xf numFmtId="166" fontId="7" fillId="3" borderId="2" xfId="20" applyFont="1" applyFill="1" applyBorder="1" applyAlignment="1">
      <alignment vertical="center" wrapText="1"/>
      <protection/>
    </xf>
    <xf numFmtId="166" fontId="7" fillId="3" borderId="1" xfId="20" applyFont="1" applyFill="1" applyBorder="1" applyAlignment="1">
      <alignment vertical="center" wrapText="1"/>
      <protection/>
    </xf>
    <xf numFmtId="166" fontId="7" fillId="3" borderId="2" xfId="20" applyFont="1" applyFill="1" applyBorder="1" applyAlignment="1">
      <alignment horizontal="justify" wrapText="1"/>
      <protection/>
    </xf>
    <xf numFmtId="165" fontId="2" fillId="7" borderId="1" xfId="20" applyNumberFormat="1" applyFont="1" applyFill="1" applyBorder="1" applyAlignment="1" applyProtection="1">
      <alignment horizontal="center" vertical="center"/>
      <protection locked="0"/>
    </xf>
    <xf numFmtId="165" fontId="2" fillId="7" borderId="1" xfId="20" applyNumberFormat="1" applyFill="1" applyBorder="1" applyAlignment="1" applyProtection="1">
      <alignment horizontal="center" vertical="center"/>
      <protection locked="0"/>
    </xf>
    <xf numFmtId="165" fontId="5" fillId="3" borderId="5" xfId="20" applyNumberFormat="1" applyFont="1" applyFill="1" applyBorder="1" applyAlignment="1">
      <alignment horizontal="right"/>
      <protection/>
    </xf>
    <xf numFmtId="165" fontId="5" fillId="0" borderId="5" xfId="20" applyNumberFormat="1" applyFont="1" applyBorder="1" applyAlignment="1">
      <alignment horizontal="right"/>
      <protection/>
    </xf>
    <xf numFmtId="165" fontId="5" fillId="4" borderId="5" xfId="20" applyNumberFormat="1" applyFont="1" applyFill="1" applyBorder="1" applyAlignment="1">
      <alignment horizontal="right"/>
      <protection/>
    </xf>
    <xf numFmtId="165" fontId="5" fillId="0" borderId="5" xfId="20" applyNumberFormat="1" applyFont="1" applyBorder="1" applyAlignment="1">
      <alignment horizontal="right" vertical="center"/>
      <protection/>
    </xf>
    <xf numFmtId="0" fontId="9" fillId="0" borderId="0" xfId="0" applyFont="1" applyFill="1" applyAlignment="1">
      <alignment horizontal="left" wrapText="1"/>
    </xf>
    <xf numFmtId="166" fontId="2" fillId="4" borderId="6" xfId="20" applyFont="1" applyFill="1" applyBorder="1" applyAlignment="1">
      <alignment horizontal="center" vertical="center"/>
      <protection/>
    </xf>
    <xf numFmtId="166" fontId="2" fillId="4" borderId="0" xfId="20" applyFont="1" applyFill="1" applyBorder="1" applyAlignment="1">
      <alignment horizontal="center" vertical="center"/>
      <protection/>
    </xf>
    <xf numFmtId="166" fontId="2" fillId="4" borderId="7" xfId="20" applyFont="1" applyFill="1" applyBorder="1" applyAlignment="1">
      <alignment horizontal="center" vertical="center"/>
      <protection/>
    </xf>
    <xf numFmtId="166" fontId="10" fillId="0" borderId="6" xfId="20" applyFont="1" applyFill="1" applyBorder="1" applyAlignment="1">
      <alignment horizontal="left" wrapText="1"/>
      <protection/>
    </xf>
    <xf numFmtId="166" fontId="10" fillId="0" borderId="0" xfId="20" applyFont="1" applyFill="1" applyBorder="1" applyAlignment="1">
      <alignment horizontal="left" wrapText="1"/>
      <protection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6" fontId="5" fillId="0" borderId="5" xfId="20" applyFont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14"/>
  <sheetViews>
    <sheetView tabSelected="1" zoomScale="80" zoomScaleNormal="80" workbookViewId="0" topLeftCell="A1">
      <selection activeCell="B2" sqref="B2"/>
    </sheetView>
  </sheetViews>
  <sheetFormatPr defaultColWidth="9.00390625" defaultRowHeight="14.25"/>
  <cols>
    <col min="1" max="1" width="7.25390625" style="1" customWidth="1"/>
    <col min="2" max="2" width="66.125" style="9" customWidth="1"/>
    <col min="3" max="3" width="9.75390625" style="26" customWidth="1"/>
    <col min="4" max="4" width="10.125" style="26" customWidth="1"/>
    <col min="5" max="5" width="15.00390625" style="26" customWidth="1"/>
    <col min="6" max="6" width="18.625" style="26" customWidth="1"/>
    <col min="7" max="10" width="12.875" style="2" customWidth="1"/>
    <col min="11" max="11" width="70.25390625" style="42" customWidth="1"/>
    <col min="12" max="12" width="8.125" style="2" customWidth="1"/>
    <col min="13" max="13" width="20.25390625" style="2" customWidth="1"/>
    <col min="14" max="1027" width="8.125" style="2" customWidth="1"/>
  </cols>
  <sheetData>
    <row r="1" spans="5:10" ht="14.25">
      <c r="E1" s="37"/>
      <c r="F1" s="37"/>
      <c r="G1" s="3"/>
      <c r="H1" s="3"/>
      <c r="I1" s="3"/>
      <c r="J1" s="3"/>
    </row>
    <row r="2" spans="1:11" ht="114.75" customHeight="1">
      <c r="A2" s="21" t="s">
        <v>0</v>
      </c>
      <c r="B2" s="22" t="s">
        <v>1</v>
      </c>
      <c r="C2" s="21" t="s">
        <v>2</v>
      </c>
      <c r="D2" s="21" t="s">
        <v>3</v>
      </c>
      <c r="E2" s="21" t="s">
        <v>126</v>
      </c>
      <c r="F2" s="20" t="s">
        <v>127</v>
      </c>
      <c r="G2" s="21" t="s">
        <v>68</v>
      </c>
      <c r="H2" s="45" t="s">
        <v>69</v>
      </c>
      <c r="I2" s="45" t="s">
        <v>70</v>
      </c>
      <c r="J2" s="45" t="s">
        <v>71</v>
      </c>
      <c r="K2" s="79" t="s">
        <v>125</v>
      </c>
    </row>
    <row r="3" spans="1:11" ht="17.25" customHeight="1">
      <c r="A3" s="10"/>
      <c r="B3" s="8" t="s">
        <v>4</v>
      </c>
      <c r="C3" s="23"/>
      <c r="D3" s="23"/>
      <c r="E3" s="38"/>
      <c r="F3" s="38"/>
      <c r="G3" s="46"/>
      <c r="H3" s="54"/>
      <c r="I3" s="54"/>
      <c r="J3" s="54"/>
      <c r="K3" s="52"/>
    </row>
    <row r="4" spans="1:1027" s="19" customFormat="1" ht="31.5" customHeight="1">
      <c r="A4" s="18">
        <v>1</v>
      </c>
      <c r="B4" s="58" t="s">
        <v>54</v>
      </c>
      <c r="C4" s="24" t="s">
        <v>5</v>
      </c>
      <c r="D4" s="24">
        <v>180</v>
      </c>
      <c r="E4" s="65"/>
      <c r="F4" s="39"/>
      <c r="G4" s="47">
        <f aca="true" t="shared" si="0" ref="G4:G46">E4*D4</f>
        <v>0</v>
      </c>
      <c r="H4" s="55">
        <f>D4*F4</f>
        <v>0</v>
      </c>
      <c r="I4" s="55">
        <f>H4*0.9</f>
        <v>0</v>
      </c>
      <c r="J4" s="67">
        <f>G4+I4</f>
        <v>0</v>
      </c>
      <c r="K4" s="5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</row>
    <row r="5" spans="1:1027" s="19" customFormat="1" ht="14.25">
      <c r="A5" s="18">
        <v>2</v>
      </c>
      <c r="B5" s="58" t="s">
        <v>72</v>
      </c>
      <c r="C5" s="24" t="s">
        <v>5</v>
      </c>
      <c r="D5" s="24">
        <v>180</v>
      </c>
      <c r="E5" s="65"/>
      <c r="F5" s="39"/>
      <c r="G5" s="47">
        <f t="shared" si="0"/>
        <v>0</v>
      </c>
      <c r="H5" s="55">
        <f aca="true" t="shared" si="1" ref="H5:H12">D5*F5</f>
        <v>0</v>
      </c>
      <c r="I5" s="55">
        <f aca="true" t="shared" si="2" ref="I5:I14">H5*0.9</f>
        <v>0</v>
      </c>
      <c r="J5" s="67">
        <f aca="true" t="shared" si="3" ref="J5:J16">G5+I5</f>
        <v>0</v>
      </c>
      <c r="K5" s="5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</row>
    <row r="6" spans="1:1027" s="19" customFormat="1" ht="29">
      <c r="A6" s="18">
        <v>3</v>
      </c>
      <c r="B6" s="58" t="s">
        <v>55</v>
      </c>
      <c r="C6" s="24" t="s">
        <v>6</v>
      </c>
      <c r="D6" s="24">
        <v>2800</v>
      </c>
      <c r="E6" s="65"/>
      <c r="F6" s="39"/>
      <c r="G6" s="47">
        <f t="shared" si="0"/>
        <v>0</v>
      </c>
      <c r="H6" s="55">
        <f t="shared" si="1"/>
        <v>0</v>
      </c>
      <c r="I6" s="55">
        <f t="shared" si="2"/>
        <v>0</v>
      </c>
      <c r="J6" s="67">
        <f t="shared" si="3"/>
        <v>0</v>
      </c>
      <c r="K6" s="5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</row>
    <row r="7" spans="1:11" ht="14.25">
      <c r="A7" s="1">
        <v>4</v>
      </c>
      <c r="B7" s="58" t="s">
        <v>7</v>
      </c>
      <c r="C7" s="25" t="s">
        <v>5</v>
      </c>
      <c r="D7" s="25">
        <v>120</v>
      </c>
      <c r="E7" s="65"/>
      <c r="F7" s="39"/>
      <c r="G7" s="48">
        <f t="shared" si="0"/>
        <v>0</v>
      </c>
      <c r="H7" s="55">
        <f t="shared" si="1"/>
        <v>0</v>
      </c>
      <c r="I7" s="55">
        <f t="shared" si="2"/>
        <v>0</v>
      </c>
      <c r="J7" s="67">
        <f t="shared" si="3"/>
        <v>0</v>
      </c>
      <c r="K7" s="51"/>
    </row>
    <row r="8" spans="1:11" ht="14.25">
      <c r="A8" s="1">
        <v>5</v>
      </c>
      <c r="B8" s="58" t="s">
        <v>8</v>
      </c>
      <c r="C8" s="27" t="s">
        <v>5</v>
      </c>
      <c r="D8" s="11">
        <v>13500</v>
      </c>
      <c r="E8" s="66"/>
      <c r="F8" s="40"/>
      <c r="G8" s="48">
        <f t="shared" si="0"/>
        <v>0</v>
      </c>
      <c r="H8" s="55">
        <f t="shared" si="1"/>
        <v>0</v>
      </c>
      <c r="I8" s="55">
        <f t="shared" si="2"/>
        <v>0</v>
      </c>
      <c r="J8" s="67">
        <f t="shared" si="3"/>
        <v>0</v>
      </c>
      <c r="K8" s="51"/>
    </row>
    <row r="9" spans="1:11" ht="14.25">
      <c r="A9" s="1">
        <v>6</v>
      </c>
      <c r="B9" s="59" t="s">
        <v>9</v>
      </c>
      <c r="C9" s="27" t="s">
        <v>5</v>
      </c>
      <c r="D9" s="28">
        <v>2200</v>
      </c>
      <c r="E9" s="66"/>
      <c r="F9" s="40"/>
      <c r="G9" s="48">
        <f t="shared" si="0"/>
        <v>0</v>
      </c>
      <c r="H9" s="55">
        <f t="shared" si="1"/>
        <v>0</v>
      </c>
      <c r="I9" s="55">
        <f t="shared" si="2"/>
        <v>0</v>
      </c>
      <c r="J9" s="67">
        <f t="shared" si="3"/>
        <v>0</v>
      </c>
      <c r="K9" s="51"/>
    </row>
    <row r="10" spans="1:11" ht="14.25">
      <c r="A10" s="1">
        <v>7</v>
      </c>
      <c r="B10" s="58" t="s">
        <v>10</v>
      </c>
      <c r="C10" s="29" t="s">
        <v>6</v>
      </c>
      <c r="D10" s="30">
        <v>150</v>
      </c>
      <c r="E10" s="66"/>
      <c r="F10" s="40"/>
      <c r="G10" s="48">
        <f t="shared" si="0"/>
        <v>0</v>
      </c>
      <c r="H10" s="55">
        <f t="shared" si="1"/>
        <v>0</v>
      </c>
      <c r="I10" s="55">
        <f t="shared" si="2"/>
        <v>0</v>
      </c>
      <c r="J10" s="67">
        <f t="shared" si="3"/>
        <v>0</v>
      </c>
      <c r="K10" s="51"/>
    </row>
    <row r="11" spans="1:11" ht="14.25">
      <c r="A11" s="1">
        <v>8</v>
      </c>
      <c r="B11" s="58" t="s">
        <v>11</v>
      </c>
      <c r="C11" s="29" t="s">
        <v>6</v>
      </c>
      <c r="D11" s="30">
        <v>60</v>
      </c>
      <c r="E11" s="66"/>
      <c r="F11" s="40"/>
      <c r="G11" s="48">
        <f t="shared" si="0"/>
        <v>0</v>
      </c>
      <c r="H11" s="55">
        <f t="shared" si="1"/>
        <v>0</v>
      </c>
      <c r="I11" s="55">
        <f t="shared" si="2"/>
        <v>0</v>
      </c>
      <c r="J11" s="67">
        <f t="shared" si="3"/>
        <v>0</v>
      </c>
      <c r="K11" s="51"/>
    </row>
    <row r="12" spans="1:11" ht="14.25">
      <c r="A12" s="1">
        <v>9</v>
      </c>
      <c r="B12" s="14" t="s">
        <v>73</v>
      </c>
      <c r="C12" s="31" t="s">
        <v>5</v>
      </c>
      <c r="D12" s="29">
        <v>6000</v>
      </c>
      <c r="E12" s="66"/>
      <c r="F12" s="40"/>
      <c r="G12" s="48">
        <f t="shared" si="0"/>
        <v>0</v>
      </c>
      <c r="H12" s="55">
        <f t="shared" si="1"/>
        <v>0</v>
      </c>
      <c r="I12" s="55">
        <f t="shared" si="2"/>
        <v>0</v>
      </c>
      <c r="J12" s="67">
        <f t="shared" si="3"/>
        <v>0</v>
      </c>
      <c r="K12" s="51"/>
    </row>
    <row r="13" spans="1:11" ht="29">
      <c r="A13" s="1">
        <v>10</v>
      </c>
      <c r="B13" s="14" t="s">
        <v>74</v>
      </c>
      <c r="C13" s="31" t="s">
        <v>5</v>
      </c>
      <c r="D13" s="29">
        <v>100</v>
      </c>
      <c r="E13" s="66"/>
      <c r="F13" s="40"/>
      <c r="G13" s="48">
        <f t="shared" si="0"/>
        <v>0</v>
      </c>
      <c r="H13" s="56">
        <f aca="true" t="shared" si="4" ref="H13:H22">SUM(D13*F13)</f>
        <v>0</v>
      </c>
      <c r="I13" s="56">
        <f t="shared" si="2"/>
        <v>0</v>
      </c>
      <c r="J13" s="68">
        <f t="shared" si="3"/>
        <v>0</v>
      </c>
      <c r="K13" s="51"/>
    </row>
    <row r="14" spans="1:11" ht="14.25">
      <c r="A14" s="1">
        <v>11</v>
      </c>
      <c r="B14" s="14" t="s">
        <v>75</v>
      </c>
      <c r="C14" s="31" t="s">
        <v>5</v>
      </c>
      <c r="D14" s="29">
        <v>1000</v>
      </c>
      <c r="E14" s="66"/>
      <c r="F14" s="40"/>
      <c r="G14" s="48">
        <f t="shared" si="0"/>
        <v>0</v>
      </c>
      <c r="H14" s="56">
        <f t="shared" si="4"/>
        <v>0</v>
      </c>
      <c r="I14" s="56">
        <f t="shared" si="2"/>
        <v>0</v>
      </c>
      <c r="J14" s="68">
        <f t="shared" si="3"/>
        <v>0</v>
      </c>
      <c r="K14" s="43"/>
    </row>
    <row r="15" spans="1:11" ht="14.25">
      <c r="A15" s="1">
        <v>12</v>
      </c>
      <c r="B15" s="14" t="s">
        <v>76</v>
      </c>
      <c r="C15" s="31" t="s">
        <v>5</v>
      </c>
      <c r="D15" s="29">
        <v>1000</v>
      </c>
      <c r="E15" s="66"/>
      <c r="F15" s="40"/>
      <c r="G15" s="48">
        <f t="shared" si="0"/>
        <v>0</v>
      </c>
      <c r="H15" s="56">
        <f t="shared" si="4"/>
        <v>0</v>
      </c>
      <c r="I15" s="56">
        <f aca="true" t="shared" si="5" ref="I15:I22">SUM(H15*0.9)</f>
        <v>0</v>
      </c>
      <c r="J15" s="68">
        <f t="shared" si="3"/>
        <v>0</v>
      </c>
      <c r="K15" s="43"/>
    </row>
    <row r="16" spans="1:11" ht="29">
      <c r="A16" s="1">
        <v>13</v>
      </c>
      <c r="B16" s="14" t="s">
        <v>77</v>
      </c>
      <c r="C16" s="31" t="s">
        <v>5</v>
      </c>
      <c r="D16" s="30">
        <v>100</v>
      </c>
      <c r="E16" s="66"/>
      <c r="F16" s="40"/>
      <c r="G16" s="48">
        <f t="shared" si="0"/>
        <v>0</v>
      </c>
      <c r="H16" s="56">
        <f t="shared" si="4"/>
        <v>0</v>
      </c>
      <c r="I16" s="56">
        <f t="shared" si="5"/>
        <v>0</v>
      </c>
      <c r="J16" s="68">
        <f t="shared" si="3"/>
        <v>0</v>
      </c>
      <c r="K16" s="43"/>
    </row>
    <row r="17" spans="1:11" ht="14.25">
      <c r="A17" s="1">
        <v>14</v>
      </c>
      <c r="B17" s="14" t="s">
        <v>78</v>
      </c>
      <c r="C17" s="31" t="s">
        <v>5</v>
      </c>
      <c r="D17" s="30">
        <v>100</v>
      </c>
      <c r="E17" s="66"/>
      <c r="F17" s="40"/>
      <c r="G17" s="48">
        <f t="shared" si="0"/>
        <v>0</v>
      </c>
      <c r="H17" s="56">
        <f t="shared" si="4"/>
        <v>0</v>
      </c>
      <c r="I17" s="56">
        <f t="shared" si="5"/>
        <v>0</v>
      </c>
      <c r="J17" s="68">
        <f aca="true" t="shared" si="6" ref="J17:J22">SUM(G17+I17)</f>
        <v>0</v>
      </c>
      <c r="K17" s="43"/>
    </row>
    <row r="18" spans="1:11" ht="14.25">
      <c r="A18" s="1">
        <v>15</v>
      </c>
      <c r="B18" s="14" t="s">
        <v>79</v>
      </c>
      <c r="C18" s="31" t="s">
        <v>5</v>
      </c>
      <c r="D18" s="30">
        <v>100</v>
      </c>
      <c r="E18" s="66"/>
      <c r="F18" s="40"/>
      <c r="G18" s="48">
        <f t="shared" si="0"/>
        <v>0</v>
      </c>
      <c r="H18" s="56">
        <f t="shared" si="4"/>
        <v>0</v>
      </c>
      <c r="I18" s="56">
        <f t="shared" si="5"/>
        <v>0</v>
      </c>
      <c r="J18" s="68">
        <f t="shared" si="6"/>
        <v>0</v>
      </c>
      <c r="K18" s="43"/>
    </row>
    <row r="19" spans="1:11" ht="14.25">
      <c r="A19" s="1">
        <v>16</v>
      </c>
      <c r="B19" s="58" t="s">
        <v>80</v>
      </c>
      <c r="C19" s="29" t="s">
        <v>6</v>
      </c>
      <c r="D19" s="30">
        <v>50</v>
      </c>
      <c r="E19" s="66"/>
      <c r="F19" s="40"/>
      <c r="G19" s="48">
        <f t="shared" si="0"/>
        <v>0</v>
      </c>
      <c r="H19" s="56">
        <f t="shared" si="4"/>
        <v>0</v>
      </c>
      <c r="I19" s="56">
        <f t="shared" si="5"/>
        <v>0</v>
      </c>
      <c r="J19" s="68">
        <f t="shared" si="6"/>
        <v>0</v>
      </c>
      <c r="K19" s="43"/>
    </row>
    <row r="20" spans="1:11" ht="14.25">
      <c r="A20" s="1">
        <v>17</v>
      </c>
      <c r="B20" s="58" t="s">
        <v>81</v>
      </c>
      <c r="C20" s="29" t="s">
        <v>6</v>
      </c>
      <c r="D20" s="30">
        <v>20</v>
      </c>
      <c r="E20" s="66"/>
      <c r="F20" s="40"/>
      <c r="G20" s="48">
        <f t="shared" si="0"/>
        <v>0</v>
      </c>
      <c r="H20" s="56">
        <f t="shared" si="4"/>
        <v>0</v>
      </c>
      <c r="I20" s="56">
        <f t="shared" si="5"/>
        <v>0</v>
      </c>
      <c r="J20" s="68">
        <f t="shared" si="6"/>
        <v>0</v>
      </c>
      <c r="K20" s="43"/>
    </row>
    <row r="21" spans="1:11" ht="14.25">
      <c r="A21" s="1">
        <v>18</v>
      </c>
      <c r="B21" s="58" t="s">
        <v>12</v>
      </c>
      <c r="C21" s="29" t="s">
        <v>6</v>
      </c>
      <c r="D21" s="30">
        <v>900</v>
      </c>
      <c r="E21" s="66"/>
      <c r="F21" s="40"/>
      <c r="G21" s="48">
        <f t="shared" si="0"/>
        <v>0</v>
      </c>
      <c r="H21" s="56">
        <f t="shared" si="4"/>
        <v>0</v>
      </c>
      <c r="I21" s="56">
        <f t="shared" si="5"/>
        <v>0</v>
      </c>
      <c r="J21" s="68">
        <f t="shared" si="6"/>
        <v>0</v>
      </c>
      <c r="K21" s="43"/>
    </row>
    <row r="22" spans="1:11" ht="29">
      <c r="A22" s="1">
        <v>19</v>
      </c>
      <c r="B22" s="58" t="s">
        <v>58</v>
      </c>
      <c r="C22" s="29" t="s">
        <v>5</v>
      </c>
      <c r="D22" s="30">
        <v>50</v>
      </c>
      <c r="E22" s="66"/>
      <c r="F22" s="40"/>
      <c r="G22" s="48">
        <f t="shared" si="0"/>
        <v>0</v>
      </c>
      <c r="H22" s="56">
        <f t="shared" si="4"/>
        <v>0</v>
      </c>
      <c r="I22" s="56">
        <f t="shared" si="5"/>
        <v>0</v>
      </c>
      <c r="J22" s="68">
        <f t="shared" si="6"/>
        <v>0</v>
      </c>
      <c r="K22" s="43"/>
    </row>
    <row r="23" spans="1:11" ht="14.25">
      <c r="A23" s="10"/>
      <c r="B23" s="13" t="s">
        <v>50</v>
      </c>
      <c r="C23" s="72"/>
      <c r="D23" s="73"/>
      <c r="E23" s="73"/>
      <c r="F23" s="73"/>
      <c r="G23" s="73"/>
      <c r="H23" s="73"/>
      <c r="I23" s="73"/>
      <c r="J23" s="73"/>
      <c r="K23" s="74"/>
    </row>
    <row r="24" spans="1:1027" s="19" customFormat="1" ht="14.25">
      <c r="A24" s="18">
        <v>20</v>
      </c>
      <c r="B24" s="60" t="s">
        <v>57</v>
      </c>
      <c r="C24" s="29" t="s">
        <v>6</v>
      </c>
      <c r="D24" s="30">
        <v>50</v>
      </c>
      <c r="E24" s="66"/>
      <c r="F24" s="40"/>
      <c r="G24" s="47">
        <f t="shared" si="0"/>
        <v>0</v>
      </c>
      <c r="H24" s="55">
        <f aca="true" t="shared" si="7" ref="H24:H49">SUM(D24*F24)</f>
        <v>0</v>
      </c>
      <c r="I24" s="55">
        <f aca="true" t="shared" si="8" ref="I24:I49">SUM(H24*0.9)</f>
        <v>0</v>
      </c>
      <c r="J24" s="67">
        <f aca="true" t="shared" si="9" ref="J24:J49">SUM(G24+I24)</f>
        <v>0</v>
      </c>
      <c r="K24" s="5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</row>
    <row r="25" spans="1:11" ht="29">
      <c r="A25" s="1">
        <v>21</v>
      </c>
      <c r="B25" s="14" t="s">
        <v>82</v>
      </c>
      <c r="C25" s="24" t="s">
        <v>6</v>
      </c>
      <c r="D25" s="24">
        <v>10</v>
      </c>
      <c r="E25" s="65"/>
      <c r="F25" s="39"/>
      <c r="G25" s="48">
        <f t="shared" si="0"/>
        <v>0</v>
      </c>
      <c r="H25" s="56">
        <f t="shared" si="7"/>
        <v>0</v>
      </c>
      <c r="I25" s="56">
        <f t="shared" si="8"/>
        <v>0</v>
      </c>
      <c r="J25" s="68">
        <f t="shared" si="9"/>
        <v>0</v>
      </c>
      <c r="K25" s="51"/>
    </row>
    <row r="26" spans="1:11" ht="14.25">
      <c r="A26" s="1">
        <v>22</v>
      </c>
      <c r="B26" s="61" t="s">
        <v>59</v>
      </c>
      <c r="C26" s="24" t="s">
        <v>6</v>
      </c>
      <c r="D26" s="24">
        <v>10</v>
      </c>
      <c r="E26" s="65"/>
      <c r="F26" s="39"/>
      <c r="G26" s="48">
        <f t="shared" si="0"/>
        <v>0</v>
      </c>
      <c r="H26" s="56">
        <f t="shared" si="7"/>
        <v>0</v>
      </c>
      <c r="I26" s="56">
        <f t="shared" si="8"/>
        <v>0</v>
      </c>
      <c r="J26" s="68">
        <f t="shared" si="9"/>
        <v>0</v>
      </c>
      <c r="K26" s="51"/>
    </row>
    <row r="27" spans="1:11" ht="14.25">
      <c r="A27" s="1">
        <v>23</v>
      </c>
      <c r="B27" s="14" t="s">
        <v>60</v>
      </c>
      <c r="C27" s="24" t="s">
        <v>6</v>
      </c>
      <c r="D27" s="24">
        <v>20</v>
      </c>
      <c r="E27" s="65"/>
      <c r="F27" s="39"/>
      <c r="G27" s="48">
        <f t="shared" si="0"/>
        <v>0</v>
      </c>
      <c r="H27" s="56">
        <f t="shared" si="7"/>
        <v>0</v>
      </c>
      <c r="I27" s="56">
        <f t="shared" si="8"/>
        <v>0</v>
      </c>
      <c r="J27" s="68">
        <f t="shared" si="9"/>
        <v>0</v>
      </c>
      <c r="K27" s="51"/>
    </row>
    <row r="28" spans="1:11" ht="14.25">
      <c r="A28" s="1">
        <v>24</v>
      </c>
      <c r="B28" s="14" t="s">
        <v>83</v>
      </c>
      <c r="C28" s="24" t="s">
        <v>5</v>
      </c>
      <c r="D28" s="24">
        <v>500</v>
      </c>
      <c r="E28" s="65"/>
      <c r="F28" s="39"/>
      <c r="G28" s="48">
        <f t="shared" si="0"/>
        <v>0</v>
      </c>
      <c r="H28" s="56">
        <f t="shared" si="7"/>
        <v>0</v>
      </c>
      <c r="I28" s="56">
        <f t="shared" si="8"/>
        <v>0</v>
      </c>
      <c r="J28" s="68">
        <f t="shared" si="9"/>
        <v>0</v>
      </c>
      <c r="K28" s="51"/>
    </row>
    <row r="29" spans="1:11" ht="14.25">
      <c r="A29" s="1">
        <v>25</v>
      </c>
      <c r="B29" s="14" t="s">
        <v>84</v>
      </c>
      <c r="C29" s="29" t="s">
        <v>6</v>
      </c>
      <c r="D29" s="24">
        <v>180</v>
      </c>
      <c r="E29" s="66"/>
      <c r="F29" s="40"/>
      <c r="G29" s="48">
        <f t="shared" si="0"/>
        <v>0</v>
      </c>
      <c r="H29" s="56">
        <f t="shared" si="7"/>
        <v>0</v>
      </c>
      <c r="I29" s="56">
        <f t="shared" si="8"/>
        <v>0</v>
      </c>
      <c r="J29" s="68">
        <f t="shared" si="9"/>
        <v>0</v>
      </c>
      <c r="K29" s="43"/>
    </row>
    <row r="30" spans="1:11" ht="14.25">
      <c r="A30" s="1">
        <v>26</v>
      </c>
      <c r="B30" s="14" t="s">
        <v>13</v>
      </c>
      <c r="C30" s="29" t="s">
        <v>5</v>
      </c>
      <c r="D30" s="30">
        <v>100</v>
      </c>
      <c r="E30" s="66"/>
      <c r="F30" s="40"/>
      <c r="G30" s="48">
        <f t="shared" si="0"/>
        <v>0</v>
      </c>
      <c r="H30" s="56">
        <f t="shared" si="7"/>
        <v>0</v>
      </c>
      <c r="I30" s="56">
        <f t="shared" si="8"/>
        <v>0</v>
      </c>
      <c r="J30" s="68">
        <f t="shared" si="9"/>
        <v>0</v>
      </c>
      <c r="K30" s="43"/>
    </row>
    <row r="31" spans="1:11" ht="14.25">
      <c r="A31" s="1">
        <v>27</v>
      </c>
      <c r="B31" s="14" t="s">
        <v>85</v>
      </c>
      <c r="C31" s="29" t="s">
        <v>6</v>
      </c>
      <c r="D31" s="30">
        <v>1200</v>
      </c>
      <c r="E31" s="66"/>
      <c r="F31" s="40"/>
      <c r="G31" s="48">
        <f t="shared" si="0"/>
        <v>0</v>
      </c>
      <c r="H31" s="56">
        <f t="shared" si="7"/>
        <v>0</v>
      </c>
      <c r="I31" s="56">
        <f t="shared" si="8"/>
        <v>0</v>
      </c>
      <c r="J31" s="68">
        <f t="shared" si="9"/>
        <v>0</v>
      </c>
      <c r="K31" s="43"/>
    </row>
    <row r="32" spans="1:11" ht="14.25">
      <c r="A32" s="1">
        <v>28</v>
      </c>
      <c r="B32" s="14" t="s">
        <v>86</v>
      </c>
      <c r="C32" s="29" t="s">
        <v>6</v>
      </c>
      <c r="D32" s="29">
        <v>50</v>
      </c>
      <c r="E32" s="66"/>
      <c r="F32" s="40"/>
      <c r="G32" s="48">
        <f t="shared" si="0"/>
        <v>0</v>
      </c>
      <c r="H32" s="56">
        <f t="shared" si="7"/>
        <v>0</v>
      </c>
      <c r="I32" s="56">
        <f t="shared" si="8"/>
        <v>0</v>
      </c>
      <c r="J32" s="68">
        <f t="shared" si="9"/>
        <v>0</v>
      </c>
      <c r="K32" s="43"/>
    </row>
    <row r="33" spans="1:11" ht="14.25">
      <c r="A33" s="1">
        <v>29</v>
      </c>
      <c r="B33" s="14" t="s">
        <v>87</v>
      </c>
      <c r="C33" s="29" t="s">
        <v>6</v>
      </c>
      <c r="D33" s="29">
        <v>30</v>
      </c>
      <c r="E33" s="66"/>
      <c r="F33" s="40"/>
      <c r="G33" s="48">
        <f t="shared" si="0"/>
        <v>0</v>
      </c>
      <c r="H33" s="56">
        <f t="shared" si="7"/>
        <v>0</v>
      </c>
      <c r="I33" s="56">
        <f t="shared" si="8"/>
        <v>0</v>
      </c>
      <c r="J33" s="68">
        <f t="shared" si="9"/>
        <v>0</v>
      </c>
      <c r="K33" s="43"/>
    </row>
    <row r="34" spans="1:11" ht="14.25">
      <c r="A34" s="1">
        <v>30</v>
      </c>
      <c r="B34" s="58" t="s">
        <v>88</v>
      </c>
      <c r="C34" s="29" t="s">
        <v>6</v>
      </c>
      <c r="D34" s="30">
        <v>50</v>
      </c>
      <c r="E34" s="66"/>
      <c r="F34" s="40"/>
      <c r="G34" s="48">
        <f t="shared" si="0"/>
        <v>0</v>
      </c>
      <c r="H34" s="56">
        <f t="shared" si="7"/>
        <v>0</v>
      </c>
      <c r="I34" s="56">
        <f t="shared" si="8"/>
        <v>0</v>
      </c>
      <c r="J34" s="68">
        <f t="shared" si="9"/>
        <v>0</v>
      </c>
      <c r="K34" s="43"/>
    </row>
    <row r="35" spans="1:11" ht="14.25">
      <c r="A35" s="1">
        <v>31</v>
      </c>
      <c r="B35" s="14" t="s">
        <v>89</v>
      </c>
      <c r="C35" s="29" t="s">
        <v>6</v>
      </c>
      <c r="D35" s="30">
        <v>100</v>
      </c>
      <c r="E35" s="66"/>
      <c r="F35" s="40"/>
      <c r="G35" s="48">
        <f t="shared" si="0"/>
        <v>0</v>
      </c>
      <c r="H35" s="56">
        <f t="shared" si="7"/>
        <v>0</v>
      </c>
      <c r="I35" s="56">
        <f t="shared" si="8"/>
        <v>0</v>
      </c>
      <c r="J35" s="68">
        <f t="shared" si="9"/>
        <v>0</v>
      </c>
      <c r="K35" s="43"/>
    </row>
    <row r="36" spans="1:11" ht="14.25">
      <c r="A36" s="1">
        <v>32</v>
      </c>
      <c r="B36" s="14" t="s">
        <v>90</v>
      </c>
      <c r="C36" s="29" t="s">
        <v>6</v>
      </c>
      <c r="D36" s="29">
        <v>200</v>
      </c>
      <c r="E36" s="66"/>
      <c r="F36" s="40"/>
      <c r="G36" s="48">
        <f t="shared" si="0"/>
        <v>0</v>
      </c>
      <c r="H36" s="56">
        <f t="shared" si="7"/>
        <v>0</v>
      </c>
      <c r="I36" s="56">
        <f t="shared" si="8"/>
        <v>0</v>
      </c>
      <c r="J36" s="68">
        <f t="shared" si="9"/>
        <v>0</v>
      </c>
      <c r="K36" s="43"/>
    </row>
    <row r="37" spans="1:11" ht="14.25">
      <c r="A37" s="1">
        <v>33</v>
      </c>
      <c r="B37" s="14" t="s">
        <v>91</v>
      </c>
      <c r="C37" s="29" t="s">
        <v>6</v>
      </c>
      <c r="D37" s="29">
        <v>100</v>
      </c>
      <c r="E37" s="66"/>
      <c r="F37" s="40"/>
      <c r="G37" s="48">
        <f t="shared" si="0"/>
        <v>0</v>
      </c>
      <c r="H37" s="56">
        <f t="shared" si="7"/>
        <v>0</v>
      </c>
      <c r="I37" s="56">
        <f t="shared" si="8"/>
        <v>0</v>
      </c>
      <c r="J37" s="68">
        <f t="shared" si="9"/>
        <v>0</v>
      </c>
      <c r="K37" s="43"/>
    </row>
    <row r="38" spans="1:11" ht="14.25">
      <c r="A38" s="1">
        <v>34</v>
      </c>
      <c r="B38" s="14" t="s">
        <v>92</v>
      </c>
      <c r="C38" s="29" t="s">
        <v>5</v>
      </c>
      <c r="D38" s="29">
        <v>50</v>
      </c>
      <c r="E38" s="66"/>
      <c r="F38" s="40"/>
      <c r="G38" s="48">
        <f t="shared" si="0"/>
        <v>0</v>
      </c>
      <c r="H38" s="56">
        <f t="shared" si="7"/>
        <v>0</v>
      </c>
      <c r="I38" s="56">
        <f t="shared" si="8"/>
        <v>0</v>
      </c>
      <c r="J38" s="68">
        <f t="shared" si="9"/>
        <v>0</v>
      </c>
      <c r="K38" s="43"/>
    </row>
    <row r="39" spans="1:11" ht="14.25">
      <c r="A39" s="1">
        <v>35</v>
      </c>
      <c r="B39" s="14" t="s">
        <v>93</v>
      </c>
      <c r="C39" s="29" t="s">
        <v>6</v>
      </c>
      <c r="D39" s="29">
        <v>40</v>
      </c>
      <c r="E39" s="66"/>
      <c r="F39" s="40"/>
      <c r="G39" s="48">
        <f t="shared" si="0"/>
        <v>0</v>
      </c>
      <c r="H39" s="56">
        <f t="shared" si="7"/>
        <v>0</v>
      </c>
      <c r="I39" s="56">
        <f t="shared" si="8"/>
        <v>0</v>
      </c>
      <c r="J39" s="68">
        <f t="shared" si="9"/>
        <v>0</v>
      </c>
      <c r="K39" s="43"/>
    </row>
    <row r="40" spans="1:11" ht="14.25">
      <c r="A40" s="1">
        <v>36</v>
      </c>
      <c r="B40" s="14" t="s">
        <v>94</v>
      </c>
      <c r="C40" s="29" t="s">
        <v>6</v>
      </c>
      <c r="D40" s="29">
        <v>20</v>
      </c>
      <c r="E40" s="66"/>
      <c r="F40" s="40"/>
      <c r="G40" s="48">
        <f t="shared" si="0"/>
        <v>0</v>
      </c>
      <c r="H40" s="56">
        <f t="shared" si="7"/>
        <v>0</v>
      </c>
      <c r="I40" s="56">
        <f t="shared" si="8"/>
        <v>0</v>
      </c>
      <c r="J40" s="68">
        <f t="shared" si="9"/>
        <v>0</v>
      </c>
      <c r="K40" s="43"/>
    </row>
    <row r="41" spans="1:11" ht="14.25">
      <c r="A41" s="1">
        <v>37</v>
      </c>
      <c r="B41" s="14" t="s">
        <v>95</v>
      </c>
      <c r="C41" s="29" t="s">
        <v>6</v>
      </c>
      <c r="D41" s="29">
        <v>50</v>
      </c>
      <c r="E41" s="66"/>
      <c r="F41" s="40"/>
      <c r="G41" s="48">
        <f t="shared" si="0"/>
        <v>0</v>
      </c>
      <c r="H41" s="56">
        <f t="shared" si="7"/>
        <v>0</v>
      </c>
      <c r="I41" s="56">
        <f t="shared" si="8"/>
        <v>0</v>
      </c>
      <c r="J41" s="68">
        <f t="shared" si="9"/>
        <v>0</v>
      </c>
      <c r="K41" s="43"/>
    </row>
    <row r="42" spans="1:11" ht="14.25">
      <c r="A42" s="1">
        <v>38</v>
      </c>
      <c r="B42" s="14" t="s">
        <v>14</v>
      </c>
      <c r="C42" s="29" t="s">
        <v>6</v>
      </c>
      <c r="D42" s="29">
        <v>100</v>
      </c>
      <c r="E42" s="66"/>
      <c r="F42" s="40"/>
      <c r="G42" s="48">
        <f t="shared" si="0"/>
        <v>0</v>
      </c>
      <c r="H42" s="56">
        <f t="shared" si="7"/>
        <v>0</v>
      </c>
      <c r="I42" s="56">
        <f t="shared" si="8"/>
        <v>0</v>
      </c>
      <c r="J42" s="68">
        <f t="shared" si="9"/>
        <v>0</v>
      </c>
      <c r="K42" s="43"/>
    </row>
    <row r="43" spans="1:11" ht="14.25">
      <c r="A43" s="1">
        <v>39</v>
      </c>
      <c r="B43" s="58" t="s">
        <v>96</v>
      </c>
      <c r="C43" s="29" t="s">
        <v>6</v>
      </c>
      <c r="D43" s="29">
        <v>30</v>
      </c>
      <c r="E43" s="66"/>
      <c r="F43" s="40"/>
      <c r="G43" s="48">
        <f t="shared" si="0"/>
        <v>0</v>
      </c>
      <c r="H43" s="56">
        <f t="shared" si="7"/>
        <v>0</v>
      </c>
      <c r="I43" s="56">
        <f t="shared" si="8"/>
        <v>0</v>
      </c>
      <c r="J43" s="68">
        <f t="shared" si="9"/>
        <v>0</v>
      </c>
      <c r="K43" s="43"/>
    </row>
    <row r="44" spans="1:11" ht="14.25">
      <c r="A44" s="1">
        <v>40</v>
      </c>
      <c r="B44" s="14" t="s">
        <v>97</v>
      </c>
      <c r="C44" s="29" t="s">
        <v>6</v>
      </c>
      <c r="D44" s="29">
        <v>40</v>
      </c>
      <c r="E44" s="66"/>
      <c r="F44" s="40"/>
      <c r="G44" s="48">
        <f t="shared" si="0"/>
        <v>0</v>
      </c>
      <c r="H44" s="56">
        <f t="shared" si="7"/>
        <v>0</v>
      </c>
      <c r="I44" s="56">
        <f t="shared" si="8"/>
        <v>0</v>
      </c>
      <c r="J44" s="68">
        <f t="shared" si="9"/>
        <v>0</v>
      </c>
      <c r="K44" s="43"/>
    </row>
    <row r="45" spans="1:11" ht="29">
      <c r="A45" s="1">
        <v>41</v>
      </c>
      <c r="B45" s="58" t="s">
        <v>61</v>
      </c>
      <c r="C45" s="29" t="s">
        <v>6</v>
      </c>
      <c r="D45" s="33">
        <v>10</v>
      </c>
      <c r="E45" s="66"/>
      <c r="F45" s="40"/>
      <c r="G45" s="48">
        <f t="shared" si="0"/>
        <v>0</v>
      </c>
      <c r="H45" s="56">
        <f t="shared" si="7"/>
        <v>0</v>
      </c>
      <c r="I45" s="56">
        <f t="shared" si="8"/>
        <v>0</v>
      </c>
      <c r="J45" s="68">
        <f t="shared" si="9"/>
        <v>0</v>
      </c>
      <c r="K45" s="43"/>
    </row>
    <row r="46" spans="1:11" ht="14.25">
      <c r="A46" s="1">
        <v>42</v>
      </c>
      <c r="B46" s="14" t="s">
        <v>98</v>
      </c>
      <c r="C46" s="29" t="s">
        <v>6</v>
      </c>
      <c r="D46" s="33">
        <v>10</v>
      </c>
      <c r="E46" s="66"/>
      <c r="F46" s="40"/>
      <c r="G46" s="48">
        <f t="shared" si="0"/>
        <v>0</v>
      </c>
      <c r="H46" s="56">
        <f t="shared" si="7"/>
        <v>0</v>
      </c>
      <c r="I46" s="56">
        <f t="shared" si="8"/>
        <v>0</v>
      </c>
      <c r="J46" s="68">
        <f t="shared" si="9"/>
        <v>0</v>
      </c>
      <c r="K46" s="43"/>
    </row>
    <row r="47" spans="1:11" ht="14.25">
      <c r="A47" s="1">
        <v>43</v>
      </c>
      <c r="B47" s="14" t="s">
        <v>99</v>
      </c>
      <c r="C47" s="29" t="s">
        <v>15</v>
      </c>
      <c r="D47" s="33">
        <v>30</v>
      </c>
      <c r="E47" s="66"/>
      <c r="F47" s="40"/>
      <c r="G47" s="48">
        <f aca="true" t="shared" si="10" ref="G47:G79">E47*D47</f>
        <v>0</v>
      </c>
      <c r="H47" s="56">
        <f t="shared" si="7"/>
        <v>0</v>
      </c>
      <c r="I47" s="56">
        <f t="shared" si="8"/>
        <v>0</v>
      </c>
      <c r="J47" s="68">
        <f t="shared" si="9"/>
        <v>0</v>
      </c>
      <c r="K47" s="43"/>
    </row>
    <row r="48" spans="1:11" ht="14.25">
      <c r="A48" s="1">
        <v>44</v>
      </c>
      <c r="B48" s="14" t="s">
        <v>100</v>
      </c>
      <c r="C48" s="29" t="s">
        <v>6</v>
      </c>
      <c r="D48" s="33">
        <v>20</v>
      </c>
      <c r="E48" s="66"/>
      <c r="F48" s="40"/>
      <c r="G48" s="48">
        <f t="shared" si="10"/>
        <v>0</v>
      </c>
      <c r="H48" s="56">
        <f t="shared" si="7"/>
        <v>0</v>
      </c>
      <c r="I48" s="56">
        <f t="shared" si="8"/>
        <v>0</v>
      </c>
      <c r="J48" s="68">
        <f t="shared" si="9"/>
        <v>0</v>
      </c>
      <c r="K48" s="43"/>
    </row>
    <row r="49" spans="1:11" ht="14.25">
      <c r="A49" s="1">
        <v>45</v>
      </c>
      <c r="B49" s="14" t="s">
        <v>101</v>
      </c>
      <c r="C49" s="29" t="s">
        <v>6</v>
      </c>
      <c r="D49" s="30">
        <v>10</v>
      </c>
      <c r="E49" s="66"/>
      <c r="F49" s="40"/>
      <c r="G49" s="48">
        <f t="shared" si="10"/>
        <v>0</v>
      </c>
      <c r="H49" s="56">
        <f t="shared" si="7"/>
        <v>0</v>
      </c>
      <c r="I49" s="56">
        <f t="shared" si="8"/>
        <v>0</v>
      </c>
      <c r="J49" s="68">
        <f t="shared" si="9"/>
        <v>0</v>
      </c>
      <c r="K49" s="43"/>
    </row>
    <row r="50" spans="1:11" ht="14.25">
      <c r="A50" s="10"/>
      <c r="B50" s="13" t="s">
        <v>51</v>
      </c>
      <c r="C50" s="72"/>
      <c r="D50" s="73"/>
      <c r="E50" s="73"/>
      <c r="F50" s="73"/>
      <c r="G50" s="73"/>
      <c r="H50" s="73"/>
      <c r="I50" s="73"/>
      <c r="J50" s="73"/>
      <c r="K50" s="74"/>
    </row>
    <row r="51" spans="1:11" ht="14.25">
      <c r="A51" s="1">
        <v>46</v>
      </c>
      <c r="B51" s="14" t="s">
        <v>16</v>
      </c>
      <c r="C51" s="31" t="s">
        <v>5</v>
      </c>
      <c r="D51" s="29">
        <v>1500</v>
      </c>
      <c r="E51" s="66"/>
      <c r="F51" s="40"/>
      <c r="G51" s="48">
        <f t="shared" si="10"/>
        <v>0</v>
      </c>
      <c r="H51" s="56">
        <f aca="true" t="shared" si="11" ref="H51:H79">SUM(D51*F51)</f>
        <v>0</v>
      </c>
      <c r="I51" s="56">
        <f aca="true" t="shared" si="12" ref="I51:I79">SUM(H51*0.9)</f>
        <v>0</v>
      </c>
      <c r="J51" s="68">
        <f aca="true" t="shared" si="13" ref="J51:J79">SUM(G51+I51)</f>
        <v>0</v>
      </c>
      <c r="K51" s="43"/>
    </row>
    <row r="52" spans="1:11" ht="14.25">
      <c r="A52" s="1">
        <v>47</v>
      </c>
      <c r="B52" s="14" t="s">
        <v>17</v>
      </c>
      <c r="C52" s="29" t="s">
        <v>6</v>
      </c>
      <c r="D52" s="29">
        <v>500</v>
      </c>
      <c r="E52" s="66"/>
      <c r="F52" s="40"/>
      <c r="G52" s="48">
        <f t="shared" si="10"/>
        <v>0</v>
      </c>
      <c r="H52" s="56">
        <f t="shared" si="11"/>
        <v>0</v>
      </c>
      <c r="I52" s="56">
        <f t="shared" si="12"/>
        <v>0</v>
      </c>
      <c r="J52" s="68">
        <f t="shared" si="13"/>
        <v>0</v>
      </c>
      <c r="K52" s="43"/>
    </row>
    <row r="53" spans="1:11" ht="14.25">
      <c r="A53" s="1">
        <v>48</v>
      </c>
      <c r="B53" s="14" t="s">
        <v>18</v>
      </c>
      <c r="C53" s="31" t="s">
        <v>5</v>
      </c>
      <c r="D53" s="29">
        <v>100</v>
      </c>
      <c r="E53" s="66"/>
      <c r="F53" s="40"/>
      <c r="G53" s="48">
        <f t="shared" si="10"/>
        <v>0</v>
      </c>
      <c r="H53" s="56">
        <f t="shared" si="11"/>
        <v>0</v>
      </c>
      <c r="I53" s="56">
        <f t="shared" si="12"/>
        <v>0</v>
      </c>
      <c r="J53" s="68">
        <f t="shared" si="13"/>
        <v>0</v>
      </c>
      <c r="K53" s="43"/>
    </row>
    <row r="54" spans="1:11" ht="14.25">
      <c r="A54" s="1">
        <v>49</v>
      </c>
      <c r="B54" s="58" t="s">
        <v>19</v>
      </c>
      <c r="C54" s="29" t="s">
        <v>6</v>
      </c>
      <c r="D54" s="29">
        <v>200</v>
      </c>
      <c r="E54" s="66"/>
      <c r="F54" s="40"/>
      <c r="G54" s="48">
        <f t="shared" si="10"/>
        <v>0</v>
      </c>
      <c r="H54" s="56">
        <f t="shared" si="11"/>
        <v>0</v>
      </c>
      <c r="I54" s="56">
        <f t="shared" si="12"/>
        <v>0</v>
      </c>
      <c r="J54" s="68">
        <f t="shared" si="13"/>
        <v>0</v>
      </c>
      <c r="K54" s="43"/>
    </row>
    <row r="55" spans="1:11" ht="14.25">
      <c r="A55" s="1">
        <v>50</v>
      </c>
      <c r="B55" s="58" t="s">
        <v>20</v>
      </c>
      <c r="C55" s="29" t="s">
        <v>6</v>
      </c>
      <c r="D55" s="29">
        <v>3600</v>
      </c>
      <c r="E55" s="66"/>
      <c r="F55" s="40"/>
      <c r="G55" s="48">
        <f t="shared" si="10"/>
        <v>0</v>
      </c>
      <c r="H55" s="56">
        <f t="shared" si="11"/>
        <v>0</v>
      </c>
      <c r="I55" s="56">
        <f t="shared" si="12"/>
        <v>0</v>
      </c>
      <c r="J55" s="68">
        <f t="shared" si="13"/>
        <v>0</v>
      </c>
      <c r="K55" s="43"/>
    </row>
    <row r="56" spans="1:11" ht="14.25">
      <c r="A56" s="1">
        <v>51</v>
      </c>
      <c r="B56" s="58" t="s">
        <v>21</v>
      </c>
      <c r="C56" s="29" t="s">
        <v>6</v>
      </c>
      <c r="D56" s="29">
        <v>500</v>
      </c>
      <c r="E56" s="66"/>
      <c r="F56" s="40"/>
      <c r="G56" s="48">
        <f t="shared" si="10"/>
        <v>0</v>
      </c>
      <c r="H56" s="56">
        <f t="shared" si="11"/>
        <v>0</v>
      </c>
      <c r="I56" s="56">
        <f t="shared" si="12"/>
        <v>0</v>
      </c>
      <c r="J56" s="68">
        <f t="shared" si="13"/>
        <v>0</v>
      </c>
      <c r="K56" s="43"/>
    </row>
    <row r="57" spans="1:11" ht="14.25">
      <c r="A57" s="1">
        <v>52</v>
      </c>
      <c r="B57" s="58" t="s">
        <v>22</v>
      </c>
      <c r="C57" s="29" t="s">
        <v>6</v>
      </c>
      <c r="D57" s="29">
        <v>500</v>
      </c>
      <c r="E57" s="66"/>
      <c r="F57" s="40"/>
      <c r="G57" s="48">
        <f t="shared" si="10"/>
        <v>0</v>
      </c>
      <c r="H57" s="56">
        <f t="shared" si="11"/>
        <v>0</v>
      </c>
      <c r="I57" s="56">
        <f t="shared" si="12"/>
        <v>0</v>
      </c>
      <c r="J57" s="68">
        <f t="shared" si="13"/>
        <v>0</v>
      </c>
      <c r="K57" s="43"/>
    </row>
    <row r="58" spans="1:11" ht="14.25">
      <c r="A58" s="1">
        <v>53</v>
      </c>
      <c r="B58" s="58" t="s">
        <v>23</v>
      </c>
      <c r="C58" s="29" t="s">
        <v>6</v>
      </c>
      <c r="D58" s="30">
        <v>100</v>
      </c>
      <c r="E58" s="66"/>
      <c r="F58" s="40"/>
      <c r="G58" s="48">
        <f t="shared" si="10"/>
        <v>0</v>
      </c>
      <c r="H58" s="56">
        <f t="shared" si="11"/>
        <v>0</v>
      </c>
      <c r="I58" s="56">
        <f t="shared" si="12"/>
        <v>0</v>
      </c>
      <c r="J58" s="68">
        <f t="shared" si="13"/>
        <v>0</v>
      </c>
      <c r="K58" s="43"/>
    </row>
    <row r="59" spans="1:11" ht="14.25">
      <c r="A59" s="1">
        <v>54</v>
      </c>
      <c r="B59" s="58" t="s">
        <v>102</v>
      </c>
      <c r="C59" s="29" t="s">
        <v>6</v>
      </c>
      <c r="D59" s="29">
        <v>40</v>
      </c>
      <c r="E59" s="66"/>
      <c r="F59" s="40"/>
      <c r="G59" s="48">
        <f t="shared" si="10"/>
        <v>0</v>
      </c>
      <c r="H59" s="56">
        <f t="shared" si="11"/>
        <v>0</v>
      </c>
      <c r="I59" s="56">
        <f t="shared" si="12"/>
        <v>0</v>
      </c>
      <c r="J59" s="68">
        <f t="shared" si="13"/>
        <v>0</v>
      </c>
      <c r="K59" s="43"/>
    </row>
    <row r="60" spans="1:11" ht="14.25">
      <c r="A60" s="1">
        <v>55</v>
      </c>
      <c r="B60" s="58" t="s">
        <v>24</v>
      </c>
      <c r="C60" s="29" t="s">
        <v>5</v>
      </c>
      <c r="D60" s="29">
        <v>100</v>
      </c>
      <c r="E60" s="66"/>
      <c r="F60" s="40"/>
      <c r="G60" s="48">
        <f t="shared" si="10"/>
        <v>0</v>
      </c>
      <c r="H60" s="56">
        <f t="shared" si="11"/>
        <v>0</v>
      </c>
      <c r="I60" s="56">
        <f t="shared" si="12"/>
        <v>0</v>
      </c>
      <c r="J60" s="68">
        <f t="shared" si="13"/>
        <v>0</v>
      </c>
      <c r="K60" s="43"/>
    </row>
    <row r="61" spans="1:11" ht="14.25">
      <c r="A61" s="1">
        <v>56</v>
      </c>
      <c r="B61" s="58" t="s">
        <v>25</v>
      </c>
      <c r="C61" s="29" t="s">
        <v>5</v>
      </c>
      <c r="D61" s="29">
        <v>100</v>
      </c>
      <c r="E61" s="66"/>
      <c r="F61" s="40"/>
      <c r="G61" s="48">
        <f t="shared" si="10"/>
        <v>0</v>
      </c>
      <c r="H61" s="56">
        <f t="shared" si="11"/>
        <v>0</v>
      </c>
      <c r="I61" s="56">
        <f t="shared" si="12"/>
        <v>0</v>
      </c>
      <c r="J61" s="68">
        <f t="shared" si="13"/>
        <v>0</v>
      </c>
      <c r="K61" s="43"/>
    </row>
    <row r="62" spans="1:11" ht="14.25">
      <c r="A62" s="1">
        <v>57</v>
      </c>
      <c r="B62" s="14" t="s">
        <v>26</v>
      </c>
      <c r="C62" s="29" t="s">
        <v>5</v>
      </c>
      <c r="D62" s="29">
        <v>10</v>
      </c>
      <c r="E62" s="66"/>
      <c r="F62" s="40"/>
      <c r="G62" s="48">
        <f t="shared" si="10"/>
        <v>0</v>
      </c>
      <c r="H62" s="56">
        <f t="shared" si="11"/>
        <v>0</v>
      </c>
      <c r="I62" s="56">
        <f t="shared" si="12"/>
        <v>0</v>
      </c>
      <c r="J62" s="68">
        <f t="shared" si="13"/>
        <v>0</v>
      </c>
      <c r="K62" s="43"/>
    </row>
    <row r="63" spans="1:11" ht="14.25">
      <c r="A63" s="1">
        <v>58</v>
      </c>
      <c r="B63" s="58" t="s">
        <v>27</v>
      </c>
      <c r="C63" s="31" t="s">
        <v>5</v>
      </c>
      <c r="D63" s="30">
        <v>50</v>
      </c>
      <c r="E63" s="66"/>
      <c r="F63" s="40"/>
      <c r="G63" s="48">
        <f t="shared" si="10"/>
        <v>0</v>
      </c>
      <c r="H63" s="56">
        <f t="shared" si="11"/>
        <v>0</v>
      </c>
      <c r="I63" s="56">
        <f t="shared" si="12"/>
        <v>0</v>
      </c>
      <c r="J63" s="68">
        <f t="shared" si="13"/>
        <v>0</v>
      </c>
      <c r="K63" s="43"/>
    </row>
    <row r="64" spans="1:11" ht="14.25">
      <c r="A64" s="1">
        <v>59</v>
      </c>
      <c r="B64" s="14" t="s">
        <v>28</v>
      </c>
      <c r="C64" s="29" t="s">
        <v>6</v>
      </c>
      <c r="D64" s="29">
        <v>2000</v>
      </c>
      <c r="E64" s="66"/>
      <c r="F64" s="40"/>
      <c r="G64" s="48">
        <f t="shared" si="10"/>
        <v>0</v>
      </c>
      <c r="H64" s="56">
        <f t="shared" si="11"/>
        <v>0</v>
      </c>
      <c r="I64" s="56">
        <f t="shared" si="12"/>
        <v>0</v>
      </c>
      <c r="J64" s="68">
        <f t="shared" si="13"/>
        <v>0</v>
      </c>
      <c r="K64" s="43"/>
    </row>
    <row r="65" spans="1:11" ht="14.25">
      <c r="A65" s="1">
        <v>60</v>
      </c>
      <c r="B65" s="58" t="s">
        <v>29</v>
      </c>
      <c r="C65" s="29" t="s">
        <v>6</v>
      </c>
      <c r="D65" s="29">
        <v>5</v>
      </c>
      <c r="E65" s="66"/>
      <c r="F65" s="40"/>
      <c r="G65" s="48">
        <f t="shared" si="10"/>
        <v>0</v>
      </c>
      <c r="H65" s="56">
        <f t="shared" si="11"/>
        <v>0</v>
      </c>
      <c r="I65" s="56">
        <f t="shared" si="12"/>
        <v>0</v>
      </c>
      <c r="J65" s="68">
        <f t="shared" si="13"/>
        <v>0</v>
      </c>
      <c r="K65" s="43"/>
    </row>
    <row r="66" spans="1:11" ht="14.25">
      <c r="A66" s="1">
        <v>61</v>
      </c>
      <c r="B66" s="14" t="s">
        <v>103</v>
      </c>
      <c r="C66" s="29" t="s">
        <v>5</v>
      </c>
      <c r="D66" s="29">
        <v>20</v>
      </c>
      <c r="E66" s="65"/>
      <c r="F66" s="39"/>
      <c r="G66" s="48">
        <f t="shared" si="10"/>
        <v>0</v>
      </c>
      <c r="H66" s="56">
        <f t="shared" si="11"/>
        <v>0</v>
      </c>
      <c r="I66" s="56">
        <f t="shared" si="12"/>
        <v>0</v>
      </c>
      <c r="J66" s="68">
        <f t="shared" si="13"/>
        <v>0</v>
      </c>
      <c r="K66" s="43"/>
    </row>
    <row r="67" spans="1:11" ht="29">
      <c r="A67" s="1">
        <v>62</v>
      </c>
      <c r="B67" s="14" t="s">
        <v>62</v>
      </c>
      <c r="C67" s="29" t="s">
        <v>30</v>
      </c>
      <c r="D67" s="30">
        <v>20</v>
      </c>
      <c r="E67" s="65"/>
      <c r="F67" s="39"/>
      <c r="G67" s="48">
        <f t="shared" si="10"/>
        <v>0</v>
      </c>
      <c r="H67" s="56">
        <f t="shared" si="11"/>
        <v>0</v>
      </c>
      <c r="I67" s="56">
        <f t="shared" si="12"/>
        <v>0</v>
      </c>
      <c r="J67" s="68">
        <f t="shared" si="13"/>
        <v>0</v>
      </c>
      <c r="K67" s="43"/>
    </row>
    <row r="68" spans="1:11" ht="29">
      <c r="A68" s="1">
        <v>63</v>
      </c>
      <c r="B68" s="14" t="s">
        <v>63</v>
      </c>
      <c r="C68" s="29" t="s">
        <v>30</v>
      </c>
      <c r="D68" s="29">
        <v>20</v>
      </c>
      <c r="E68" s="66"/>
      <c r="F68" s="40"/>
      <c r="G68" s="48">
        <f t="shared" si="10"/>
        <v>0</v>
      </c>
      <c r="H68" s="56">
        <f t="shared" si="11"/>
        <v>0</v>
      </c>
      <c r="I68" s="56">
        <f t="shared" si="12"/>
        <v>0</v>
      </c>
      <c r="J68" s="68">
        <f t="shared" si="13"/>
        <v>0</v>
      </c>
      <c r="K68" s="43"/>
    </row>
    <row r="69" spans="1:11" ht="15.65" customHeight="1">
      <c r="A69" s="1">
        <v>64</v>
      </c>
      <c r="B69" s="14" t="s">
        <v>47</v>
      </c>
      <c r="C69" s="29" t="s">
        <v>5</v>
      </c>
      <c r="D69" s="29">
        <v>40</v>
      </c>
      <c r="E69" s="66"/>
      <c r="F69" s="40"/>
      <c r="G69" s="48">
        <f t="shared" si="10"/>
        <v>0</v>
      </c>
      <c r="H69" s="56">
        <f t="shared" si="11"/>
        <v>0</v>
      </c>
      <c r="I69" s="56">
        <f t="shared" si="12"/>
        <v>0</v>
      </c>
      <c r="J69" s="68">
        <f t="shared" si="13"/>
        <v>0</v>
      </c>
      <c r="K69" s="43"/>
    </row>
    <row r="70" spans="1:11" ht="14.25">
      <c r="A70" s="1">
        <v>65</v>
      </c>
      <c r="B70" s="14" t="s">
        <v>48</v>
      </c>
      <c r="C70" s="29" t="s">
        <v>5</v>
      </c>
      <c r="D70" s="30">
        <v>40</v>
      </c>
      <c r="E70" s="66"/>
      <c r="F70" s="40"/>
      <c r="G70" s="48">
        <f t="shared" si="10"/>
        <v>0</v>
      </c>
      <c r="H70" s="56">
        <f t="shared" si="11"/>
        <v>0</v>
      </c>
      <c r="I70" s="56">
        <f t="shared" si="12"/>
        <v>0</v>
      </c>
      <c r="J70" s="68">
        <f t="shared" si="13"/>
        <v>0</v>
      </c>
      <c r="K70" s="51"/>
    </row>
    <row r="71" spans="1:11" ht="14.25">
      <c r="A71" s="1">
        <v>66</v>
      </c>
      <c r="B71" s="14" t="s">
        <v>31</v>
      </c>
      <c r="C71" s="29" t="s">
        <v>5</v>
      </c>
      <c r="D71" s="29">
        <v>20</v>
      </c>
      <c r="E71" s="66"/>
      <c r="F71" s="40"/>
      <c r="G71" s="48">
        <f t="shared" si="10"/>
        <v>0</v>
      </c>
      <c r="H71" s="56">
        <f t="shared" si="11"/>
        <v>0</v>
      </c>
      <c r="I71" s="56">
        <f t="shared" si="12"/>
        <v>0</v>
      </c>
      <c r="J71" s="68">
        <f t="shared" si="13"/>
        <v>0</v>
      </c>
      <c r="K71" s="51"/>
    </row>
    <row r="72" spans="1:11" ht="14.25">
      <c r="A72" s="1">
        <v>67</v>
      </c>
      <c r="B72" s="58" t="s">
        <v>32</v>
      </c>
      <c r="C72" s="29" t="s">
        <v>15</v>
      </c>
      <c r="D72" s="29">
        <v>70</v>
      </c>
      <c r="E72" s="66"/>
      <c r="F72" s="40"/>
      <c r="G72" s="48">
        <f t="shared" si="10"/>
        <v>0</v>
      </c>
      <c r="H72" s="56">
        <f t="shared" si="11"/>
        <v>0</v>
      </c>
      <c r="I72" s="56">
        <f t="shared" si="12"/>
        <v>0</v>
      </c>
      <c r="J72" s="68">
        <f t="shared" si="13"/>
        <v>0</v>
      </c>
      <c r="K72" s="51"/>
    </row>
    <row r="73" spans="1:11" ht="14.25">
      <c r="A73" s="1">
        <v>68</v>
      </c>
      <c r="B73" s="58" t="s">
        <v>33</v>
      </c>
      <c r="C73" s="29" t="s">
        <v>6</v>
      </c>
      <c r="D73" s="30">
        <v>60</v>
      </c>
      <c r="E73" s="66"/>
      <c r="F73" s="40"/>
      <c r="G73" s="48">
        <f t="shared" si="10"/>
        <v>0</v>
      </c>
      <c r="H73" s="56">
        <f t="shared" si="11"/>
        <v>0</v>
      </c>
      <c r="I73" s="56">
        <f t="shared" si="12"/>
        <v>0</v>
      </c>
      <c r="J73" s="68">
        <f t="shared" si="13"/>
        <v>0</v>
      </c>
      <c r="K73" s="43"/>
    </row>
    <row r="74" spans="1:11" ht="14.25">
      <c r="A74" s="1">
        <v>69</v>
      </c>
      <c r="B74" s="58" t="s">
        <v>34</v>
      </c>
      <c r="C74" s="29" t="s">
        <v>6</v>
      </c>
      <c r="D74" s="30">
        <v>20</v>
      </c>
      <c r="E74" s="66"/>
      <c r="F74" s="40"/>
      <c r="G74" s="48">
        <f t="shared" si="10"/>
        <v>0</v>
      </c>
      <c r="H74" s="56">
        <f t="shared" si="11"/>
        <v>0</v>
      </c>
      <c r="I74" s="56">
        <f t="shared" si="12"/>
        <v>0</v>
      </c>
      <c r="J74" s="68">
        <f t="shared" si="13"/>
        <v>0</v>
      </c>
      <c r="K74" s="51"/>
    </row>
    <row r="75" spans="1:11" ht="14.25">
      <c r="A75" s="1">
        <v>70</v>
      </c>
      <c r="B75" s="62" t="s">
        <v>35</v>
      </c>
      <c r="C75" s="29" t="s">
        <v>6</v>
      </c>
      <c r="D75" s="29">
        <v>170</v>
      </c>
      <c r="E75" s="66"/>
      <c r="F75" s="40"/>
      <c r="G75" s="48">
        <f t="shared" si="10"/>
        <v>0</v>
      </c>
      <c r="H75" s="56">
        <f t="shared" si="11"/>
        <v>0</v>
      </c>
      <c r="I75" s="56">
        <f t="shared" si="12"/>
        <v>0</v>
      </c>
      <c r="J75" s="68">
        <f t="shared" si="13"/>
        <v>0</v>
      </c>
      <c r="K75" s="43"/>
    </row>
    <row r="76" spans="1:11" ht="14.25">
      <c r="A76" s="1">
        <v>71</v>
      </c>
      <c r="B76" s="58" t="s">
        <v>36</v>
      </c>
      <c r="C76" s="29" t="s">
        <v>6</v>
      </c>
      <c r="D76" s="29">
        <v>30</v>
      </c>
      <c r="E76" s="66"/>
      <c r="F76" s="40"/>
      <c r="G76" s="48">
        <f t="shared" si="10"/>
        <v>0</v>
      </c>
      <c r="H76" s="56">
        <f t="shared" si="11"/>
        <v>0</v>
      </c>
      <c r="I76" s="56">
        <f t="shared" si="12"/>
        <v>0</v>
      </c>
      <c r="J76" s="68">
        <f t="shared" si="13"/>
        <v>0</v>
      </c>
      <c r="K76" s="43"/>
    </row>
    <row r="77" spans="1:1027" s="44" customFormat="1" ht="29">
      <c r="A77" s="11">
        <v>72</v>
      </c>
      <c r="B77" s="63" t="s">
        <v>104</v>
      </c>
      <c r="C77" s="29" t="s">
        <v>6</v>
      </c>
      <c r="D77" s="29">
        <v>20</v>
      </c>
      <c r="E77" s="66"/>
      <c r="F77" s="40"/>
      <c r="G77" s="49">
        <f t="shared" si="10"/>
        <v>0</v>
      </c>
      <c r="H77" s="57">
        <f t="shared" si="11"/>
        <v>0</v>
      </c>
      <c r="I77" s="57">
        <f t="shared" si="12"/>
        <v>0</v>
      </c>
      <c r="J77" s="70">
        <f t="shared" si="13"/>
        <v>0</v>
      </c>
      <c r="K77" s="43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  <c r="TJ77" s="36"/>
      <c r="TK77" s="36"/>
      <c r="TL77" s="36"/>
      <c r="TM77" s="36"/>
      <c r="TN77" s="36"/>
      <c r="TO77" s="36"/>
      <c r="TP77" s="36"/>
      <c r="TQ77" s="36"/>
      <c r="TR77" s="36"/>
      <c r="TS77" s="36"/>
      <c r="TT77" s="36"/>
      <c r="TU77" s="36"/>
      <c r="TV77" s="36"/>
      <c r="TW77" s="36"/>
      <c r="TX77" s="36"/>
      <c r="TY77" s="36"/>
      <c r="TZ77" s="36"/>
      <c r="UA77" s="36"/>
      <c r="UB77" s="36"/>
      <c r="UC77" s="36"/>
      <c r="UD77" s="36"/>
      <c r="UE77" s="36"/>
      <c r="UF77" s="36"/>
      <c r="UG77" s="36"/>
      <c r="UH77" s="36"/>
      <c r="UI77" s="36"/>
      <c r="UJ77" s="36"/>
      <c r="UK77" s="36"/>
      <c r="UL77" s="36"/>
      <c r="UM77" s="36"/>
      <c r="UN77" s="36"/>
      <c r="UO77" s="36"/>
      <c r="UP77" s="36"/>
      <c r="UQ77" s="36"/>
      <c r="UR77" s="36"/>
      <c r="US77" s="36"/>
      <c r="UT77" s="36"/>
      <c r="UU77" s="36"/>
      <c r="UV77" s="36"/>
      <c r="UW77" s="36"/>
      <c r="UX77" s="36"/>
      <c r="UY77" s="36"/>
      <c r="UZ77" s="36"/>
      <c r="VA77" s="36"/>
      <c r="VB77" s="36"/>
      <c r="VC77" s="36"/>
      <c r="VD77" s="36"/>
      <c r="VE77" s="36"/>
      <c r="VF77" s="36"/>
      <c r="VG77" s="36"/>
      <c r="VH77" s="36"/>
      <c r="VI77" s="36"/>
      <c r="VJ77" s="36"/>
      <c r="VK77" s="36"/>
      <c r="VL77" s="36"/>
      <c r="VM77" s="36"/>
      <c r="VN77" s="36"/>
      <c r="VO77" s="36"/>
      <c r="VP77" s="36"/>
      <c r="VQ77" s="36"/>
      <c r="VR77" s="36"/>
      <c r="VS77" s="36"/>
      <c r="VT77" s="36"/>
      <c r="VU77" s="36"/>
      <c r="VV77" s="36"/>
      <c r="VW77" s="36"/>
      <c r="VX77" s="36"/>
      <c r="VY77" s="36"/>
      <c r="VZ77" s="36"/>
      <c r="WA77" s="36"/>
      <c r="WB77" s="36"/>
      <c r="WC77" s="36"/>
      <c r="WD77" s="36"/>
      <c r="WE77" s="36"/>
      <c r="WF77" s="36"/>
      <c r="WG77" s="36"/>
      <c r="WH77" s="36"/>
      <c r="WI77" s="36"/>
      <c r="WJ77" s="36"/>
      <c r="WK77" s="36"/>
      <c r="WL77" s="36"/>
      <c r="WM77" s="36"/>
      <c r="WN77" s="36"/>
      <c r="WO77" s="36"/>
      <c r="WP77" s="36"/>
      <c r="WQ77" s="36"/>
      <c r="WR77" s="36"/>
      <c r="WS77" s="36"/>
      <c r="WT77" s="36"/>
      <c r="WU77" s="36"/>
      <c r="WV77" s="36"/>
      <c r="WW77" s="36"/>
      <c r="WX77" s="36"/>
      <c r="WY77" s="36"/>
      <c r="WZ77" s="36"/>
      <c r="XA77" s="36"/>
      <c r="XB77" s="36"/>
      <c r="XC77" s="36"/>
      <c r="XD77" s="36"/>
      <c r="XE77" s="36"/>
      <c r="XF77" s="36"/>
      <c r="XG77" s="36"/>
      <c r="XH77" s="36"/>
      <c r="XI77" s="36"/>
      <c r="XJ77" s="36"/>
      <c r="XK77" s="36"/>
      <c r="XL77" s="36"/>
      <c r="XM77" s="36"/>
      <c r="XN77" s="36"/>
      <c r="XO77" s="36"/>
      <c r="XP77" s="36"/>
      <c r="XQ77" s="36"/>
      <c r="XR77" s="36"/>
      <c r="XS77" s="36"/>
      <c r="XT77" s="36"/>
      <c r="XU77" s="36"/>
      <c r="XV77" s="36"/>
      <c r="XW77" s="36"/>
      <c r="XX77" s="36"/>
      <c r="XY77" s="36"/>
      <c r="XZ77" s="36"/>
      <c r="YA77" s="36"/>
      <c r="YB77" s="36"/>
      <c r="YC77" s="36"/>
      <c r="YD77" s="36"/>
      <c r="YE77" s="36"/>
      <c r="YF77" s="36"/>
      <c r="YG77" s="36"/>
      <c r="YH77" s="36"/>
      <c r="YI77" s="36"/>
      <c r="YJ77" s="36"/>
      <c r="YK77" s="36"/>
      <c r="YL77" s="36"/>
      <c r="YM77" s="36"/>
      <c r="YN77" s="36"/>
      <c r="YO77" s="36"/>
      <c r="YP77" s="36"/>
      <c r="YQ77" s="36"/>
      <c r="YR77" s="36"/>
      <c r="YS77" s="36"/>
      <c r="YT77" s="36"/>
      <c r="YU77" s="36"/>
      <c r="YV77" s="36"/>
      <c r="YW77" s="36"/>
      <c r="YX77" s="36"/>
      <c r="YY77" s="36"/>
      <c r="YZ77" s="36"/>
      <c r="ZA77" s="36"/>
      <c r="ZB77" s="36"/>
      <c r="ZC77" s="36"/>
      <c r="ZD77" s="36"/>
      <c r="ZE77" s="36"/>
      <c r="ZF77" s="36"/>
      <c r="ZG77" s="36"/>
      <c r="ZH77" s="36"/>
      <c r="ZI77" s="36"/>
      <c r="ZJ77" s="36"/>
      <c r="ZK77" s="36"/>
      <c r="ZL77" s="36"/>
      <c r="ZM77" s="36"/>
      <c r="ZN77" s="36"/>
      <c r="ZO77" s="36"/>
      <c r="ZP77" s="36"/>
      <c r="ZQ77" s="36"/>
      <c r="ZR77" s="36"/>
      <c r="ZS77" s="36"/>
      <c r="ZT77" s="36"/>
      <c r="ZU77" s="36"/>
      <c r="ZV77" s="36"/>
      <c r="ZW77" s="36"/>
      <c r="ZX77" s="36"/>
      <c r="ZY77" s="36"/>
      <c r="ZZ77" s="36"/>
      <c r="AAA77" s="36"/>
      <c r="AAB77" s="36"/>
      <c r="AAC77" s="36"/>
      <c r="AAD77" s="36"/>
      <c r="AAE77" s="36"/>
      <c r="AAF77" s="36"/>
      <c r="AAG77" s="36"/>
      <c r="AAH77" s="36"/>
      <c r="AAI77" s="36"/>
      <c r="AAJ77" s="36"/>
      <c r="AAK77" s="36"/>
      <c r="AAL77" s="36"/>
      <c r="AAM77" s="36"/>
      <c r="AAN77" s="36"/>
      <c r="AAO77" s="36"/>
      <c r="AAP77" s="36"/>
      <c r="AAQ77" s="36"/>
      <c r="AAR77" s="36"/>
      <c r="AAS77" s="36"/>
      <c r="AAT77" s="36"/>
      <c r="AAU77" s="36"/>
      <c r="AAV77" s="36"/>
      <c r="AAW77" s="36"/>
      <c r="AAX77" s="36"/>
      <c r="AAY77" s="36"/>
      <c r="AAZ77" s="36"/>
      <c r="ABA77" s="36"/>
      <c r="ABB77" s="36"/>
      <c r="ABC77" s="36"/>
      <c r="ABD77" s="36"/>
      <c r="ABE77" s="36"/>
      <c r="ABF77" s="36"/>
      <c r="ABG77" s="36"/>
      <c r="ABH77" s="36"/>
      <c r="ABI77" s="36"/>
      <c r="ABJ77" s="36"/>
      <c r="ABK77" s="36"/>
      <c r="ABL77" s="36"/>
      <c r="ABM77" s="36"/>
      <c r="ABN77" s="36"/>
      <c r="ABO77" s="36"/>
      <c r="ABP77" s="36"/>
      <c r="ABQ77" s="36"/>
      <c r="ABR77" s="36"/>
      <c r="ABS77" s="36"/>
      <c r="ABT77" s="36"/>
      <c r="ABU77" s="36"/>
      <c r="ABV77" s="36"/>
      <c r="ABW77" s="36"/>
      <c r="ABX77" s="36"/>
      <c r="ABY77" s="36"/>
      <c r="ABZ77" s="36"/>
      <c r="ACA77" s="36"/>
      <c r="ACB77" s="36"/>
      <c r="ACC77" s="36"/>
      <c r="ACD77" s="36"/>
      <c r="ACE77" s="36"/>
      <c r="ACF77" s="36"/>
      <c r="ACG77" s="36"/>
      <c r="ACH77" s="36"/>
      <c r="ACI77" s="36"/>
      <c r="ACJ77" s="36"/>
      <c r="ACK77" s="36"/>
      <c r="ACL77" s="36"/>
      <c r="ACM77" s="36"/>
      <c r="ACN77" s="36"/>
      <c r="ACO77" s="36"/>
      <c r="ACP77" s="36"/>
      <c r="ACQ77" s="36"/>
      <c r="ACR77" s="36"/>
      <c r="ACS77" s="36"/>
      <c r="ACT77" s="36"/>
      <c r="ACU77" s="36"/>
      <c r="ACV77" s="36"/>
      <c r="ACW77" s="36"/>
      <c r="ACX77" s="36"/>
      <c r="ACY77" s="36"/>
      <c r="ACZ77" s="36"/>
      <c r="ADA77" s="36"/>
      <c r="ADB77" s="36"/>
      <c r="ADC77" s="36"/>
      <c r="ADD77" s="36"/>
      <c r="ADE77" s="36"/>
      <c r="ADF77" s="36"/>
      <c r="ADG77" s="36"/>
      <c r="ADH77" s="36"/>
      <c r="ADI77" s="36"/>
      <c r="ADJ77" s="36"/>
      <c r="ADK77" s="36"/>
      <c r="ADL77" s="36"/>
      <c r="ADM77" s="36"/>
      <c r="ADN77" s="36"/>
      <c r="ADO77" s="36"/>
      <c r="ADP77" s="36"/>
      <c r="ADQ77" s="36"/>
      <c r="ADR77" s="36"/>
      <c r="ADS77" s="36"/>
      <c r="ADT77" s="36"/>
      <c r="ADU77" s="36"/>
      <c r="ADV77" s="36"/>
      <c r="ADW77" s="36"/>
      <c r="ADX77" s="36"/>
      <c r="ADY77" s="36"/>
      <c r="ADZ77" s="36"/>
      <c r="AEA77" s="36"/>
      <c r="AEB77" s="36"/>
      <c r="AEC77" s="36"/>
      <c r="AED77" s="36"/>
      <c r="AEE77" s="36"/>
      <c r="AEF77" s="36"/>
      <c r="AEG77" s="36"/>
      <c r="AEH77" s="36"/>
      <c r="AEI77" s="36"/>
      <c r="AEJ77" s="36"/>
      <c r="AEK77" s="36"/>
      <c r="AEL77" s="36"/>
      <c r="AEM77" s="36"/>
      <c r="AEN77" s="36"/>
      <c r="AEO77" s="36"/>
      <c r="AEP77" s="36"/>
      <c r="AEQ77" s="36"/>
      <c r="AER77" s="36"/>
      <c r="AES77" s="36"/>
      <c r="AET77" s="36"/>
      <c r="AEU77" s="36"/>
      <c r="AEV77" s="36"/>
      <c r="AEW77" s="36"/>
      <c r="AEX77" s="36"/>
      <c r="AEY77" s="36"/>
      <c r="AEZ77" s="36"/>
      <c r="AFA77" s="36"/>
      <c r="AFB77" s="36"/>
      <c r="AFC77" s="36"/>
      <c r="AFD77" s="36"/>
      <c r="AFE77" s="36"/>
      <c r="AFF77" s="36"/>
      <c r="AFG77" s="36"/>
      <c r="AFH77" s="36"/>
      <c r="AFI77" s="36"/>
      <c r="AFJ77" s="36"/>
      <c r="AFK77" s="36"/>
      <c r="AFL77" s="36"/>
      <c r="AFM77" s="36"/>
      <c r="AFN77" s="36"/>
      <c r="AFO77" s="36"/>
      <c r="AFP77" s="36"/>
      <c r="AFQ77" s="36"/>
      <c r="AFR77" s="36"/>
      <c r="AFS77" s="36"/>
      <c r="AFT77" s="36"/>
      <c r="AFU77" s="36"/>
      <c r="AFV77" s="36"/>
      <c r="AFW77" s="36"/>
      <c r="AFX77" s="36"/>
      <c r="AFY77" s="36"/>
      <c r="AFZ77" s="36"/>
      <c r="AGA77" s="36"/>
      <c r="AGB77" s="36"/>
      <c r="AGC77" s="36"/>
      <c r="AGD77" s="36"/>
      <c r="AGE77" s="36"/>
      <c r="AGF77" s="36"/>
      <c r="AGG77" s="36"/>
      <c r="AGH77" s="36"/>
      <c r="AGI77" s="36"/>
      <c r="AGJ77" s="36"/>
      <c r="AGK77" s="36"/>
      <c r="AGL77" s="36"/>
      <c r="AGM77" s="36"/>
      <c r="AGN77" s="36"/>
      <c r="AGO77" s="36"/>
      <c r="AGP77" s="36"/>
      <c r="AGQ77" s="36"/>
      <c r="AGR77" s="36"/>
      <c r="AGS77" s="36"/>
      <c r="AGT77" s="36"/>
      <c r="AGU77" s="36"/>
      <c r="AGV77" s="36"/>
      <c r="AGW77" s="36"/>
      <c r="AGX77" s="36"/>
      <c r="AGY77" s="36"/>
      <c r="AGZ77" s="36"/>
      <c r="AHA77" s="36"/>
      <c r="AHB77" s="36"/>
      <c r="AHC77" s="36"/>
      <c r="AHD77" s="36"/>
      <c r="AHE77" s="36"/>
      <c r="AHF77" s="36"/>
      <c r="AHG77" s="36"/>
      <c r="AHH77" s="36"/>
      <c r="AHI77" s="36"/>
      <c r="AHJ77" s="36"/>
      <c r="AHK77" s="36"/>
      <c r="AHL77" s="36"/>
      <c r="AHM77" s="36"/>
      <c r="AHN77" s="36"/>
      <c r="AHO77" s="36"/>
      <c r="AHP77" s="36"/>
      <c r="AHQ77" s="36"/>
      <c r="AHR77" s="36"/>
      <c r="AHS77" s="36"/>
      <c r="AHT77" s="36"/>
      <c r="AHU77" s="36"/>
      <c r="AHV77" s="36"/>
      <c r="AHW77" s="36"/>
      <c r="AHX77" s="36"/>
      <c r="AHY77" s="36"/>
      <c r="AHZ77" s="36"/>
      <c r="AIA77" s="36"/>
      <c r="AIB77" s="36"/>
      <c r="AIC77" s="36"/>
      <c r="AID77" s="36"/>
      <c r="AIE77" s="36"/>
      <c r="AIF77" s="36"/>
      <c r="AIG77" s="36"/>
      <c r="AIH77" s="36"/>
      <c r="AII77" s="36"/>
      <c r="AIJ77" s="36"/>
      <c r="AIK77" s="36"/>
      <c r="AIL77" s="36"/>
      <c r="AIM77" s="36"/>
      <c r="AIN77" s="36"/>
      <c r="AIO77" s="36"/>
      <c r="AIP77" s="36"/>
      <c r="AIQ77" s="36"/>
      <c r="AIR77" s="36"/>
      <c r="AIS77" s="36"/>
      <c r="AIT77" s="36"/>
      <c r="AIU77" s="36"/>
      <c r="AIV77" s="36"/>
      <c r="AIW77" s="36"/>
      <c r="AIX77" s="36"/>
      <c r="AIY77" s="36"/>
      <c r="AIZ77" s="36"/>
      <c r="AJA77" s="36"/>
      <c r="AJB77" s="36"/>
      <c r="AJC77" s="36"/>
      <c r="AJD77" s="36"/>
      <c r="AJE77" s="36"/>
      <c r="AJF77" s="36"/>
      <c r="AJG77" s="36"/>
      <c r="AJH77" s="36"/>
      <c r="AJI77" s="36"/>
      <c r="AJJ77" s="36"/>
      <c r="AJK77" s="36"/>
      <c r="AJL77" s="36"/>
      <c r="AJM77" s="36"/>
      <c r="AJN77" s="36"/>
      <c r="AJO77" s="36"/>
      <c r="AJP77" s="36"/>
      <c r="AJQ77" s="36"/>
      <c r="AJR77" s="36"/>
      <c r="AJS77" s="36"/>
      <c r="AJT77" s="36"/>
      <c r="AJU77" s="36"/>
      <c r="AJV77" s="36"/>
      <c r="AJW77" s="36"/>
      <c r="AJX77" s="36"/>
      <c r="AJY77" s="36"/>
      <c r="AJZ77" s="36"/>
      <c r="AKA77" s="36"/>
      <c r="AKB77" s="36"/>
      <c r="AKC77" s="36"/>
      <c r="AKD77" s="36"/>
      <c r="AKE77" s="36"/>
      <c r="AKF77" s="36"/>
      <c r="AKG77" s="36"/>
      <c r="AKH77" s="36"/>
      <c r="AKI77" s="36"/>
      <c r="AKJ77" s="36"/>
      <c r="AKK77" s="36"/>
      <c r="AKL77" s="36"/>
      <c r="AKM77" s="36"/>
      <c r="AKN77" s="36"/>
      <c r="AKO77" s="36"/>
      <c r="AKP77" s="36"/>
      <c r="AKQ77" s="36"/>
      <c r="AKR77" s="36"/>
      <c r="AKS77" s="36"/>
      <c r="AKT77" s="36"/>
      <c r="AKU77" s="36"/>
      <c r="AKV77" s="36"/>
      <c r="AKW77" s="36"/>
      <c r="AKX77" s="36"/>
      <c r="AKY77" s="36"/>
      <c r="AKZ77" s="36"/>
      <c r="ALA77" s="36"/>
      <c r="ALB77" s="36"/>
      <c r="ALC77" s="36"/>
      <c r="ALD77" s="36"/>
      <c r="ALE77" s="36"/>
      <c r="ALF77" s="36"/>
      <c r="ALG77" s="36"/>
      <c r="ALH77" s="36"/>
      <c r="ALI77" s="36"/>
      <c r="ALJ77" s="36"/>
      <c r="ALK77" s="36"/>
      <c r="ALL77" s="36"/>
      <c r="ALM77" s="36"/>
      <c r="ALN77" s="36"/>
      <c r="ALO77" s="36"/>
      <c r="ALP77" s="36"/>
      <c r="ALQ77" s="36"/>
      <c r="ALR77" s="36"/>
      <c r="ALS77" s="36"/>
      <c r="ALT77" s="36"/>
      <c r="ALU77" s="36"/>
      <c r="ALV77" s="36"/>
      <c r="ALW77" s="36"/>
      <c r="ALX77" s="36"/>
      <c r="ALY77" s="36"/>
      <c r="ALZ77" s="36"/>
      <c r="AMA77" s="36"/>
      <c r="AMB77" s="36"/>
      <c r="AMC77" s="36"/>
      <c r="AMD77" s="36"/>
      <c r="AME77" s="36"/>
      <c r="AMF77" s="36"/>
      <c r="AMG77" s="36"/>
      <c r="AMH77" s="36"/>
      <c r="AMI77" s="36"/>
      <c r="AMJ77" s="36"/>
      <c r="AMK77" s="36"/>
      <c r="AML77" s="36"/>
      <c r="AMM77" s="36"/>
    </row>
    <row r="78" spans="1:11" ht="29">
      <c r="A78" s="1">
        <v>73</v>
      </c>
      <c r="B78" s="14" t="s">
        <v>64</v>
      </c>
      <c r="C78" s="29" t="s">
        <v>6</v>
      </c>
      <c r="D78" s="29">
        <v>20</v>
      </c>
      <c r="E78" s="66"/>
      <c r="F78" s="40"/>
      <c r="G78" s="48">
        <f t="shared" si="10"/>
        <v>0</v>
      </c>
      <c r="H78" s="56">
        <f t="shared" si="11"/>
        <v>0</v>
      </c>
      <c r="I78" s="56">
        <f t="shared" si="12"/>
        <v>0</v>
      </c>
      <c r="J78" s="68">
        <f t="shared" si="13"/>
        <v>0</v>
      </c>
      <c r="K78" s="43"/>
    </row>
    <row r="79" spans="1:11" ht="14.25">
      <c r="A79" s="1">
        <v>74</v>
      </c>
      <c r="B79" s="14" t="s">
        <v>37</v>
      </c>
      <c r="C79" s="29" t="s">
        <v>5</v>
      </c>
      <c r="D79" s="29">
        <v>20</v>
      </c>
      <c r="E79" s="66"/>
      <c r="F79" s="40"/>
      <c r="G79" s="48">
        <f t="shared" si="10"/>
        <v>0</v>
      </c>
      <c r="H79" s="56">
        <f t="shared" si="11"/>
        <v>0</v>
      </c>
      <c r="I79" s="56">
        <f t="shared" si="12"/>
        <v>0</v>
      </c>
      <c r="J79" s="68">
        <f t="shared" si="13"/>
        <v>0</v>
      </c>
      <c r="K79" s="43"/>
    </row>
    <row r="80" spans="1:11" ht="14.25">
      <c r="A80" s="10"/>
      <c r="B80" s="13" t="s">
        <v>52</v>
      </c>
      <c r="C80" s="32"/>
      <c r="D80" s="32"/>
      <c r="E80" s="41"/>
      <c r="F80" s="41"/>
      <c r="G80" s="46"/>
      <c r="H80" s="54"/>
      <c r="I80" s="54"/>
      <c r="J80" s="69"/>
      <c r="K80" s="52"/>
    </row>
    <row r="81" spans="1:11" ht="14.25">
      <c r="A81" s="1">
        <v>75</v>
      </c>
      <c r="B81" s="58" t="s">
        <v>105</v>
      </c>
      <c r="C81" s="29" t="s">
        <v>6</v>
      </c>
      <c r="D81" s="29">
        <v>50</v>
      </c>
      <c r="E81" s="66"/>
      <c r="F81" s="40"/>
      <c r="G81" s="48">
        <f aca="true" t="shared" si="14" ref="G81:G105">E81*D81</f>
        <v>0</v>
      </c>
      <c r="H81" s="56">
        <f aca="true" t="shared" si="15" ref="H81:H90">SUM(D81*F81)</f>
        <v>0</v>
      </c>
      <c r="I81" s="56">
        <f aca="true" t="shared" si="16" ref="I81:I90">SUM(H81*0.9)</f>
        <v>0</v>
      </c>
      <c r="J81" s="68">
        <f aca="true" t="shared" si="17" ref="J81:J90">SUM(G81+I81)</f>
        <v>0</v>
      </c>
      <c r="K81" s="43"/>
    </row>
    <row r="82" spans="1:11" ht="14.25">
      <c r="A82" s="1">
        <v>76</v>
      </c>
      <c r="B82" s="14" t="s">
        <v>65</v>
      </c>
      <c r="C82" s="29" t="s">
        <v>6</v>
      </c>
      <c r="D82" s="30">
        <v>10</v>
      </c>
      <c r="E82" s="66"/>
      <c r="F82" s="40"/>
      <c r="G82" s="48">
        <f t="shared" si="14"/>
        <v>0</v>
      </c>
      <c r="H82" s="56">
        <f t="shared" si="15"/>
        <v>0</v>
      </c>
      <c r="I82" s="56">
        <f t="shared" si="16"/>
        <v>0</v>
      </c>
      <c r="J82" s="68">
        <f t="shared" si="17"/>
        <v>0</v>
      </c>
      <c r="K82" s="43"/>
    </row>
    <row r="83" spans="1:11" ht="14.25">
      <c r="A83" s="1">
        <v>77</v>
      </c>
      <c r="B83" s="14" t="s">
        <v>38</v>
      </c>
      <c r="C83" s="29" t="s">
        <v>6</v>
      </c>
      <c r="D83" s="29">
        <v>20</v>
      </c>
      <c r="E83" s="66"/>
      <c r="F83" s="40"/>
      <c r="G83" s="48">
        <f t="shared" si="14"/>
        <v>0</v>
      </c>
      <c r="H83" s="56">
        <f t="shared" si="15"/>
        <v>0</v>
      </c>
      <c r="I83" s="56">
        <f t="shared" si="16"/>
        <v>0</v>
      </c>
      <c r="J83" s="68">
        <f t="shared" si="17"/>
        <v>0</v>
      </c>
      <c r="K83" s="43"/>
    </row>
    <row r="84" spans="1:11" ht="14.25">
      <c r="A84" s="1">
        <v>78</v>
      </c>
      <c r="B84" s="64" t="s">
        <v>39</v>
      </c>
      <c r="C84" s="29" t="s">
        <v>6</v>
      </c>
      <c r="D84" s="29">
        <v>30</v>
      </c>
      <c r="E84" s="66"/>
      <c r="F84" s="40"/>
      <c r="G84" s="48">
        <f t="shared" si="14"/>
        <v>0</v>
      </c>
      <c r="H84" s="56">
        <f t="shared" si="15"/>
        <v>0</v>
      </c>
      <c r="I84" s="56">
        <f t="shared" si="16"/>
        <v>0</v>
      </c>
      <c r="J84" s="68">
        <f t="shared" si="17"/>
        <v>0</v>
      </c>
      <c r="K84" s="43"/>
    </row>
    <row r="85" spans="1:11" ht="43.5">
      <c r="A85" s="11">
        <v>79</v>
      </c>
      <c r="B85" s="64" t="s">
        <v>40</v>
      </c>
      <c r="C85" s="29" t="s">
        <v>6</v>
      </c>
      <c r="D85" s="30">
        <v>30</v>
      </c>
      <c r="E85" s="66"/>
      <c r="F85" s="40"/>
      <c r="G85" s="48">
        <f t="shared" si="14"/>
        <v>0</v>
      </c>
      <c r="H85" s="56">
        <f t="shared" si="15"/>
        <v>0</v>
      </c>
      <c r="I85" s="56">
        <f t="shared" si="16"/>
        <v>0</v>
      </c>
      <c r="J85" s="68">
        <f t="shared" si="17"/>
        <v>0</v>
      </c>
      <c r="K85" s="51"/>
    </row>
    <row r="86" spans="1:11" ht="14.25">
      <c r="A86" s="1">
        <v>80</v>
      </c>
      <c r="B86" s="14" t="s">
        <v>66</v>
      </c>
      <c r="C86" s="29" t="s">
        <v>6</v>
      </c>
      <c r="D86" s="30">
        <v>10</v>
      </c>
      <c r="E86" s="66"/>
      <c r="F86" s="40"/>
      <c r="G86" s="48">
        <f t="shared" si="14"/>
        <v>0</v>
      </c>
      <c r="H86" s="56">
        <f t="shared" si="15"/>
        <v>0</v>
      </c>
      <c r="I86" s="56">
        <f t="shared" si="16"/>
        <v>0</v>
      </c>
      <c r="J86" s="68">
        <f t="shared" si="17"/>
        <v>0</v>
      </c>
      <c r="K86" s="51"/>
    </row>
    <row r="87" spans="1:11" ht="14.25">
      <c r="A87" s="1">
        <v>81</v>
      </c>
      <c r="B87" s="14" t="s">
        <v>106</v>
      </c>
      <c r="C87" s="29" t="s">
        <v>6</v>
      </c>
      <c r="D87" s="30">
        <v>10</v>
      </c>
      <c r="E87" s="66"/>
      <c r="F87" s="40"/>
      <c r="G87" s="48">
        <f t="shared" si="14"/>
        <v>0</v>
      </c>
      <c r="H87" s="56">
        <f t="shared" si="15"/>
        <v>0</v>
      </c>
      <c r="I87" s="56">
        <f t="shared" si="16"/>
        <v>0</v>
      </c>
      <c r="J87" s="68">
        <f t="shared" si="17"/>
        <v>0</v>
      </c>
      <c r="K87" s="51"/>
    </row>
    <row r="88" spans="1:11" ht="14.25">
      <c r="A88" s="1">
        <v>82</v>
      </c>
      <c r="B88" s="14" t="s">
        <v>41</v>
      </c>
      <c r="C88" s="29" t="s">
        <v>6</v>
      </c>
      <c r="D88" s="30">
        <v>50</v>
      </c>
      <c r="E88" s="66"/>
      <c r="F88" s="40"/>
      <c r="G88" s="48">
        <f t="shared" si="14"/>
        <v>0</v>
      </c>
      <c r="H88" s="56">
        <f t="shared" si="15"/>
        <v>0</v>
      </c>
      <c r="I88" s="56">
        <f t="shared" si="16"/>
        <v>0</v>
      </c>
      <c r="J88" s="68">
        <f t="shared" si="17"/>
        <v>0</v>
      </c>
      <c r="K88" s="43"/>
    </row>
    <row r="89" spans="1:11" ht="14.25">
      <c r="A89" s="1">
        <v>83</v>
      </c>
      <c r="B89" s="14" t="s">
        <v>42</v>
      </c>
      <c r="C89" s="29" t="s">
        <v>6</v>
      </c>
      <c r="D89" s="30">
        <v>50</v>
      </c>
      <c r="E89" s="66"/>
      <c r="F89" s="40"/>
      <c r="G89" s="48">
        <f t="shared" si="14"/>
        <v>0</v>
      </c>
      <c r="H89" s="56">
        <f t="shared" si="15"/>
        <v>0</v>
      </c>
      <c r="I89" s="56">
        <f t="shared" si="16"/>
        <v>0</v>
      </c>
      <c r="J89" s="68">
        <f t="shared" si="17"/>
        <v>0</v>
      </c>
      <c r="K89" s="43"/>
    </row>
    <row r="90" spans="1:11" ht="14.25">
      <c r="A90" s="1">
        <v>84</v>
      </c>
      <c r="B90" s="14" t="s">
        <v>43</v>
      </c>
      <c r="C90" s="29" t="s">
        <v>6</v>
      </c>
      <c r="D90" s="30">
        <v>50</v>
      </c>
      <c r="E90" s="66"/>
      <c r="F90" s="40"/>
      <c r="G90" s="48">
        <f t="shared" si="14"/>
        <v>0</v>
      </c>
      <c r="H90" s="56">
        <f t="shared" si="15"/>
        <v>0</v>
      </c>
      <c r="I90" s="56">
        <f t="shared" si="16"/>
        <v>0</v>
      </c>
      <c r="J90" s="68">
        <f t="shared" si="17"/>
        <v>0</v>
      </c>
      <c r="K90" s="43"/>
    </row>
    <row r="91" spans="1:11" ht="14.25">
      <c r="A91" s="10"/>
      <c r="B91" s="13" t="s">
        <v>44</v>
      </c>
      <c r="C91" s="72"/>
      <c r="D91" s="73"/>
      <c r="E91" s="73"/>
      <c r="F91" s="73"/>
      <c r="G91" s="73"/>
      <c r="H91" s="73"/>
      <c r="I91" s="73"/>
      <c r="J91" s="73"/>
      <c r="K91" s="74"/>
    </row>
    <row r="92" spans="1:11" ht="14.25">
      <c r="A92" s="1">
        <v>85</v>
      </c>
      <c r="B92" s="14" t="s">
        <v>107</v>
      </c>
      <c r="C92" s="29" t="s">
        <v>6</v>
      </c>
      <c r="D92" s="29">
        <v>100</v>
      </c>
      <c r="E92" s="66"/>
      <c r="F92" s="40"/>
      <c r="G92" s="48">
        <f t="shared" si="14"/>
        <v>0</v>
      </c>
      <c r="H92" s="56">
        <f aca="true" t="shared" si="18" ref="H92:H97">SUM(D92*F92)</f>
        <v>0</v>
      </c>
      <c r="I92" s="56">
        <f aca="true" t="shared" si="19" ref="I92:I97">SUM(H92*0.9)</f>
        <v>0</v>
      </c>
      <c r="J92" s="68">
        <f aca="true" t="shared" si="20" ref="J92:J97">SUM(G92+I92)</f>
        <v>0</v>
      </c>
      <c r="K92" s="43"/>
    </row>
    <row r="93" spans="1:11" ht="14.25">
      <c r="A93" s="1">
        <v>86</v>
      </c>
      <c r="B93" s="14" t="s">
        <v>108</v>
      </c>
      <c r="C93" s="29" t="s">
        <v>6</v>
      </c>
      <c r="D93" s="29">
        <v>100</v>
      </c>
      <c r="E93" s="66"/>
      <c r="F93" s="40"/>
      <c r="G93" s="48">
        <f t="shared" si="14"/>
        <v>0</v>
      </c>
      <c r="H93" s="56">
        <f t="shared" si="18"/>
        <v>0</v>
      </c>
      <c r="I93" s="56">
        <f t="shared" si="19"/>
        <v>0</v>
      </c>
      <c r="J93" s="68">
        <f t="shared" si="20"/>
        <v>0</v>
      </c>
      <c r="K93" s="43"/>
    </row>
    <row r="94" spans="1:11" ht="14.25">
      <c r="A94" s="1">
        <v>87</v>
      </c>
      <c r="B94" s="14" t="s">
        <v>109</v>
      </c>
      <c r="C94" s="29" t="s">
        <v>6</v>
      </c>
      <c r="D94" s="29">
        <v>30</v>
      </c>
      <c r="E94" s="66"/>
      <c r="F94" s="40"/>
      <c r="G94" s="48">
        <f t="shared" si="14"/>
        <v>0</v>
      </c>
      <c r="H94" s="56">
        <f t="shared" si="18"/>
        <v>0</v>
      </c>
      <c r="I94" s="56">
        <f t="shared" si="19"/>
        <v>0</v>
      </c>
      <c r="J94" s="68">
        <f t="shared" si="20"/>
        <v>0</v>
      </c>
      <c r="K94" s="43"/>
    </row>
    <row r="95" spans="1:11" ht="14.25">
      <c r="A95" s="1">
        <v>88</v>
      </c>
      <c r="B95" s="14" t="s">
        <v>110</v>
      </c>
      <c r="C95" s="29" t="s">
        <v>6</v>
      </c>
      <c r="D95" s="29">
        <v>20</v>
      </c>
      <c r="E95" s="66"/>
      <c r="F95" s="40"/>
      <c r="G95" s="48">
        <f t="shared" si="14"/>
        <v>0</v>
      </c>
      <c r="H95" s="56">
        <f t="shared" si="18"/>
        <v>0</v>
      </c>
      <c r="I95" s="56">
        <f t="shared" si="19"/>
        <v>0</v>
      </c>
      <c r="J95" s="68">
        <f t="shared" si="20"/>
        <v>0</v>
      </c>
      <c r="K95" s="43"/>
    </row>
    <row r="96" spans="1:11" ht="14.25">
      <c r="A96" s="1">
        <v>89</v>
      </c>
      <c r="B96" s="58" t="s">
        <v>67</v>
      </c>
      <c r="C96" s="29" t="s">
        <v>49</v>
      </c>
      <c r="D96" s="29">
        <v>30</v>
      </c>
      <c r="E96" s="66"/>
      <c r="F96" s="40"/>
      <c r="G96" s="48">
        <f t="shared" si="14"/>
        <v>0</v>
      </c>
      <c r="H96" s="56">
        <f t="shared" si="18"/>
        <v>0</v>
      </c>
      <c r="I96" s="56">
        <f t="shared" si="19"/>
        <v>0</v>
      </c>
      <c r="J96" s="68">
        <f t="shared" si="20"/>
        <v>0</v>
      </c>
      <c r="K96" s="43"/>
    </row>
    <row r="97" spans="1:11" ht="29">
      <c r="A97" s="1">
        <v>90</v>
      </c>
      <c r="B97" s="58" t="s">
        <v>111</v>
      </c>
      <c r="C97" s="29" t="s">
        <v>6</v>
      </c>
      <c r="D97" s="29">
        <v>10</v>
      </c>
      <c r="E97" s="66"/>
      <c r="F97" s="40"/>
      <c r="G97" s="48">
        <f t="shared" si="14"/>
        <v>0</v>
      </c>
      <c r="H97" s="56">
        <f t="shared" si="18"/>
        <v>0</v>
      </c>
      <c r="I97" s="56">
        <f t="shared" si="19"/>
        <v>0</v>
      </c>
      <c r="J97" s="68">
        <f t="shared" si="20"/>
        <v>0</v>
      </c>
      <c r="K97" s="43"/>
    </row>
    <row r="98" spans="1:11" ht="14.25">
      <c r="A98" s="10"/>
      <c r="B98" s="13" t="s">
        <v>45</v>
      </c>
      <c r="C98" s="72"/>
      <c r="D98" s="73"/>
      <c r="E98" s="73"/>
      <c r="F98" s="73"/>
      <c r="G98" s="73"/>
      <c r="H98" s="73"/>
      <c r="I98" s="73"/>
      <c r="J98" s="73"/>
      <c r="K98" s="74"/>
    </row>
    <row r="99" spans="1:11" ht="14.25">
      <c r="A99" s="1">
        <v>91</v>
      </c>
      <c r="B99" s="14" t="s">
        <v>112</v>
      </c>
      <c r="C99" s="29" t="s">
        <v>6</v>
      </c>
      <c r="D99" s="29">
        <v>20</v>
      </c>
      <c r="E99" s="66"/>
      <c r="F99" s="40"/>
      <c r="G99" s="48">
        <f t="shared" si="14"/>
        <v>0</v>
      </c>
      <c r="H99" s="56">
        <f aca="true" t="shared" si="21" ref="H99:H108">SUM(D99*F99)</f>
        <v>0</v>
      </c>
      <c r="I99" s="56">
        <f aca="true" t="shared" si="22" ref="I99:I108">SUM(H99*0.9)</f>
        <v>0</v>
      </c>
      <c r="J99" s="68">
        <f aca="true" t="shared" si="23" ref="J99:J108">SUM(G99+I99)</f>
        <v>0</v>
      </c>
      <c r="K99" s="53"/>
    </row>
    <row r="100" spans="1:11" ht="14.25">
      <c r="A100" s="1">
        <v>92</v>
      </c>
      <c r="B100" s="14" t="s">
        <v>113</v>
      </c>
      <c r="C100" s="29" t="s">
        <v>6</v>
      </c>
      <c r="D100" s="30">
        <v>30</v>
      </c>
      <c r="E100" s="66"/>
      <c r="F100" s="40"/>
      <c r="G100" s="48">
        <f t="shared" si="14"/>
        <v>0</v>
      </c>
      <c r="H100" s="56">
        <f t="shared" si="21"/>
        <v>0</v>
      </c>
      <c r="I100" s="56">
        <f t="shared" si="22"/>
        <v>0</v>
      </c>
      <c r="J100" s="68">
        <f t="shared" si="23"/>
        <v>0</v>
      </c>
      <c r="K100" s="43"/>
    </row>
    <row r="101" spans="1:11" ht="14.25">
      <c r="A101" s="1">
        <v>93</v>
      </c>
      <c r="B101" s="14" t="s">
        <v>114</v>
      </c>
      <c r="C101" s="29" t="s">
        <v>6</v>
      </c>
      <c r="D101" s="30">
        <v>20</v>
      </c>
      <c r="E101" s="66"/>
      <c r="F101" s="40"/>
      <c r="G101" s="48">
        <f t="shared" si="14"/>
        <v>0</v>
      </c>
      <c r="H101" s="56">
        <f t="shared" si="21"/>
        <v>0</v>
      </c>
      <c r="I101" s="56">
        <f t="shared" si="22"/>
        <v>0</v>
      </c>
      <c r="J101" s="68">
        <f t="shared" si="23"/>
        <v>0</v>
      </c>
      <c r="K101" s="43"/>
    </row>
    <row r="102" spans="1:11" ht="14.25">
      <c r="A102" s="1">
        <v>94</v>
      </c>
      <c r="B102" s="14" t="s">
        <v>115</v>
      </c>
      <c r="C102" s="29" t="s">
        <v>6</v>
      </c>
      <c r="D102" s="29">
        <v>50</v>
      </c>
      <c r="E102" s="66"/>
      <c r="F102" s="40"/>
      <c r="G102" s="48">
        <f t="shared" si="14"/>
        <v>0</v>
      </c>
      <c r="H102" s="56">
        <f t="shared" si="21"/>
        <v>0</v>
      </c>
      <c r="I102" s="56">
        <f t="shared" si="22"/>
        <v>0</v>
      </c>
      <c r="J102" s="68">
        <f t="shared" si="23"/>
        <v>0</v>
      </c>
      <c r="K102" s="43"/>
    </row>
    <row r="103" spans="1:11" ht="14.25">
      <c r="A103" s="1">
        <v>95</v>
      </c>
      <c r="B103" s="58" t="s">
        <v>116</v>
      </c>
      <c r="C103" s="29" t="s">
        <v>6</v>
      </c>
      <c r="D103" s="29">
        <v>30</v>
      </c>
      <c r="E103" s="66"/>
      <c r="F103" s="40"/>
      <c r="G103" s="48">
        <f t="shared" si="14"/>
        <v>0</v>
      </c>
      <c r="H103" s="56">
        <f t="shared" si="21"/>
        <v>0</v>
      </c>
      <c r="I103" s="56">
        <f t="shared" si="22"/>
        <v>0</v>
      </c>
      <c r="J103" s="68">
        <f t="shared" si="23"/>
        <v>0</v>
      </c>
      <c r="K103" s="43"/>
    </row>
    <row r="104" spans="1:11" ht="14.25">
      <c r="A104" s="1">
        <v>96</v>
      </c>
      <c r="B104" s="58" t="s">
        <v>117</v>
      </c>
      <c r="C104" s="29" t="s">
        <v>6</v>
      </c>
      <c r="D104" s="30">
        <v>10</v>
      </c>
      <c r="E104" s="66"/>
      <c r="F104" s="40"/>
      <c r="G104" s="48">
        <f t="shared" si="14"/>
        <v>0</v>
      </c>
      <c r="H104" s="56">
        <f t="shared" si="21"/>
        <v>0</v>
      </c>
      <c r="I104" s="56">
        <f t="shared" si="22"/>
        <v>0</v>
      </c>
      <c r="J104" s="68">
        <f t="shared" si="23"/>
        <v>0</v>
      </c>
      <c r="K104" s="43"/>
    </row>
    <row r="105" spans="1:11" ht="14.25">
      <c r="A105" s="1">
        <v>97</v>
      </c>
      <c r="B105" s="58" t="s">
        <v>118</v>
      </c>
      <c r="C105" s="29" t="s">
        <v>6</v>
      </c>
      <c r="D105" s="29">
        <v>20</v>
      </c>
      <c r="E105" s="66"/>
      <c r="F105" s="40"/>
      <c r="G105" s="48">
        <f t="shared" si="14"/>
        <v>0</v>
      </c>
      <c r="H105" s="56">
        <f t="shared" si="21"/>
        <v>0</v>
      </c>
      <c r="I105" s="56">
        <f t="shared" si="22"/>
        <v>0</v>
      </c>
      <c r="J105" s="68">
        <f t="shared" si="23"/>
        <v>0</v>
      </c>
      <c r="K105" s="53"/>
    </row>
    <row r="106" spans="1:11" ht="14.25">
      <c r="A106" s="1">
        <v>98</v>
      </c>
      <c r="B106" s="62" t="s">
        <v>119</v>
      </c>
      <c r="C106" s="29" t="s">
        <v>6</v>
      </c>
      <c r="D106" s="30">
        <v>10</v>
      </c>
      <c r="E106" s="66"/>
      <c r="F106" s="40"/>
      <c r="G106" s="48">
        <f aca="true" t="shared" si="24" ref="G106:G108">E106*D106</f>
        <v>0</v>
      </c>
      <c r="H106" s="56">
        <f t="shared" si="21"/>
        <v>0</v>
      </c>
      <c r="I106" s="56">
        <f t="shared" si="22"/>
        <v>0</v>
      </c>
      <c r="J106" s="68">
        <f t="shared" si="23"/>
        <v>0</v>
      </c>
      <c r="K106" s="43"/>
    </row>
    <row r="107" spans="1:11" ht="14.25">
      <c r="A107" s="1">
        <v>99</v>
      </c>
      <c r="B107" s="62" t="s">
        <v>120</v>
      </c>
      <c r="C107" s="29" t="s">
        <v>6</v>
      </c>
      <c r="D107" s="30">
        <v>10</v>
      </c>
      <c r="E107" s="66"/>
      <c r="F107" s="40"/>
      <c r="G107" s="48">
        <f t="shared" si="24"/>
        <v>0</v>
      </c>
      <c r="H107" s="56">
        <f t="shared" si="21"/>
        <v>0</v>
      </c>
      <c r="I107" s="56">
        <f t="shared" si="22"/>
        <v>0</v>
      </c>
      <c r="J107" s="68">
        <f t="shared" si="23"/>
        <v>0</v>
      </c>
      <c r="K107" s="43"/>
    </row>
    <row r="108" spans="1:11" ht="14.25">
      <c r="A108" s="1">
        <v>100</v>
      </c>
      <c r="B108" s="62" t="s">
        <v>121</v>
      </c>
      <c r="C108" s="29" t="s">
        <v>6</v>
      </c>
      <c r="D108" s="30">
        <v>30</v>
      </c>
      <c r="E108" s="66"/>
      <c r="F108" s="40"/>
      <c r="G108" s="48">
        <f t="shared" si="24"/>
        <v>0</v>
      </c>
      <c r="H108" s="56">
        <f t="shared" si="21"/>
        <v>0</v>
      </c>
      <c r="I108" s="56">
        <f t="shared" si="22"/>
        <v>0</v>
      </c>
      <c r="J108" s="68">
        <f t="shared" si="23"/>
        <v>0</v>
      </c>
      <c r="K108" s="43"/>
    </row>
    <row r="109" spans="2:10" ht="30" customHeight="1">
      <c r="B109" s="15" t="s">
        <v>46</v>
      </c>
      <c r="C109" s="34"/>
      <c r="D109" s="34"/>
      <c r="E109" s="34"/>
      <c r="F109" s="34"/>
      <c r="G109" s="5"/>
      <c r="H109" s="5"/>
      <c r="I109" s="5"/>
      <c r="J109" s="5">
        <f>SUM(J4:J108)</f>
        <v>0</v>
      </c>
    </row>
    <row r="110" spans="2:10" ht="14.25">
      <c r="B110" s="16"/>
      <c r="C110" s="35"/>
      <c r="D110" s="35"/>
      <c r="E110" s="35"/>
      <c r="F110" s="35"/>
      <c r="G110" s="6"/>
      <c r="H110" s="6"/>
      <c r="I110" s="6"/>
      <c r="J110" s="6"/>
    </row>
    <row r="111" spans="1:10" ht="39.5" customHeight="1">
      <c r="A111" s="12" t="s">
        <v>53</v>
      </c>
      <c r="B111" s="75" t="s">
        <v>56</v>
      </c>
      <c r="C111" s="76"/>
      <c r="D111" s="76"/>
      <c r="E111" s="76"/>
      <c r="F111" s="76"/>
      <c r="G111" s="76"/>
      <c r="H111" s="76"/>
      <c r="I111" s="6"/>
      <c r="J111" s="6"/>
    </row>
    <row r="112" spans="1:10" ht="50.5" customHeight="1">
      <c r="A112" s="1" t="s">
        <v>122</v>
      </c>
      <c r="B112" s="77" t="s">
        <v>128</v>
      </c>
      <c r="C112" s="78"/>
      <c r="D112" s="78"/>
      <c r="E112" s="78"/>
      <c r="F112" s="78"/>
      <c r="G112" s="78"/>
      <c r="H112" s="78"/>
      <c r="I112" s="4"/>
      <c r="J112" s="4"/>
    </row>
    <row r="113" spans="1:11" ht="14.25">
      <c r="A113" s="1" t="s">
        <v>124</v>
      </c>
      <c r="B113" s="71" t="s">
        <v>123</v>
      </c>
      <c r="C113" s="71"/>
      <c r="D113" s="71"/>
      <c r="E113" s="71"/>
      <c r="F113" s="71"/>
      <c r="G113" s="71"/>
      <c r="H113" s="71"/>
      <c r="I113" s="71"/>
      <c r="J113" s="71"/>
      <c r="K113" s="71"/>
    </row>
    <row r="114" ht="14.25">
      <c r="B114" s="17"/>
    </row>
  </sheetData>
  <sheetProtection algorithmName="SHA-512" hashValue="beyqfS85QVlYNqSoJO6+9muvZt2xz3nRpRZ50XJjJBsK8pFCPwASqX4jRuy4AZIbXgHkv3zhpwFNuU6GmjDfEg==" saltValue="f7rT23LNeTEtSSPSvL23EQ==" spinCount="100000" sheet="1" objects="1" scenarios="1"/>
  <mergeCells count="7">
    <mergeCell ref="B113:K113"/>
    <mergeCell ref="C50:K50"/>
    <mergeCell ref="C23:K23"/>
    <mergeCell ref="C91:K91"/>
    <mergeCell ref="C98:K98"/>
    <mergeCell ref="B111:H111"/>
    <mergeCell ref="B112:H112"/>
  </mergeCells>
  <printOptions/>
  <pageMargins left="0.7000000000000001" right="0.7000000000000001" top="1.1811023622047245" bottom="1.1811023622047245" header="0.7874015748031495" footer="0.7874015748031495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" customWidth="1"/>
  </cols>
  <sheetData/>
  <printOptions/>
  <pageMargins left="0.7000000000000001" right="0.7000000000000001" top="1.1811023622047245" bottom="1.1811023622047245" header="0.7874015748031495" footer="0.787401574803149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 Antonín</dc:creator>
  <cp:keywords/>
  <dc:description/>
  <cp:lastModifiedBy>Černá Lucie</cp:lastModifiedBy>
  <cp:lastPrinted>2021-11-23T16:32:18Z</cp:lastPrinted>
  <dcterms:created xsi:type="dcterms:W3CDTF">2020-11-30T09:03:49Z</dcterms:created>
  <dcterms:modified xsi:type="dcterms:W3CDTF">2021-12-21T06:36:42Z</dcterms:modified>
  <cp:category/>
  <cp:version/>
  <cp:contentType/>
  <cp:contentStatus/>
  <cp:revision>19</cp:revision>
</cp:coreProperties>
</file>