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9440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8" i="1"/>
  <c r="G21" s="1"/>
  <c r="I21" s="1"/>
  <c r="G23"/>
  <c r="G27"/>
  <c r="G26"/>
  <c r="G25"/>
</calcChain>
</file>

<file path=xl/sharedStrings.xml><?xml version="1.0" encoding="utf-8"?>
<sst xmlns="http://schemas.openxmlformats.org/spreadsheetml/2006/main" count="129" uniqueCount="75">
  <si>
    <t>PČ</t>
  </si>
  <si>
    <t>Typ</t>
  </si>
  <si>
    <t>Kód</t>
  </si>
  <si>
    <t>Popis</t>
  </si>
  <si>
    <t>MJ</t>
  </si>
  <si>
    <t>Množství</t>
  </si>
  <si>
    <t>J.cena [CZK]</t>
  </si>
  <si>
    <t>Cena celkem [CZK]</t>
  </si>
  <si>
    <t>Finanční prostředky</t>
  </si>
  <si>
    <t>21</t>
  </si>
  <si>
    <t>K</t>
  </si>
  <si>
    <t>391991111R</t>
  </si>
  <si>
    <t>INVESTICE</t>
  </si>
  <si>
    <t>36</t>
  </si>
  <si>
    <t>612991111R</t>
  </si>
  <si>
    <t>Speciální úpravy vnitřních omítek sklepů dle specifikace v PD</t>
  </si>
  <si>
    <t>NEINVESTICE</t>
  </si>
  <si>
    <t>37</t>
  </si>
  <si>
    <t>612991112R</t>
  </si>
  <si>
    <t>Speciální úpravy vnitřní haly v přízemí dle specifikace v PD</t>
  </si>
  <si>
    <t>38</t>
  </si>
  <si>
    <t>612991113R</t>
  </si>
  <si>
    <t>Speciální úpravy niky u kašny dle specifikace v PD</t>
  </si>
  <si>
    <t>97</t>
  </si>
  <si>
    <t>95333999R</t>
  </si>
  <si>
    <t>Oprava prasklin v klenbách dle specifikace v PD</t>
  </si>
  <si>
    <t>161</t>
  </si>
  <si>
    <t>763215259R</t>
  </si>
  <si>
    <t>165</t>
  </si>
  <si>
    <t>M</t>
  </si>
  <si>
    <t>607991111R</t>
  </si>
  <si>
    <t>187</t>
  </si>
  <si>
    <t>764991112R</t>
  </si>
  <si>
    <t>Rozkrytí a zpětná montáž s doplněním 50%  oplechování při úpravě stávajícího světlíku</t>
  </si>
  <si>
    <t>241</t>
  </si>
  <si>
    <t>766995150R</t>
  </si>
  <si>
    <t>421</t>
  </si>
  <si>
    <t>781991111R</t>
  </si>
  <si>
    <t>Ukončující profily k obkladům</t>
  </si>
  <si>
    <t>423</t>
  </si>
  <si>
    <t>783201111R</t>
  </si>
  <si>
    <t>Protipožární nátěry všech sloupků krovu refrenčně nátěr fy Seidl a spol., Promat apod.</t>
  </si>
  <si>
    <t>560</t>
  </si>
  <si>
    <t>799291140R</t>
  </si>
  <si>
    <t>561</t>
  </si>
  <si>
    <t>799291141R</t>
  </si>
  <si>
    <t>567</t>
  </si>
  <si>
    <t>799291146R</t>
  </si>
  <si>
    <t>570</t>
  </si>
  <si>
    <t>799291148R</t>
  </si>
  <si>
    <t>kpl</t>
  </si>
  <si>
    <t>m2</t>
  </si>
  <si>
    <t>řezivo nosné konstrukce impregnované, smrk SI</t>
  </si>
  <si>
    <t>m3</t>
  </si>
  <si>
    <t>m</t>
  </si>
  <si>
    <t>Těsnění pro veškeré dveře učeben dle poznámky v tab. Dveří -
profilové těsnění dorazového typu z trvale pružné pryže EPDM, osazení do drážky</t>
  </si>
  <si>
    <t xml:space="preserve">SDK a pomcné konstrukce pro vzduchotechniku -  jedná se o krytí rozvodů VZT v suterénu, kdy na typový ocelový nosný rošt se osadí místo SDK desky Heraklit, které se následně omítnou. Před omítáním provést 2x podomítkovou síť s keramidovými terči a
1 výztužnou síťku do omítky. Výměra včetně čel. Provedení v S.02.
</t>
  </si>
  <si>
    <t xml:space="preserve">Kanálky a revizní šachty
- revizní šachty typu A, B, C, D vždy po 1 ks. Podrobně rozměry, výztuž, materiál viz výkres Det. 5
 - kanálky jsou vedené v suterénu a přízemí. Schéma kanálků v suterénu je na výkrese D.1.1/15 včetně rozměrových schémat. Schéma kanálků v přízemí je na výkrese D.1.1/16, rovněž včetně rozměrových schémat.  
Popis, rozměry, materiál a vyztužení viz det. 5 a rozměrová schémata na jednotlivých výkresech. Část rozvodů vedena ve skladbě (násypu) podlahy nejsou ve schématech uvedeny (trasy jsou zakreslené v jednotlivých výkresech suterénu a přízemí), jelikož budou kladené při zhotovení podlahy.
Suterén:
revizní šachty  typu B (pozice S.25), C (pozice S.19), D (pozice S.07) - po 1 ks, viz příloha Det. 5 kanál 400/300, dl. 2900 mm (pozice S.03), viz výkres D.1.1/15
500/600 mm, dl. 1100 mm (pozice S.03), viz výkres D.1.1/15 700/500, dl. 2500 mm (pozice S.05), viz výkres D.1.1/15 650/900, dl. 1200 mm (pozice S.02), viz výkres D.1.1/15 650/600, dl. 3000 mm (pozice S.02), viz výkres D.1.1/15 900/600, dl. 4100 mm (pozice S.02), viz výkres D.1.1/15 300/100, dl. 2700 mm (pozice S.02), viz výkres D.1.1/15
Přízemí:
revizní šachty  typu A (pozice 0.19) - 1ks, viz příloha Det. 5 kanál 1100/300, dl. 2200 mm (pozice 0.15), viz výkres D.1.1/16 800/400, dl. 8300 mm, (pozice 0.15), viz výkres D.1.1/16 600/400, dl. 5300 mm, (pozice 0.15), viz výkres D.1.1/16 800/600, dl. 2700 mm, (pozice 0.15), viz výkres D.1.1/16 1100/300, dl. 2100 mm, (pozice 0.15), viz výkres D.1.1/16 600/600, dl. 2000 mm, (pozice 0.15), viz výkres D.1.1/16 800/350, dl. 1700 mm, (pozice 0.15), viz výkres D.1.1/16, 1000/600, dl. 5500 mm, (pozice 0.12), viz výkres D.1.1/16 720/600, dl. 2200 mm, (pozice 0.12), viz výkres D.1.1/16 800/450, dl. 20000 mm, (pozice 0.12), viz výkres D.1.1/16 600/350, dl. 10800 mm, (pozice 0.12), viz výkres D.1.1/16 600/600, dl. 17000 mm, (pozice 0.12), viz výkres D.1.1/16, 500/700, dl. 30000 mm, (pozice 0.18,0.26,0.29), viz výkres D.1.1/16 - provedení místo stávajícího
kanál proveden z betonu C25/30, ocel B500B vnitřní stěny ŽB, vnější ztracené bednění probetonované s výztuží výztuž desek kari síť pr. 8mm, oka 100/100 mm stěna svislá prut pr. 8 á 120 mm stěna vodorovná prut pr. 8 á 200 mm
vynášecí úhelníky 50/50/5 mm pro rozvody 220 ks á 1,2m délka uložení PZD v lomech na úhelnících 65/65/6 mm celkem 30 m Krytí kanálů PZD panely
</t>
  </si>
  <si>
    <t>Z/1,Z/2,Z/3,Z/4,Z/5 - zrcadlo s rámem viz PD - D11 Arch stavebni reseni, soupis umělecko-řemeslných prvků, tabulka ostatní</t>
  </si>
  <si>
    <t>T/19,T20,T21,T22 - obklady stěn, vč.okenic a tapetových rámů viz PD - D11 Arch stavebni reseni, soupis umělecko-řemeslných prvků, tabulka truhlářské prvky</t>
  </si>
  <si>
    <t>T/23,T24,T25 - obklady stěn vč. Okenic viz PD - D11 Arch stavebni reseni, soupis umělecko-řemeslných prvků, tabulka truhlářské prvky</t>
  </si>
  <si>
    <t>P/1,P/2,P/3,P/4 - parkety viz PD - D11 Arch stavebni reseni, soupis umělecko-řemeslných prvků, tabulka truhlářské prvky</t>
  </si>
  <si>
    <t>Vysvětlení položek výkazu výměr</t>
  </si>
  <si>
    <t>56</t>
  </si>
  <si>
    <t>434311113R</t>
  </si>
  <si>
    <t>Schodišťové stupně dusané na terén z betonu tř. C 25/30  bez potěru</t>
  </si>
  <si>
    <t>VV</t>
  </si>
  <si>
    <t/>
  </si>
  <si>
    <t>dle 1.2/4</t>
  </si>
  <si>
    <t>dle D1.2/11</t>
  </si>
  <si>
    <t>Součet</t>
  </si>
  <si>
    <t>1,45*0,154*0,3*14/2</t>
  </si>
  <si>
    <t>1,24*0,168*0,29*5/2</t>
  </si>
  <si>
    <t>1,20*0,168*0,29*8/2</t>
  </si>
  <si>
    <t>1,20*0,168*0,29*10/2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</si>
</sst>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38"/>
      <scheme val="minor"/>
    </font>
    <font>
      <sz val="9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800080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5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164" fontId="0" fillId="0" borderId="4" xfId="0" applyNumberFormat="1" applyFont="1" applyBorder="1" applyAlignment="1" applyProtection="1">
      <alignment vertical="center"/>
      <protection locked="0"/>
    </xf>
    <xf numFmtId="4" fontId="0" fillId="2" borderId="4" xfId="0" applyNumberFormat="1" applyFont="1" applyFill="1" applyBorder="1" applyAlignment="1" applyProtection="1">
      <alignment vertical="center"/>
      <protection locked="0"/>
    </xf>
    <xf numFmtId="4" fontId="0" fillId="0" borderId="4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vertical="center"/>
      <protection locked="0"/>
    </xf>
    <xf numFmtId="4" fontId="4" fillId="2" borderId="4" xfId="0" applyNumberFormat="1" applyFont="1" applyFill="1" applyBorder="1" applyAlignment="1" applyProtection="1">
      <alignment vertical="center"/>
      <protection locked="0"/>
    </xf>
    <xf numFmtId="4" fontId="4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vertical="center"/>
    </xf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J29"/>
  <sheetViews>
    <sheetView tabSelected="1" workbookViewId="0">
      <selection activeCell="F34" sqref="F34"/>
    </sheetView>
  </sheetViews>
  <sheetFormatPr defaultRowHeight="15"/>
  <cols>
    <col min="4" max="4" width="12.5703125" customWidth="1"/>
    <col min="5" max="5" width="78.7109375" customWidth="1"/>
    <col min="10" max="10" width="12.7109375" style="20" customWidth="1"/>
  </cols>
  <sheetData>
    <row r="3" spans="2:10">
      <c r="E3" t="s">
        <v>62</v>
      </c>
    </row>
    <row r="5" spans="2:10" ht="4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3" t="s">
        <v>6</v>
      </c>
      <c r="I5" s="2" t="s">
        <v>7</v>
      </c>
      <c r="J5" s="4" t="s">
        <v>8</v>
      </c>
    </row>
    <row r="6" spans="2:10" ht="399" customHeight="1">
      <c r="B6" s="5" t="s">
        <v>9</v>
      </c>
      <c r="C6" s="5" t="s">
        <v>10</v>
      </c>
      <c r="D6" s="6" t="s">
        <v>11</v>
      </c>
      <c r="E6" s="22" t="s">
        <v>57</v>
      </c>
      <c r="F6" s="8" t="s">
        <v>50</v>
      </c>
      <c r="G6" s="9">
        <v>1</v>
      </c>
      <c r="H6" s="10"/>
      <c r="I6" s="11">
        <v>0</v>
      </c>
      <c r="J6" s="12" t="s">
        <v>12</v>
      </c>
    </row>
    <row r="7" spans="2:10" ht="20.100000000000001" customHeight="1">
      <c r="B7" s="5" t="s">
        <v>13</v>
      </c>
      <c r="C7" s="5" t="s">
        <v>10</v>
      </c>
      <c r="D7" s="6" t="s">
        <v>14</v>
      </c>
      <c r="E7" s="7" t="s">
        <v>15</v>
      </c>
      <c r="F7" s="8" t="s">
        <v>51</v>
      </c>
      <c r="G7" s="9">
        <v>406</v>
      </c>
      <c r="H7" s="10"/>
      <c r="I7" s="11">
        <v>0</v>
      </c>
      <c r="J7" s="7" t="s">
        <v>16</v>
      </c>
    </row>
    <row r="8" spans="2:10" ht="20.100000000000001" customHeight="1">
      <c r="B8" s="5" t="s">
        <v>17</v>
      </c>
      <c r="C8" s="5" t="s">
        <v>10</v>
      </c>
      <c r="D8" s="6" t="s">
        <v>18</v>
      </c>
      <c r="E8" s="7" t="s">
        <v>19</v>
      </c>
      <c r="F8" s="8" t="s">
        <v>51</v>
      </c>
      <c r="G8" s="9">
        <v>403</v>
      </c>
      <c r="H8" s="10"/>
      <c r="I8" s="11">
        <v>0</v>
      </c>
      <c r="J8" s="7" t="s">
        <v>16</v>
      </c>
    </row>
    <row r="9" spans="2:10" ht="20.100000000000001" customHeight="1">
      <c r="B9" s="5" t="s">
        <v>20</v>
      </c>
      <c r="C9" s="5" t="s">
        <v>10</v>
      </c>
      <c r="D9" s="6" t="s">
        <v>21</v>
      </c>
      <c r="E9" s="7" t="s">
        <v>22</v>
      </c>
      <c r="F9" s="8" t="s">
        <v>51</v>
      </c>
      <c r="G9" s="9">
        <v>5.3</v>
      </c>
      <c r="H9" s="10"/>
      <c r="I9" s="11">
        <v>0</v>
      </c>
      <c r="J9" s="7" t="s">
        <v>16</v>
      </c>
    </row>
    <row r="10" spans="2:10" ht="20.100000000000001" customHeight="1">
      <c r="B10" s="5" t="s">
        <v>23</v>
      </c>
      <c r="C10" s="5" t="s">
        <v>10</v>
      </c>
      <c r="D10" s="6" t="s">
        <v>24</v>
      </c>
      <c r="E10" s="7" t="s">
        <v>25</v>
      </c>
      <c r="F10" s="8" t="s">
        <v>51</v>
      </c>
      <c r="G10" s="9">
        <v>22</v>
      </c>
      <c r="H10" s="10"/>
      <c r="I10" s="11">
        <v>0</v>
      </c>
      <c r="J10" s="7" t="s">
        <v>16</v>
      </c>
    </row>
    <row r="11" spans="2:10" ht="63" customHeight="1">
      <c r="B11" s="5" t="s">
        <v>26</v>
      </c>
      <c r="C11" s="5" t="s">
        <v>10</v>
      </c>
      <c r="D11" s="6" t="s">
        <v>27</v>
      </c>
      <c r="E11" s="21" t="s">
        <v>56</v>
      </c>
      <c r="F11" s="8" t="s">
        <v>51</v>
      </c>
      <c r="G11" s="9">
        <v>41</v>
      </c>
      <c r="H11" s="10"/>
      <c r="I11" s="11">
        <v>0</v>
      </c>
      <c r="J11" s="7" t="s">
        <v>12</v>
      </c>
    </row>
    <row r="12" spans="2:10" ht="20.100000000000001" customHeight="1">
      <c r="B12" s="13" t="s">
        <v>28</v>
      </c>
      <c r="C12" s="13" t="s">
        <v>29</v>
      </c>
      <c r="D12" s="14" t="s">
        <v>30</v>
      </c>
      <c r="E12" s="15" t="s">
        <v>52</v>
      </c>
      <c r="F12" s="16" t="s">
        <v>53</v>
      </c>
      <c r="G12" s="17">
        <v>0.78600000000000003</v>
      </c>
      <c r="H12" s="18"/>
      <c r="I12" s="19">
        <v>0</v>
      </c>
      <c r="J12" s="12" t="s">
        <v>12</v>
      </c>
    </row>
    <row r="13" spans="2:10" ht="20.100000000000001" customHeight="1">
      <c r="B13" s="5" t="s">
        <v>31</v>
      </c>
      <c r="C13" s="5" t="s">
        <v>10</v>
      </c>
      <c r="D13" s="6" t="s">
        <v>32</v>
      </c>
      <c r="E13" s="7" t="s">
        <v>33</v>
      </c>
      <c r="F13" s="8" t="s">
        <v>51</v>
      </c>
      <c r="G13" s="9">
        <v>2.8</v>
      </c>
      <c r="H13" s="10"/>
      <c r="I13" s="11">
        <v>0</v>
      </c>
      <c r="J13" s="7" t="s">
        <v>16</v>
      </c>
    </row>
    <row r="14" spans="2:10" ht="39.75" customHeight="1">
      <c r="B14" s="5" t="s">
        <v>34</v>
      </c>
      <c r="C14" s="5" t="s">
        <v>10</v>
      </c>
      <c r="D14" s="6" t="s">
        <v>35</v>
      </c>
      <c r="E14" s="7" t="s">
        <v>55</v>
      </c>
      <c r="F14" s="8" t="s">
        <v>54</v>
      </c>
      <c r="G14" s="9">
        <v>215</v>
      </c>
      <c r="H14" s="10"/>
      <c r="I14" s="11">
        <v>0</v>
      </c>
      <c r="J14" s="7" t="s">
        <v>12</v>
      </c>
    </row>
    <row r="15" spans="2:10" ht="20.100000000000001" customHeight="1">
      <c r="B15" s="5" t="s">
        <v>36</v>
      </c>
      <c r="C15" s="5" t="s">
        <v>10</v>
      </c>
      <c r="D15" s="6" t="s">
        <v>37</v>
      </c>
      <c r="E15" s="7" t="s">
        <v>38</v>
      </c>
      <c r="F15" s="8" t="s">
        <v>54</v>
      </c>
      <c r="G15" s="9">
        <v>223</v>
      </c>
      <c r="H15" s="10"/>
      <c r="I15" s="11">
        <v>0</v>
      </c>
      <c r="J15" s="12" t="s">
        <v>12</v>
      </c>
    </row>
    <row r="16" spans="2:10" ht="20.100000000000001" customHeight="1">
      <c r="B16" s="5" t="s">
        <v>39</v>
      </c>
      <c r="C16" s="5" t="s">
        <v>10</v>
      </c>
      <c r="D16" s="6" t="s">
        <v>40</v>
      </c>
      <c r="E16" s="7" t="s">
        <v>41</v>
      </c>
      <c r="F16" s="8" t="s">
        <v>51</v>
      </c>
      <c r="G16" s="9">
        <v>150.26</v>
      </c>
      <c r="H16" s="10"/>
      <c r="I16" s="11">
        <v>0</v>
      </c>
      <c r="J16" s="7" t="s">
        <v>12</v>
      </c>
    </row>
    <row r="17" spans="2:10" ht="29.25" customHeight="1">
      <c r="B17" s="5" t="s">
        <v>42</v>
      </c>
      <c r="C17" s="5" t="s">
        <v>10</v>
      </c>
      <c r="D17" s="6" t="s">
        <v>43</v>
      </c>
      <c r="E17" s="21" t="s">
        <v>59</v>
      </c>
      <c r="F17" s="8" t="s">
        <v>50</v>
      </c>
      <c r="G17" s="9">
        <v>1</v>
      </c>
      <c r="H17" s="10"/>
      <c r="I17" s="11">
        <v>0</v>
      </c>
      <c r="J17" s="7" t="s">
        <v>16</v>
      </c>
    </row>
    <row r="18" spans="2:10" ht="31.5" customHeight="1">
      <c r="B18" s="5" t="s">
        <v>44</v>
      </c>
      <c r="C18" s="5" t="s">
        <v>10</v>
      </c>
      <c r="D18" s="6" t="s">
        <v>45</v>
      </c>
      <c r="E18" s="21" t="s">
        <v>60</v>
      </c>
      <c r="F18" s="8" t="s">
        <v>50</v>
      </c>
      <c r="G18" s="9">
        <v>1</v>
      </c>
      <c r="H18" s="10"/>
      <c r="I18" s="11">
        <v>0</v>
      </c>
      <c r="J18" s="7" t="s">
        <v>16</v>
      </c>
    </row>
    <row r="19" spans="2:10" ht="32.25" customHeight="1">
      <c r="B19" s="5" t="s">
        <v>46</v>
      </c>
      <c r="C19" s="5" t="s">
        <v>10</v>
      </c>
      <c r="D19" s="6" t="s">
        <v>47</v>
      </c>
      <c r="E19" s="21" t="s">
        <v>61</v>
      </c>
      <c r="F19" s="8" t="s">
        <v>50</v>
      </c>
      <c r="G19" s="9">
        <v>1</v>
      </c>
      <c r="H19" s="10"/>
      <c r="I19" s="11">
        <v>0</v>
      </c>
      <c r="J19" s="7" t="s">
        <v>16</v>
      </c>
    </row>
    <row r="20" spans="2:10" ht="33.75" customHeight="1">
      <c r="B20" s="5" t="s">
        <v>48</v>
      </c>
      <c r="C20" s="5" t="s">
        <v>10</v>
      </c>
      <c r="D20" s="6" t="s">
        <v>49</v>
      </c>
      <c r="E20" s="21" t="s">
        <v>58</v>
      </c>
      <c r="F20" s="8" t="s">
        <v>50</v>
      </c>
      <c r="G20" s="9">
        <v>1</v>
      </c>
      <c r="H20" s="10"/>
      <c r="I20" s="11">
        <v>0</v>
      </c>
      <c r="J20" s="7" t="s">
        <v>16</v>
      </c>
    </row>
    <row r="21" spans="2:10">
      <c r="B21" s="5" t="s">
        <v>63</v>
      </c>
      <c r="C21" s="5" t="s">
        <v>10</v>
      </c>
      <c r="D21" s="6" t="s">
        <v>64</v>
      </c>
      <c r="E21" s="7" t="s">
        <v>65</v>
      </c>
      <c r="F21" s="8" t="s">
        <v>53</v>
      </c>
      <c r="G21" s="9">
        <f>G28</f>
        <v>1.1461380000000001</v>
      </c>
      <c r="H21" s="10"/>
      <c r="I21" s="11">
        <f>ROUND(H21*G21,2)</f>
        <v>0</v>
      </c>
      <c r="J21" s="7" t="s">
        <v>12</v>
      </c>
    </row>
    <row r="22" spans="2:10">
      <c r="B22" s="23"/>
      <c r="C22" s="24" t="s">
        <v>66</v>
      </c>
      <c r="D22" s="25" t="s">
        <v>67</v>
      </c>
      <c r="E22" s="26" t="s">
        <v>68</v>
      </c>
      <c r="F22" s="23"/>
      <c r="G22" s="25" t="s">
        <v>67</v>
      </c>
      <c r="H22" s="10"/>
      <c r="I22" s="23"/>
      <c r="J22" s="23"/>
    </row>
    <row r="23" spans="2:10">
      <c r="B23" s="27"/>
      <c r="C23" s="24" t="s">
        <v>66</v>
      </c>
      <c r="D23" s="28" t="s">
        <v>67</v>
      </c>
      <c r="E23" s="29" t="s">
        <v>71</v>
      </c>
      <c r="F23" s="27"/>
      <c r="G23" s="30">
        <f>1.45*0.154*0.3*14/2</f>
        <v>0.46892999999999996</v>
      </c>
      <c r="H23" s="10"/>
      <c r="I23" s="27"/>
      <c r="J23" s="27"/>
    </row>
    <row r="24" spans="2:10">
      <c r="B24" s="23"/>
      <c r="C24" s="24" t="s">
        <v>66</v>
      </c>
      <c r="D24" s="25" t="s">
        <v>67</v>
      </c>
      <c r="E24" s="26" t="s">
        <v>69</v>
      </c>
      <c r="F24" s="23"/>
      <c r="G24" s="25" t="s">
        <v>67</v>
      </c>
      <c r="H24" s="10"/>
      <c r="I24" s="23"/>
      <c r="J24" s="23"/>
    </row>
    <row r="25" spans="2:10">
      <c r="B25" s="27"/>
      <c r="C25" s="24" t="s">
        <v>66</v>
      </c>
      <c r="D25" s="28" t="s">
        <v>67</v>
      </c>
      <c r="E25" s="29" t="s">
        <v>72</v>
      </c>
      <c r="F25" s="27"/>
      <c r="G25" s="30">
        <f>1.24*0.168*0.29*5/2</f>
        <v>0.151032</v>
      </c>
      <c r="H25" s="10"/>
      <c r="I25" s="27"/>
      <c r="J25" s="27"/>
    </row>
    <row r="26" spans="2:10">
      <c r="B26" s="27"/>
      <c r="C26" s="24" t="s">
        <v>66</v>
      </c>
      <c r="D26" s="28" t="s">
        <v>67</v>
      </c>
      <c r="E26" s="29" t="s">
        <v>73</v>
      </c>
      <c r="F26" s="27"/>
      <c r="G26" s="30">
        <f>1.2*0.168*0.29*8/2</f>
        <v>0.23385599999999998</v>
      </c>
      <c r="H26" s="10"/>
      <c r="I26" s="27"/>
      <c r="J26" s="27"/>
    </row>
    <row r="27" spans="2:10">
      <c r="B27" s="27"/>
      <c r="C27" s="24" t="s">
        <v>66</v>
      </c>
      <c r="D27" s="28" t="s">
        <v>67</v>
      </c>
      <c r="E27" s="29" t="s">
        <v>74</v>
      </c>
      <c r="F27" s="27"/>
      <c r="G27" s="30">
        <f>1.2*0.168*0.29*10/2</f>
        <v>0.29231999999999997</v>
      </c>
      <c r="H27" s="10"/>
      <c r="I27" s="27"/>
      <c r="J27" s="27"/>
    </row>
    <row r="28" spans="2:10">
      <c r="B28" s="31"/>
      <c r="C28" s="32" t="s">
        <v>66</v>
      </c>
      <c r="D28" s="33" t="s">
        <v>67</v>
      </c>
      <c r="E28" s="34" t="s">
        <v>70</v>
      </c>
      <c r="F28" s="31"/>
      <c r="G28" s="35">
        <f>G27+G26+G25+G23</f>
        <v>1.1461380000000001</v>
      </c>
      <c r="H28" s="10"/>
      <c r="I28" s="31"/>
      <c r="J28" s="31"/>
    </row>
    <row r="29" spans="2:10">
      <c r="G29" s="3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Univerzita Karlova v Praze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Univerzita Karlova v Praze</dc:creator>
  <cp:lastModifiedBy>Renata Brychtová</cp:lastModifiedBy>
  <dcterms:created xsi:type="dcterms:W3CDTF">2017-08-29T10:07:17Z</dcterms:created>
  <dcterms:modified xsi:type="dcterms:W3CDTF">2017-08-30T13:07:59Z</dcterms:modified>
</cp:coreProperties>
</file>