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1520" windowHeight="10275" tabRatio="811" activeTab="0"/>
  </bookViews>
  <sheets>
    <sheet name="REKAPITULACE " sheetId="1" r:id="rId1"/>
    <sheet name="Výkaz výměr" sheetId="2" r:id="rId2"/>
  </sheets>
  <externalReferences>
    <externalReference r:id="rId5"/>
    <externalReference r:id="rId6"/>
    <externalReference r:id="rId7"/>
  </externalReferences>
  <definedNames>
    <definedName name="AL_obvodový_plášť" localSheetId="0">'[2]SO 11.1A Výkaz výměr'!#REF!</definedName>
    <definedName name="AL_obvodový_plášť">'[2]SO 11.1A Výkaz výměr'!#REF!</definedName>
    <definedName name="Izolace_akustické" localSheetId="0">'[2]SO 11.1A Výkaz výměr'!#REF!</definedName>
    <definedName name="Izolace_akustické">'[2]SO 11.1A Výkaz výměr'!#REF!</definedName>
    <definedName name="Izolace_proti_vodě" localSheetId="0">'[2]SO 11.1A Výkaz výměr'!#REF!</definedName>
    <definedName name="Izolace_proti_vodě">'[2]SO 11.1A Výkaz výměr'!#REF!</definedName>
    <definedName name="Komunikace" localSheetId="0">'[2]SO 11.1A Výkaz výměr'!#REF!</definedName>
    <definedName name="Komunikace">'[2]SO 11.1A Výkaz výměr'!#REF!</definedName>
    <definedName name="Konstrukce_klempířské" localSheetId="0">'[2]SO 11.1A Výkaz výměr'!#REF!</definedName>
    <definedName name="Konstrukce_klempířské">'[2]SO 11.1A Výkaz výměr'!#REF!</definedName>
    <definedName name="Konstrukce_tesařské" localSheetId="0">'[3]SO 51.4 Výkaz výměr'!#REF!</definedName>
    <definedName name="Konstrukce_tesařské">'[3]SO 51.4 Výkaz výměr'!#REF!</definedName>
    <definedName name="Konstrukce_truhlářské" localSheetId="0">'[2]SO 11.1A Výkaz výměr'!#REF!</definedName>
    <definedName name="Konstrukce_truhlářské">'[2]SO 11.1A Výkaz výměr'!#REF!</definedName>
    <definedName name="Kovové_stavební_doplňkové_konstrukce" localSheetId="0">'[2]SO 11.1A Výkaz výměr'!#REF!</definedName>
    <definedName name="Kovové_stavební_doplňkové_konstrukce">'[2]SO 11.1A Výkaz výměr'!#REF!</definedName>
    <definedName name="KSDK" localSheetId="0">'[3]SO 51.4 Výkaz výměr'!#REF!</definedName>
    <definedName name="KSDK">'[3]SO 51.4 Výkaz výměr'!#REF!</definedName>
    <definedName name="Malby__tapety__nátěry__nástřiky" localSheetId="0">'[2]SO 11.1A Výkaz výměr'!#REF!</definedName>
    <definedName name="Malby__tapety__nátěry__nástřiky">'[2]SO 11.1A Výkaz výměr'!#REF!</definedName>
    <definedName name="Obklady_keramické" localSheetId="0">'[2]SO 11.1A Výkaz výměr'!#REF!</definedName>
    <definedName name="Obklady_keramické">'[2]SO 11.1A Výkaz výměr'!#REF!</definedName>
    <definedName name="_xlnm.Print_Area" localSheetId="0">'REKAPITULACE '!$B$2:$H$53</definedName>
    <definedName name="_xlnm.Print_Area" localSheetId="1">'Výkaz výměr'!$B$2:$L$410</definedName>
    <definedName name="Ostatní_výrobky" localSheetId="0">'[3]SO 51.4 Výkaz výměr'!#REF!</definedName>
    <definedName name="Ostatní_výrobky">'[3]SO 51.4 Výkaz výměr'!#REF!</definedName>
    <definedName name="Podhl" localSheetId="0">'[3]SO 51.4 Výkaz výměr'!#REF!</definedName>
    <definedName name="Podhl">'[3]SO 51.4 Výkaz výměr'!#REF!</definedName>
    <definedName name="Podhledy" localSheetId="0">'[2]SO 11.1A Výkaz výměr'!#REF!</definedName>
    <definedName name="Podhledy">'[2]SO 11.1A Výkaz výměr'!#REF!</definedName>
    <definedName name="rabat_2">'[1]Výpočet netto cen'!$B$8</definedName>
    <definedName name="REKAPITULACE" localSheetId="0">'[2]SO 11.1A Výkaz výměr'!#REF!</definedName>
    <definedName name="REKAPITULACE">'[2]SO 11.1A Výkaz výměr'!#REF!</definedName>
    <definedName name="Sádrokartonové_konstrukce" localSheetId="0">'[2]SO 11.1A Výkaz výměr'!#REF!</definedName>
    <definedName name="Sádrokartonové_konstrukce">'[2]SO 11.1A Výkaz výměr'!#REF!</definedName>
    <definedName name="skonto_1">'[1]Výpočet netto cen'!$B$10</definedName>
    <definedName name="skonto_2">'[1]Výpočet netto cen'!$B$11</definedName>
    <definedName name="skonto_3">'[1]Výpočet netto cen'!$B$12</definedName>
    <definedName name="Vodorovné_konstrukce" localSheetId="0">'[3]SO 51.4 Výkaz výměr'!#REF!</definedName>
    <definedName name="Vodorovné_konstrukce">'[3]SO 51.4 Výkaz výměr'!#REF!</definedName>
    <definedName name="Základy" localSheetId="0">'[3]SO 51.4 Výkaz výměr'!#REF!</definedName>
    <definedName name="Základy">'[3]SO 51.4 Výkaz výměr'!#REF!</definedName>
    <definedName name="Zemní_práce" localSheetId="0">'[3]SO 51.4 Výkaz výměr'!#REF!</definedName>
    <definedName name="Zemní_práce">'[3]SO 51.4 Výkaz výměr'!#REF!</definedName>
  </definedNames>
  <calcPr fullCalcOnLoad="1"/>
</workbook>
</file>

<file path=xl/sharedStrings.xml><?xml version="1.0" encoding="utf-8"?>
<sst xmlns="http://schemas.openxmlformats.org/spreadsheetml/2006/main" count="1276" uniqueCount="384">
  <si>
    <t>Popis položky</t>
  </si>
  <si>
    <t xml:space="preserve">Množství </t>
  </si>
  <si>
    <t>Ceny v Kč</t>
  </si>
  <si>
    <t>Jedn.</t>
  </si>
  <si>
    <t>Montáž</t>
  </si>
  <si>
    <t>ks</t>
  </si>
  <si>
    <t>Celkem [Kč]</t>
  </si>
  <si>
    <t>Montáž [Kč]</t>
  </si>
  <si>
    <t>Dodávka [Kč]</t>
  </si>
  <si>
    <t>SOUPIS PRACÍ A DODÁVEK</t>
  </si>
  <si>
    <t>hod</t>
  </si>
  <si>
    <t>m</t>
  </si>
  <si>
    <t>drážka pro tr.23, cihla</t>
  </si>
  <si>
    <t>bal</t>
  </si>
  <si>
    <t>drážka pro tr.16, cihla</t>
  </si>
  <si>
    <t>Kabely a elektroinstalační materiál</t>
  </si>
  <si>
    <t>krabice KU68-1901 vč.víčka pod omítku</t>
  </si>
  <si>
    <t>krabice přístrojová KP68/2</t>
  </si>
  <si>
    <t>programování ústředny</t>
  </si>
  <si>
    <t>Elektroinstalační materiál a kabely</t>
  </si>
  <si>
    <t>drážka pro tr.29, cihla</t>
  </si>
  <si>
    <t>Vyvazovací panel 1U plastová oka BK černý</t>
  </si>
  <si>
    <t>Rozvodný panel 6poz 220V, včetně vany šnůra 3m</t>
  </si>
  <si>
    <t>Ethernet router 1x WAN,4x LAN,2x USB print</t>
  </si>
  <si>
    <t>Strukturovaná kabeláž SK</t>
  </si>
  <si>
    <t>Access Point</t>
  </si>
  <si>
    <t>Vyvazovací panel 2U plastová oka BK černý</t>
  </si>
  <si>
    <t>Kód</t>
  </si>
  <si>
    <t>Celkem bez DPH</t>
  </si>
  <si>
    <t>Stavba:</t>
  </si>
  <si>
    <t>Místo:</t>
  </si>
  <si>
    <t>Zadavatel:</t>
  </si>
  <si>
    <t>Projektant:</t>
  </si>
  <si>
    <t>Datum:</t>
  </si>
  <si>
    <t>R</t>
  </si>
  <si>
    <t>Slaboproudé rozvody</t>
  </si>
  <si>
    <t>prostup kcí 150mm, 80x80, cihla</t>
  </si>
  <si>
    <t xml:space="preserve">kabel FI-HT06 3x2x0,5 </t>
  </si>
  <si>
    <t>krabice KU68-1901 vč.víčka</t>
  </si>
  <si>
    <t>krabice KO100</t>
  </si>
  <si>
    <t xml:space="preserve">drážka pro tr.29, cihla </t>
  </si>
  <si>
    <t xml:space="preserve">drážka pro tr.16, cihla </t>
  </si>
  <si>
    <t xml:space="preserve">drážka pro tr.23, cihla </t>
  </si>
  <si>
    <t xml:space="preserve">prostup kcí 150mm, 80x80, cihla </t>
  </si>
  <si>
    <t xml:space="preserve">oživení systému </t>
  </si>
  <si>
    <t xml:space="preserve">revize zařízení </t>
  </si>
  <si>
    <t xml:space="preserve">zaškolení obsluhy </t>
  </si>
  <si>
    <t xml:space="preserve">uzamykatelná skříňka pro ovládací klávesnici </t>
  </si>
  <si>
    <t xml:space="preserve">svorkovnicová deska se šroubovacími kontakty a kovovým hranatým víkem určena pro zápustnou montáž do krabic KU68. Počet svorek 18 (z toho 2 pro ochranný NC kontakt), barva bílá. </t>
  </si>
  <si>
    <t xml:space="preserve">plastová nízká propojovací krabice pro povrchovou montáž s ochranným meandrem, pájecí svorky, počet svorek 7+1, ochranný kontakt NC, barva bílá, rozměry: 96 x 41 x 18 mm. </t>
  </si>
  <si>
    <t>IČ:</t>
  </si>
  <si>
    <t>DIČ:</t>
  </si>
  <si>
    <t>Uchazeč:</t>
  </si>
  <si>
    <t>Poznámka:</t>
  </si>
  <si>
    <t>M-22</t>
  </si>
  <si>
    <t>Položka</t>
  </si>
  <si>
    <t xml:space="preserve">protipožární tmel EI90min, min. tl.stěny 150, až do 300 cm2 </t>
  </si>
  <si>
    <t>prostup stavební konstukcí do 300mm</t>
  </si>
  <si>
    <t>drážka pro tr.16</t>
  </si>
  <si>
    <t>drážka pro tr.23</t>
  </si>
  <si>
    <t>prostup stavební konstukcí do 150mm</t>
  </si>
  <si>
    <t xml:space="preserve">Materiál  - Strukturovaná kabeláž </t>
  </si>
  <si>
    <t xml:space="preserve">Montáž - Strukturovaná kabeláž </t>
  </si>
  <si>
    <t>drážka pro kabel pod omítkou</t>
  </si>
  <si>
    <t>Zařízení slaboproudé elektrotechniky</t>
  </si>
  <si>
    <t>Ukládací plato 550mm 1U-4b. BK černé, nosnost 45kg</t>
  </si>
  <si>
    <t>drobný elektroinstalační materiál (5kg)</t>
  </si>
  <si>
    <t>zednické výpomoci (vysekání niky pro konzoly, podpěry, závěsy, zajištění manipulační plošiny, zazdění nebo zabetonování rýh nebo kapes ve zdech nebo stropech, nastřelování upevňovacích prvků, upevňování pomocí hmoždinek apod)</t>
  </si>
  <si>
    <t xml:space="preserve">WiFi Access Point 802.11a/b/g/n/ac až 867Mbps, Dualband, PoE, GLAN, WPS, RADIUS server, Roaming, centrální správa, Podpora až 100 uživatelů současně a rychlý roaming mezi přístupovými body </t>
  </si>
  <si>
    <t>19' rozv panel 6x220V-3m s vaničkou 1,5U RAL9005</t>
  </si>
  <si>
    <t>Ventilační jednotka univerz.s term. GR,4 ventilátory,(do stropu nebo do podlahy)</t>
  </si>
  <si>
    <t xml:space="preserve">lišta hranatá 60x40 HA (3m)  včetně spoj.materiálu </t>
  </si>
  <si>
    <t>drobný elektroinstalační materiál (10kg)</t>
  </si>
  <si>
    <t>monitor LCD 15" (servisní)</t>
  </si>
  <si>
    <t>19“ horizontální ventilační jednotka 2U se 4 ventilátory, bimetalový termostat</t>
  </si>
  <si>
    <t>Osvětlovací jednotka 1U halogenová 288 lm</t>
  </si>
  <si>
    <t>Kabely a elektroinstalační materiál (součástí dodávky strukturované kabeláže)</t>
  </si>
  <si>
    <t>oživení a nastavení systému IP CCTV</t>
  </si>
  <si>
    <t>ICT měření, certifikalční protokol</t>
  </si>
  <si>
    <t>Spínaný zdroj v kovovém krytu 13,8 Vss / 5A s reléovými výstupy a odpojovačem</t>
  </si>
  <si>
    <t>AKU 12V/40Ah se šroubovými svorkami M6 a životností až 10 let, VdS</t>
  </si>
  <si>
    <t>Magnetický kontakt povrchový 2cm, plast, NC , stupeň 2</t>
  </si>
  <si>
    <t>PIR detektor, půlkulová otočná čočka, dosah vějíř 11m / dlouhý dosah 17m. ,s pohledem pod sebe, stupeň 2</t>
  </si>
  <si>
    <t xml:space="preserve">trubka PVC 16 2316 </t>
  </si>
  <si>
    <t xml:space="preserve">trubka PVC 23 2323 </t>
  </si>
  <si>
    <t xml:space="preserve">trubka PVC 29 2329 </t>
  </si>
  <si>
    <t>drážka pro tr.36, cihla</t>
  </si>
  <si>
    <t xml:space="preserve">Tísňové volání z WC pro tělesně postižené osoby </t>
  </si>
  <si>
    <t>Napaječ 1,5A/40W/24 V DC</t>
  </si>
  <si>
    <t>kabel k napaječi</t>
  </si>
  <si>
    <t>oriantační světlo</t>
  </si>
  <si>
    <t>potvrzovací tlačítko</t>
  </si>
  <si>
    <t>přivolávací tlačítko</t>
  </si>
  <si>
    <t>konektory RJ45 F/UTP 4p, RJ45 UTP 4p</t>
  </si>
  <si>
    <t>kabel JYSTY 2x2x0.8</t>
  </si>
  <si>
    <t>prostup stavební konstukcí do 150mm, cihla</t>
  </si>
  <si>
    <t xml:space="preserve">Materiál  - Tísňové volání z WC pro tělesně postižené osoby </t>
  </si>
  <si>
    <t xml:space="preserve">Montáž - Tísňové volání z WC pro tělesně postižené osoby </t>
  </si>
  <si>
    <t>základní modul signalizačního systému 4 zóny</t>
  </si>
  <si>
    <t>Instalační krabice pod omítku pro panel serie 1</t>
  </si>
  <si>
    <t xml:space="preserve">elektroinstalační kanál (3m) 60x40 včetně spoj.materiálu </t>
  </si>
  <si>
    <r>
      <t xml:space="preserve">IP kamerový systém , </t>
    </r>
    <r>
      <rPr>
        <i/>
        <sz val="10"/>
        <rFont val="Calibri"/>
        <family val="2"/>
      </rPr>
      <t>Kabeláž je součástí oddílu strukturované kabeláže</t>
    </r>
  </si>
  <si>
    <t xml:space="preserve">Materiál  - IP kamerový systém </t>
  </si>
  <si>
    <t xml:space="preserve">Montáž - IP kamerový systém  </t>
  </si>
  <si>
    <t>Materiál  - AV technicka -  příprava</t>
  </si>
  <si>
    <t>Montáž - AV technicka -  příprava</t>
  </si>
  <si>
    <t>trubka tuhá PVC 320N 1525 (3m) včetně příchytek a spoj.mat.</t>
  </si>
  <si>
    <t>IP Fermax video panel+1 dvoj.tlačítko, bez inst. krabice pod omítku,2relé , PoE</t>
  </si>
  <si>
    <t>Povětrnostní kryt panelu řady 1</t>
  </si>
  <si>
    <t>IP stolní videotelefon s 4,3" podsvíceným barevným LCD displejem umožňuje bezdrátové připojení k Internetu prostřednictvím WiFi (s využitím externího USB dongle), je vybaven slotem pro SD/MMC/SDHC karty a USB portem. Má 2 vestavěné 10/100M ethernetové porty a lze jej nastavit až pro 3 telefonní linky (SIP účty).</t>
  </si>
  <si>
    <t>Rozvaděč 27U/600x600, šedý, dveře sklo nedělený</t>
  </si>
  <si>
    <t>Ukládací plato 1U/550mm, max.nosnost 150kg</t>
  </si>
  <si>
    <t>Materiál  - IP Dveřní inkterkom</t>
  </si>
  <si>
    <t>Montáž - IP Dveřní inkterkom</t>
  </si>
  <si>
    <t>Elektrická požární signalizace EPS</t>
  </si>
  <si>
    <t xml:space="preserve">Sdělovací kabely s funkční schopnosti systému při požáru dle ZP 27/2008, STN 92 0205,DIN 4102-12 a splňující vyhlášku č. 268/2011 Sb. (B2 ca s1d1) </t>
  </si>
  <si>
    <t>kabel PRAFlaGuard® F  1 x 2 x 0,8 PH120- R</t>
  </si>
  <si>
    <t xml:space="preserve">Sdělovací kabely bez funkční schopnosti </t>
  </si>
  <si>
    <t>kabel PRAFlaCom® F   1 x 2 x 0,8</t>
  </si>
  <si>
    <t xml:space="preserve">Elektroinstalační materiál </t>
  </si>
  <si>
    <t>krabice univerzální KU 68-1901 pod omítku včetně víčka</t>
  </si>
  <si>
    <t>oživení systému</t>
  </si>
  <si>
    <t>vazby na ostatní profese (koordinace, provázanost)</t>
  </si>
  <si>
    <t>revize zařízení EPS</t>
  </si>
  <si>
    <t>zaškolení obsluhy</t>
  </si>
  <si>
    <t>Materiál  - Elektrická požární signalizace EPS</t>
  </si>
  <si>
    <t>Montáž - Elektrická požární signalizace EPS</t>
  </si>
  <si>
    <t>Požárně odolné systémy dle DIN 4102 část 12, ZP27/2008 a STN 92 0205 (pro uchycení jednoho kabelu s prokázanou funkčností při požáru) včetně kotvy, šroubu do betonu SB 6.3X35</t>
  </si>
  <si>
    <t xml:space="preserve">kabelová příchytka jednostranná pr.16 </t>
  </si>
  <si>
    <t>IB2 modul sběrnic - 4x sběrnice BUS2, 256 adres</t>
  </si>
  <si>
    <t>Grafická klávesnice (komplet), bílá, MB Secure</t>
  </si>
  <si>
    <t>Koncentrátor 16in/16out, PCB bez krytu, BUS2/IB2</t>
  </si>
  <si>
    <t>Koncentrátor 5-vstupů, jedn. vyvážen., bzučák, BUS-2</t>
  </si>
  <si>
    <t>Kryt ZG20 pro MB-Secure nebo RIO</t>
  </si>
  <si>
    <t>Kompaktní ústředna pro montáž na stěnu, 2 kruhová vedení (max. 8 kruh. vedení pomocí XLM800), max. 1000 adres. Obsahuje desku procesoru CPU801, základní desku FIM802, vstupně výstupní desku IOB800 a zdroj PSM830 (24VDC/4A). Prostor pro 2 akumulátory 12V max. 38Ah</t>
  </si>
  <si>
    <t>Akumulátor  (12V/38Ah) do ústředny</t>
  </si>
  <si>
    <t>Linkový procesor, Rozšíření kapacity ústředen se základní deskou o další 2 kruhová nebo 4 nekruhová vedení.</t>
  </si>
  <si>
    <t>Sada CZ štítků pro ústředny ZX a tabla obsluhy ZXF.</t>
  </si>
  <si>
    <t>Vstupně výstupní moduly</t>
  </si>
  <si>
    <t>Neadresovatelný prvek (výstupní relé), zatížitelnost reléového kontaktu 250VAC/10A. Bez krabice. použití pouze v kombinaci s adresným prvkem</t>
  </si>
  <si>
    <t>Adresovatelný, volně programovatelný reléový výstup (přepínací bezpotenciálový kontakt, zatížitelnost 24VDC/2A), napájení z adresovatelného vedení. Bez krabice</t>
  </si>
  <si>
    <t>Násobný vstupně výstupní prvek - 3 volně programovatelné vstupy hlídané na přerušení a zkrat a 4 volně programovatelné výstupy</t>
  </si>
  <si>
    <t>Krabice bez víka pro prvky adresovatelného vedení, bílý plast, montáž na omítku.</t>
  </si>
  <si>
    <t>Víko montážní krabice</t>
  </si>
  <si>
    <t>Hlásiče</t>
  </si>
  <si>
    <t>Adresovatelný interaktivní optický senzor, dálkové servisní funkce pomocí IR</t>
  </si>
  <si>
    <t>Adresovatelný interaktivní tepelný senzor, dálkové servisní funkce pomocí IR</t>
  </si>
  <si>
    <t>Zásuvka pro senzory</t>
  </si>
  <si>
    <t>Zásuvka s izolátorem pro senzory</t>
  </si>
  <si>
    <t>Adresovatelný tlačítkový hlásič požáru vnitřní s izolátorem, červený, 135x135x32mm</t>
  </si>
  <si>
    <t>Samolepky s čísly adres 1 až 250 na bílém pozadí (kruhové vedení A).</t>
  </si>
  <si>
    <t>Samolepky s čísly adres 1 až 250 na žlutém pozadí (kruhové vedení B).</t>
  </si>
  <si>
    <t>Samolepky s čísly adres 1 až 250 na červeném pozadí (kruhové vedení C).</t>
  </si>
  <si>
    <t>Samolepky s čísly adres 1 až 250 na zeleném pozadí (kruhové vedení D).</t>
  </si>
  <si>
    <t>Zdroje</t>
  </si>
  <si>
    <t>Stabilizovaný zálohovaný zdroj 24VDC/5A. Prostor pro 2 akumulátory 12V max. 26Ah. Reléové výstupy (přepínací kontakt) pro signalizaci výpadku sítě, poklesu výstupního napětí a poruchy AKU</t>
  </si>
  <si>
    <t>Siréna</t>
  </si>
  <si>
    <t>Adresovatelná volně programovatelná siréna s izolátorem, pro vnitřní použití, červená, napájení z adresovatelného vedení. 2 hlasitosti (90 a 103dB), 16 různých tónů,</t>
  </si>
  <si>
    <t>Adresovatelný prvek pro připojení lineárního hlásiče , napájení adaptéru a lineárního hlásiče z adresovatelného vedení, vč. víka krabice 517.035.007.</t>
  </si>
  <si>
    <t>lineární hlásič v odrazové verzi 50m</t>
  </si>
  <si>
    <t>Převodník pro propojení síťových desek TLI800EN optickými vlákny, propojení převodníků je dvěma optickými vlákny (Tx/Rx), typ vlákna MM 50 nebo 62,5/125μm, typ konektoru ST. Na desku TLI800 lze naistalovat 1 nebo 2 převodníky FOM800 podle způsobu propojení s dalšími deskami TLI800EN.</t>
  </si>
  <si>
    <t xml:space="preserve">optický konektore ST multimode </t>
  </si>
  <si>
    <t>Síťová deska k síťovému propojení ústředen ZETTLER Expert.</t>
  </si>
  <si>
    <t>Necerifikované - bez CPD, Nesplňuje požadavky EN54-4.</t>
  </si>
  <si>
    <t>MB-Secure Licence - 64 detektorových skupin</t>
  </si>
  <si>
    <t>Optický kabel MM 50/125 um 4vl, CST konstrukce, plášť ULSZH B2 ca s1d1</t>
  </si>
  <si>
    <t>MB-Secure Licence - 16 oblastí/podsystémů</t>
  </si>
  <si>
    <t>Kryt pro desku RIO včetně tamper HUB PRO BOX</t>
  </si>
  <si>
    <t>Interní signalizační siréna, BUS1</t>
  </si>
  <si>
    <t>Montážní sada úchytů pro 1 jednotku standardní šířky o výšce 2HU do 19" racku</t>
  </si>
  <si>
    <t xml:space="preserve">Nástěnný reproduktor  pro připojení na 100V rozvody, výkon  6/3/1,5/0,8W @ 100V </t>
  </si>
  <si>
    <t xml:space="preserve">Regulátor hlasitosti pro připojení na 100V rozvody, max. 20W @ 100V, relé nuceného poslechu </t>
  </si>
  <si>
    <t>Rozhlas s nuceným poslechem</t>
  </si>
  <si>
    <t>Materiál  - Rozhlas s nuceným poslechem</t>
  </si>
  <si>
    <t>Montáž - Rozhlas s nuceným poslechem</t>
  </si>
  <si>
    <t>kabel bezhalogenový, samozhášivý 4x1.5 - R</t>
  </si>
  <si>
    <t xml:space="preserve">Mikrofonní stanice pro 10 zón, RJ45, napájení 24V DC. </t>
  </si>
  <si>
    <t>Rozhlasová ústředna 240W/100V, 5 zón s regulací hlasitosti, možnost kaskádování pro zvýšení výkonu a počtu zón, slot pro modul hlasových zpráv a modul dohledu systémových komponent, mikrofonních stanic a 100V linek. Jednotka je vybavena vstupy 3x MIC/LINE s konektorem XLR/J (možnost aktivace phantomového napájení), dále hudebními vstupy BGM1/BGM2, vstup MIC/LINE č. 1 je navíc vybaven konektorem DIN5 pro připojení mikrofonní stanice s prioritním kontaktem, prioritní vstup TEL, 2x systémový vstup pro připojení mikrofonních stanic nebo rozšiřujících jednotek . Výstupy 1x LINE OUT, 1x REC OUT, linkový vstup a výstup pro snadné připojení externí jednotky (ekvalizér, eliminátor zpětné vazby apod.). Tónové korekce, hlasitost jednotlivých vstupů, master hlasitost, gong, výstup pro nucený poslech, logické vstupy a výstupy, napájení 230V AC / 24V DC</t>
  </si>
  <si>
    <t>Systémový manager napájení 24V a nabíječ akumulátorů 2x12V</t>
  </si>
  <si>
    <t>akumulátor 12V/80Ah</t>
  </si>
  <si>
    <t>kabel U/FTP drát CAT6, PVC, cívka 500m, šedý</t>
  </si>
  <si>
    <t>Poplachový zabezpečovací a tísňový systém PZTS - napojení na stáv. ústřednu</t>
  </si>
  <si>
    <t>Materiál - Poplachový zabezpečovací a tísňový systém PZTS</t>
  </si>
  <si>
    <t>Montáž - Poplachový zabezpečovací a tísňový systém PZTS</t>
  </si>
  <si>
    <t>LCD/LED Klávesnice (komplet), bílá, MB Secure, 19 tlačítek</t>
  </si>
  <si>
    <t>zdroj 12VDC 1A pro napájení převodníku (zdroj do racku)</t>
  </si>
  <si>
    <t>optický převodník FO/RS485 , 12VDC (pro SM9/125um)</t>
  </si>
  <si>
    <t>kabel JYSTY 2x2x0,8 - sběrnice</t>
  </si>
  <si>
    <t xml:space="preserve">kabel YY-JZ 2x1,5 </t>
  </si>
  <si>
    <t>kabel YY-JZ 2x1</t>
  </si>
  <si>
    <t>oddíl 1</t>
  </si>
  <si>
    <t>oddíl 2</t>
  </si>
  <si>
    <t>oddíl 3</t>
  </si>
  <si>
    <t>oddíl 4</t>
  </si>
  <si>
    <t>oddíl 5</t>
  </si>
  <si>
    <t>oddíl 6</t>
  </si>
  <si>
    <t>oddíl 7</t>
  </si>
  <si>
    <t>oddíl 8</t>
  </si>
  <si>
    <t>oddíl 9</t>
  </si>
  <si>
    <t>Kabel Mini Breakout, 09/125um, 24 vl., LSOH, se zvýšenou ochranou proti hlodavců</t>
  </si>
  <si>
    <t>Kabel Mini Breakout, 09/125um, 12 vl., LSOH, se zvýšenou ochranou proti hlodavců</t>
  </si>
  <si>
    <t>Kabel SYKFY 50x2x0.5</t>
  </si>
  <si>
    <t>kabelová telefonní skříň 200párů MIS včetně výzbroje</t>
  </si>
  <si>
    <t>Patch kabel STP  3m, CAT6A, šedý, s litou ochranou, 2xRJ45, AESP</t>
  </si>
  <si>
    <t>Patch kabel STP  5m, CAT6A, šedý, s litou ochranou, 2xRJ45, AESP</t>
  </si>
  <si>
    <t>zásuvka pod omítku 2xRJ45 UTP CAT6A včetně rámečku</t>
  </si>
  <si>
    <t>zásuvka pod omítku 1xRJ45 UTP CAT6A včetně rámečku</t>
  </si>
  <si>
    <t>Zdroj UPS BD/FD1</t>
  </si>
  <si>
    <t>Aktivní prvky BD/FD1</t>
  </si>
  <si>
    <t>výsuvný hliníkový optický rozvaděč pro montáž do 19“ datového rozvaděče, pro 24 duplexních spojek SC, (LC) s možnosti instalace dvou optických kazet, výška 1U</t>
  </si>
  <si>
    <t>LC spojka, multimode, duplex, na SC otvor</t>
  </si>
  <si>
    <t>záslepka pro čelo vany</t>
  </si>
  <si>
    <t>Optická kazeta 12 svarů HS, bez víka</t>
  </si>
  <si>
    <t>Víčko pro optickou kazetu 12 svárů HS Huber + Suhner</t>
  </si>
  <si>
    <t>ochrana optického svaru FPS - 60mm</t>
  </si>
  <si>
    <t>19" datový rozvaděč BD/FD1</t>
  </si>
  <si>
    <t>Optika a příslušenství BD/FD1</t>
  </si>
  <si>
    <t>Patch panel černý osaz. 50 pozic 1U, CAT3,  ISDN, telefonní</t>
  </si>
  <si>
    <t>Modulární patch panel STP pro osaz. 48 pozic BK 1U, CAT6A</t>
  </si>
  <si>
    <t>Keystone CAT6A STP</t>
  </si>
  <si>
    <t>19" datový rozvaděč BD/FD2</t>
  </si>
  <si>
    <t>Zdroj UPS BD/FD2</t>
  </si>
  <si>
    <t>Aktivní prvky BD/FD2</t>
  </si>
  <si>
    <t>zdroj 230V/12VDC 3A v kytu</t>
  </si>
  <si>
    <r>
      <t xml:space="preserve"> </t>
    </r>
    <r>
      <rPr>
        <b/>
        <sz val="10"/>
        <rFont val="Calibri"/>
        <family val="2"/>
      </rPr>
      <t>Vnitřní IP kamera</t>
    </r>
    <r>
      <rPr>
        <sz val="10"/>
        <rFont val="Calibri"/>
        <family val="2"/>
      </rPr>
      <t>, Full HD kamera ve vnitřním dome provedení; rychlost 60fps při 1920 × 1080, 1/2.8" progresivní CMOS, citlivost 0,003lx v černobílém režimu / 0,05lx v barevném režimu, mechanický IR filtr; 3× zoom objektiv 3 - 9mm; komprese obrazu H.264 high profile a M-JPEG, multistream; obousměrné audio G.711 nebo G.726; 1/1 alarmový vstup/výstup; slot pro microSD kartu do kapacity 32GB; ONVIF 2.2 profile S a PSIA 1.1; vestavěná analýza obrazu: detekce pohybu, detekce sabotáže, detekce tváře (přítomnost); zdarma VMS software pro 16 kamer s možností rozšíření o další licence, software pro smartphony Android a iOS; rozměry Ø140 × 122mm; hmotnost 607g; napájení 12V DC a Power over Ethernet IEEE802.3af</t>
    </r>
  </si>
  <si>
    <r>
      <rPr>
        <b/>
        <sz val="10"/>
        <rFont val="Calibri"/>
        <family val="2"/>
      </rPr>
      <t>Venkovní IP kamera</t>
    </r>
    <r>
      <rPr>
        <sz val="10"/>
        <rFont val="Calibri"/>
        <family val="2"/>
      </rPr>
      <t>, Full HD kamera v antivandal venkovním dome provedení, krytí IP66; rychlost 60fps při 1920 × 1080, 1/2.8" progresivní CMOS, citlivost 0,003lx v černobílém režimu / 0,05lx v barevném režimu, mechanický IR filtr; 3× zoom objektiv 3 - 9mm; komprese obrazu H.264 high profile a M-JPEG, multistream; obousměrné audio G.711 nebo G.726; 1/1 alarmový vstup/výstup; slot pro microSD kartu do kapacity 32GB; ONVIF 2.2 profile S a PSIA 1.1; vestavěná analýza obrazu: detekce pohybu, detekce sabotáže, detekce tváře (přítomnost); zdarma VMS software pro 16 kamer s možností rozšíření o další licence, software pro smartphony Android a iOS; rozměry Ø140 × 122mm; hmotnost 975g; napájení 12V DC a Power over Ethernet IEEE802.3af</t>
    </r>
  </si>
  <si>
    <t>profesionální monitorovací a záznamový software - kamerová licence (monitorovací a záznamový software pro vytvoření IP kamerového systému až se 64 IP kamerami a s přístupem až třech vzdálených klientů)</t>
  </si>
  <si>
    <t>klávesnice, opt. myš</t>
  </si>
  <si>
    <t>Záznamový a monitorovací server pro IP kamery, procesor Intel Core i7 (4790K) s frekvencí 4,0Ghz, operační paměť 16GB, základní diskový prostor 2 TB (2x 2 TB v RAID1) s možností rozšíření, operační systém MS Windows 7 Pro (CZ, 64bit). Předinstalovaný záznamový a monitorovací software v českém jazyce pro 32 IP kamer. Výkon serveru je navržen pro 16 až 32 IP kamer VIVOTEK s HD či Full HD rozlišením. Provedení rackmount pro montáž do datového rozvaděče (racku). Délka záznamu je 3 až 30 dní dle nastavení kvality zaznamenávaného videa z IP kamer.</t>
  </si>
  <si>
    <t>kabel bezhalogenový, samozhášivý 2x1.5 - R</t>
  </si>
  <si>
    <t>Mateční hodiny, ML minutová linka 24V/1,3A, impuls 1 - 3 sec., mezera 0 - 3 sec., dokrok 12/24 hod., pro řízení analogových hodin PH a digitálních hodin EDHpm, SK sériový kanál, 1200Bd 12V/300mA, pro řízení digitálních hodin EDHp</t>
  </si>
  <si>
    <t>Přijímač rádiového časového signálu DCF, včetně kabelu 3m (lze až 100m)</t>
  </si>
  <si>
    <t>Podružné hodiny kulaté 30cm, nástěnné, jednostranné, řízené ML24V</t>
  </si>
  <si>
    <t>Podružné hodiny kulaté 40cm, nástěnné,oboustranné, řízené ML24V</t>
  </si>
  <si>
    <t>kabel CYKY 2x1</t>
  </si>
  <si>
    <t>drážka pro uložení kabelu pod omítku</t>
  </si>
  <si>
    <t>protipožární tmel EI90min, min. tl.stěny 150, až do 300 cm2</t>
  </si>
  <si>
    <t>Jednotný čas</t>
  </si>
  <si>
    <t>Podružné hodiny kulaté 40cm, nástěnné,jednostranné, řízené ML24V</t>
  </si>
  <si>
    <t>Kabel HDMI-HDMI 15.0m, v1.3 male-male zlacené kontakty stíněný GEMBIRD A-type (19-pin, Single Link)</t>
  </si>
  <si>
    <t>Kabel přípojný 15M/15M VGA 15m stíněný, black</t>
  </si>
  <si>
    <t>Audio kabel 2x1, stíněný</t>
  </si>
  <si>
    <t>trubka KF63</t>
  </si>
  <si>
    <t xml:space="preserve">drážka pro tr.63, cihla </t>
  </si>
  <si>
    <t>zednické výpomoci</t>
  </si>
  <si>
    <t>konektor CINCH</t>
  </si>
  <si>
    <t>PremiumCord Kabel micro USB 2.0, A-B 15m, bílá</t>
  </si>
  <si>
    <t>AV technika -  příprava</t>
  </si>
  <si>
    <t>síťování ústředen (integrace do stáv. systému)</t>
  </si>
  <si>
    <t>oddíl 10</t>
  </si>
  <si>
    <t>Elektroinstalační materiál pro společné kabelové trasy</t>
  </si>
  <si>
    <t>oddíl 11</t>
  </si>
  <si>
    <t>rozvodnice oceloplech, 550x650 včetně dvířek, bez výzvroje</t>
  </si>
  <si>
    <t>rozvodnice oceloplech, 800x110 včetně dvířek,bez výzvroje</t>
  </si>
  <si>
    <t>stahovací pásky SP300x3,5 (bal 100ks)</t>
  </si>
  <si>
    <t>podlahová krabice 470 x 470 bez víka</t>
  </si>
  <si>
    <t>nivelační sada (zvyšovací rám)</t>
  </si>
  <si>
    <t>víko se závěsy pro podlahovou krytinu (dlaždice,parkety a pod)</t>
  </si>
  <si>
    <t>Materiál  - Jednotný čas</t>
  </si>
  <si>
    <t>Montáž - Jednotný čas</t>
  </si>
  <si>
    <t>Materiál  - Elektroinstalační materiál pro společné kabelové trasy</t>
  </si>
  <si>
    <t>Montáž - Elektroinstalační materiál pro společné kabelové trasy</t>
  </si>
  <si>
    <t>Materiál  - Přístupový systém</t>
  </si>
  <si>
    <t>Montáž - Přístupový systém</t>
  </si>
  <si>
    <t>SW Aktion.NEXT rozšíření o jedny dveře</t>
  </si>
  <si>
    <t>POE Router s nodem dosah 10 metrů připojení až 64 zámků a 15 rozšiřujících nodů</t>
  </si>
  <si>
    <t>Node, dosah 10 metrů 16 zámků</t>
  </si>
  <si>
    <t>Rámeček pod Node, montáž na elektro krabičku</t>
  </si>
  <si>
    <t>Dveřní kontakt pro elektronické kování, dřevěné dveře a zárubně</t>
  </si>
  <si>
    <t>Kabel U/FTP 4p.cat.6A drát</t>
  </si>
  <si>
    <t>kabel JYSTY 4x2x0.8</t>
  </si>
  <si>
    <t>Instalace systému Aktion na vchodové dveře</t>
  </si>
  <si>
    <t>eBox lokální komunikační server pro snímače, 2xEthernet, RACK verze</t>
  </si>
  <si>
    <t xml:space="preserve">Napájecí zdroj 12 V, 5,4 A (65 W/spínaný) </t>
  </si>
  <si>
    <t>eReader bezkontaktní snímač 13,56 MHz,Komunikační rozhraní Ethernet 10/100 MBit ,Integrované relé C/NO/NC ,napájení 12V DC nebo PoE třída 0 ,</t>
  </si>
  <si>
    <t>kryt snímače ER-3xx, šedý (grey)</t>
  </si>
  <si>
    <t>eRelay vzdálené bezpečností relé pro snímač a jedny dveře</t>
  </si>
  <si>
    <t>Spínaný zdroj 13,8 Vss / 1,5A s vysokou účinností v kovovém krytu, AKU max. 7Ah</t>
  </si>
  <si>
    <t>AKU 12V/7Ah</t>
  </si>
  <si>
    <t>switch 16 port, PoE, 10/100MBit, SFP</t>
  </si>
  <si>
    <t>Systémové komponenty vchodové dveře</t>
  </si>
  <si>
    <t>Kabelová průchodka</t>
  </si>
  <si>
    <t>Lišta rovná pro SZ, nerez</t>
  </si>
  <si>
    <t>Úprava dveří</t>
  </si>
  <si>
    <t>kabel JYTY 2x1</t>
  </si>
  <si>
    <r>
      <t>IP Dveřní komunikátor,</t>
    </r>
    <r>
      <rPr>
        <i/>
        <sz val="10"/>
        <rFont val="Calibri"/>
        <family val="2"/>
      </rPr>
      <t xml:space="preserve"> Kabeláž je součástí oddílu 2 strukturované kabeláž SK, zdroj pro napájení a zámku a zamouzamykací zámek je součástí oddílu 10 PS)</t>
    </r>
  </si>
  <si>
    <t>Elektromechanický hluboký samozamykací panikový zámek 12-24V / Backset/55/20</t>
  </si>
  <si>
    <t>Bezpečnostní kování -  kl/kl F1 tl.50</t>
  </si>
  <si>
    <t>Oživení systému</t>
  </si>
  <si>
    <t>Konfigurace systému a integrace do stáv. systému</t>
  </si>
  <si>
    <t>Přípojné místo 1xVGA (AV) female, 1xHDMI female, 1xUSB, 2xCINCH. Oba konektory VGA a HDMI budou provedeny s kabelovou rezervou 20cm zakončenou konektorem VGA female,HDMI female a USB female,  provedení nástěnné, eloxovaný hliník, 116x94x89</t>
  </si>
  <si>
    <t>Rozvaděč stojan. 45U/600 x 600, šedý, dveře sklo,</t>
  </si>
  <si>
    <t>Patch kabel  9/125 LCpc/SCpc SM OS1 3m duplex SXPC-LC/SC-PC-OS1-3M-D</t>
  </si>
  <si>
    <t>Pigtail 9/125 SCpc SM OS1 1,5m SXPI-SC-PC-OS1-1,5M</t>
  </si>
  <si>
    <t>Patch kabel 9/125 LCpc/SCpc SM OS1 1m duplex SXPC-LC/SC-PC-OS1-1M-D</t>
  </si>
  <si>
    <t>Switch 48 portů 10/100/1000 PoE + 4x SFP port + 1x dual-personality port, správa přes SNMP, CLI a Web GUI, Layer 2,QoS,management,standard IEEE 802.3at na všech 48 portech, procesor ARM9E s frekvencí 800 MHz, 128 MB DDR3 operační paměti, 128 MB flash paměti a paketovým bufferem o velikosti 3 MB</t>
  </si>
  <si>
    <t>Switch gigabit management 16xSFP + 8x Combo</t>
  </si>
  <si>
    <t>Rauter BD/FD1</t>
  </si>
  <si>
    <t>1Gbps SFP optický modul, konektor LC pro Singlemode kabel</t>
  </si>
  <si>
    <t>Patch panel černý osaz. 25 pozic 1U, CAT3,  ISDN, telefonní</t>
  </si>
  <si>
    <t>19" datový rozvaděč BD/FD3</t>
  </si>
  <si>
    <t>Optika a příslušenství BD/FD3</t>
  </si>
  <si>
    <t>Zdroj UPS BD/FD3</t>
  </si>
  <si>
    <t>Aktivní prvky BD/FD3</t>
  </si>
  <si>
    <t>19" datový rozvaděč BD/FD4</t>
  </si>
  <si>
    <t>Zdroj UPS BD/FD4</t>
  </si>
  <si>
    <t>Aktivní prvky BD/FD4</t>
  </si>
  <si>
    <t>Společná televizní anténa STA</t>
  </si>
  <si>
    <t>oddíl 12</t>
  </si>
  <si>
    <t>oddíl 13</t>
  </si>
  <si>
    <t>Pigtail 50/125 SCpc MM OM1 1,5m SXPI-SC-PC-OM1-1,5M</t>
  </si>
  <si>
    <t>Nástěnný optický rozvaděč ve 2.NP</t>
  </si>
  <si>
    <t>Pigtail 50/125, LCpc MM OM2 0,5m</t>
  </si>
  <si>
    <t>Optický box pro 12x SC(LC duplex) s krytím IP65 včetně kazety, ochran sváru, uchycení kabelu vč. tahového prvku, 3x průchodka, možnost zaplombování. Rozměr 160x200x45mm</t>
  </si>
  <si>
    <t>demontáž stáv. datového rozvaděče ve 2.NP</t>
  </si>
  <si>
    <t>přepojení stáv. optických kabelů</t>
  </si>
  <si>
    <t xml:space="preserve">anténa 22 prvků pro IV. - V. televizní pásmo </t>
  </si>
  <si>
    <t>anténa parabola SAT Offset 90 cm</t>
  </si>
  <si>
    <t>konvertor LNB Q.B</t>
  </si>
  <si>
    <t>anténní stožár pr. 50, délka 2,5m</t>
  </si>
  <si>
    <t xml:space="preserve">výložné ráhno dvoustanné + třmen </t>
  </si>
  <si>
    <t>rozvaděč 550x800x140 na omítku, oceloplech</t>
  </si>
  <si>
    <t xml:space="preserve">vícepásmový zesil. 24 dB se  zdrojem, regulace zisku </t>
  </si>
  <si>
    <t>Multipřepínač 4x SAT MF + TER aktivní - 8x výstup</t>
  </si>
  <si>
    <t>F konektor rychlospojka (5ks)</t>
  </si>
  <si>
    <t>VF propojovcí kabel 250mm s nalisovanými konektory (baleno po 5 ks)</t>
  </si>
  <si>
    <t>zakončovací odpor 75 Ohm /baleno po 2 ks/</t>
  </si>
  <si>
    <t>zásuvka TV,SAT, R pod omítku,koncová s útlumem 1 dB.</t>
  </si>
  <si>
    <t>dvojzásuvka 230V do rozvaděče</t>
  </si>
  <si>
    <t>pospojení s hromosvodem-zemnící svorka</t>
  </si>
  <si>
    <t>kabel koaxiální 75 Ohm ,průměr 6.8mm, stínění 100 dBi</t>
  </si>
  <si>
    <t>nastavení antén, měření signálu, oživení systému</t>
  </si>
  <si>
    <t>kus</t>
  </si>
  <si>
    <t>podružný elektroinstalační materiál</t>
  </si>
  <si>
    <t>zesilovač pro indukční smyčku pro neslyšící, 300VA, 2 + 1 vstup, 250 – 12 000 Hz, 0,1 – 1 Ω zatížení, buzení plochy smyčky 400 – 800 m2</t>
  </si>
  <si>
    <t>mikrofon  elektrodynamický –54 dB, 50 – 15 000 Hz, kardioidní směr. char., XLR / Jack6,3</t>
  </si>
  <si>
    <t>Stojan stolní na mikrofon plastové ABS tělo, výška max. 180 mm</t>
  </si>
  <si>
    <t>Audio kabel PVC izolace, 2 žíly CuL, stínění Cu opředením</t>
  </si>
  <si>
    <t>konektor XLR JACK 6.3 , celokovový</t>
  </si>
  <si>
    <t>CuL drát o průřezu 2x1,5 mm</t>
  </si>
  <si>
    <t xml:space="preserve">trubka PVC 23 2023 </t>
  </si>
  <si>
    <t>Materiál  - Společná televizní anténa STA</t>
  </si>
  <si>
    <t>Montáž - Společná televizní anténa STA</t>
  </si>
  <si>
    <t>Indukční smyčka pro nedoslýchavé</t>
  </si>
  <si>
    <t>Materiál  - Indukční smyčka pro nedoslýchavé</t>
  </si>
  <si>
    <t>Montáž - Indukční smyčka pro nedoslýchavé</t>
  </si>
  <si>
    <t>Konektor CAT6A STP</t>
  </si>
  <si>
    <t>UPS 3000VA LCD</t>
  </si>
  <si>
    <t>UPS Network Management Card , manag. Card pro vzdálené monitorování a řízení jednotlivého zdroje UPS díky jeho přímému připojení do sítě</t>
  </si>
  <si>
    <t>Pevný disk 4 TB, SATA 6Gbps, nízký odběr (cca 0,6 W až 3,3 W), nižší hlučnost. V ceně pevného disku test SMART utilitou, instalace do záznamového zařízení, instalace systémové části a aktualizace firmwaru</t>
  </si>
  <si>
    <t>Elektronické kování - nerez</t>
  </si>
  <si>
    <t>Zadlabací zámek s blokováním střelky</t>
  </si>
  <si>
    <t>software</t>
  </si>
  <si>
    <t xml:space="preserve">Přenosný programátor </t>
  </si>
  <si>
    <t>kabel s konektorem 10m - použitelný pro všechny zámky</t>
  </si>
  <si>
    <t>SW rozšíření o jedny dveře</t>
  </si>
  <si>
    <r>
      <t>Přístupový systém</t>
    </r>
    <r>
      <rPr>
        <i/>
        <sz val="10"/>
        <rFont val="Calibri"/>
        <family val="2"/>
      </rPr>
      <t xml:space="preserve"> (Instalace s integrací se stávajícím systémem )</t>
    </r>
  </si>
  <si>
    <t xml:space="preserve">trubka PVC 2323 </t>
  </si>
  <si>
    <t>trubka PVC  2329</t>
  </si>
  <si>
    <t>trubka PVC  2336</t>
  </si>
  <si>
    <t>trubka PVC  2340</t>
  </si>
  <si>
    <t xml:space="preserve">trubka PVC  2316 </t>
  </si>
  <si>
    <t xml:space="preserve">trubka PVC  2323 </t>
  </si>
  <si>
    <t xml:space="preserve">trubka ohebná PVC 2316 </t>
  </si>
  <si>
    <t xml:space="preserve">trubka ohebná PVC 2323 </t>
  </si>
  <si>
    <t>trubka obebná -  16 320N PVC (ČSN)</t>
  </si>
  <si>
    <t>trubka obebná -  23 320N PVC (ČSN)</t>
  </si>
  <si>
    <t>trubka obebná - 29 320N PVC (ČSN)</t>
  </si>
  <si>
    <t>trubka obebná - 16 320N PVC (ČSN)</t>
  </si>
  <si>
    <t xml:space="preserve">anténa FM </t>
  </si>
  <si>
    <t>trubka obebná -  29 320N PVC (ČSN)</t>
  </si>
  <si>
    <t>kabelový žlab  60x500x0.75 pozink (včetně víka, přepážky,spoj.mat a kotvení) - do stoupačky</t>
  </si>
  <si>
    <t>trubka obebná -  40 750N PVC (EN)  - do stoupačky</t>
  </si>
  <si>
    <t>trubka obebná -  40 750N PVC (EN)  - do podlahy - páteřní trasy</t>
  </si>
  <si>
    <t>UK - SBZ - Kompletní rekonstrukce Celetná 13</t>
  </si>
  <si>
    <t>Dodávka</t>
  </si>
  <si>
    <t>MJ</t>
  </si>
  <si>
    <t>Finanční prostředky</t>
  </si>
  <si>
    <t>P. č.</t>
  </si>
  <si>
    <t>INVESTICE</t>
  </si>
  <si>
    <t xml:space="preserve">Celkem bez DPH </t>
  </si>
  <si>
    <t>Montáže celkem - cena bez DPH</t>
  </si>
  <si>
    <t>Dodávka celkem - cena bez DPH</t>
  </si>
  <si>
    <t>REKAPITULACE ČLENĚNÍ SOUPISU PRACÍ - VÝKAZ VÝMĚR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</si>
</sst>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 &quot;Fr.&quot;\ * #,##0_ ;_ &quot;Fr.&quot;\ * \-#,##0_ ;_ &quot;Fr.&quot;\ * &quot;-&quot;_ ;_ @_ "/>
    <numFmt numFmtId="166" formatCode="_ * #,##0_ ;_ * \-#,##0_ ;_ * &quot;-&quot;_ ;_ @_ "/>
    <numFmt numFmtId="167" formatCode="_ &quot;Fr.&quot;\ * #,##0.00_ ;_ &quot;Fr.&quot;\ * \-#,##0.00_ ;_ &quot;Fr.&quot;\ * &quot;-&quot;??_ ;_ @_ "/>
    <numFmt numFmtId="168" formatCode="_ * #,##0.00_ ;_ * \-#,##0.00_ ;_ * &quot;-&quot;??_ ;_ @_ "/>
    <numFmt numFmtId="169" formatCode="0.0%"/>
    <numFmt numFmtId="170" formatCode="&quot;$&quot;#,##0_);[Red]\(&quot;$&quot;#,##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_-;\-&quot;$&quot;* #,##0_-;_-&quot;$&quot;* &quot;-&quot;_-;_-@_-"/>
    <numFmt numFmtId="175" formatCode="&quot;$&quot;#,##0.00;[Red]\-&quot;$&quot;#,##0.00"/>
    <numFmt numFmtId="176" formatCode="_ &quot;\&quot;* #,##0_ ;_ &quot;\&quot;* \-#,##0_ ;_ &quot;\&quot;* &quot;-&quot;_ ;_ @_ "/>
    <numFmt numFmtId="177" formatCode="_ &quot;\&quot;* #,##0.00_ ;_ &quot;\&quot;* \-#,##0.00_ ;_ &quot;\&quot;* &quot;-&quot;??_ ;_ @_ "/>
    <numFmt numFmtId="178" formatCode="#,##0\ [$Kč-405];\-#,##0\ [$Kč-405]"/>
    <numFmt numFmtId="179" formatCode="#,##0.0_);[Red]\(#,##0.0\)"/>
    <numFmt numFmtId="180" formatCode="#,##0.0_);\(#,##0.0\)"/>
    <numFmt numFmtId="181" formatCode="_(* #,##0.0000_);_(* \(#,##0.0000\);_(* &quot;-&quot;??_);_(@_)"/>
    <numFmt numFmtId="182" formatCode="0.00000&quot;  &quot;"/>
    <numFmt numFmtId="183" formatCode="###0;[Red]\-###0"/>
    <numFmt numFmtId="184" formatCode="_-* #,##0.00\ &quot;$&quot;_-;\-* #,##0.00\ &quot;$&quot;_-;_-* &quot;-&quot;??\ &quot;$&quot;_-;_-@_-"/>
    <numFmt numFmtId="185" formatCode="0.0%;\(0.0%\)"/>
    <numFmt numFmtId="186" formatCode="_ * #,##0.00_)&quot;L&quot;_ ;_ * \(#,##0.00\)&quot;L&quot;_ ;_ * &quot;-&quot;??_)&quot;L&quot;_ ;_ @_ "/>
    <numFmt numFmtId="187" formatCode="d\-mmm\-yy\ \ \ h:mm"/>
    <numFmt numFmtId="188" formatCode="#,##0.000_);\(#,##0.000\)"/>
    <numFmt numFmtId="189" formatCode="mmm\-yy_)"/>
    <numFmt numFmtId="190" formatCode="0.00_)"/>
    <numFmt numFmtId="191" formatCode="_-* #,##0_-;\-* #,##0_-;_-* &quot;-&quot;_-;_-@_-"/>
    <numFmt numFmtId="192" formatCode="0%_);[Red]\(0%\)"/>
    <numFmt numFmtId="193" formatCode="0.0%_);[Red]\(0.0%\)"/>
    <numFmt numFmtId="194" formatCode="mmm\.yy"/>
    <numFmt numFmtId="195" formatCode="0.0%;[Red]\-0.0%"/>
    <numFmt numFmtId="196" formatCode="0.00%;[Red]\-0.00%"/>
    <numFmt numFmtId="197" formatCode="#,##0\ _S_k"/>
    <numFmt numFmtId="198" formatCode="#,##0.00000000;[Red]\-#,##0.00000000"/>
    <numFmt numFmtId="199" formatCode="#,##0.000000000;[Red]\-#,##0.000000000"/>
    <numFmt numFmtId="200" formatCode="###,###,_);[Red]\(###,###,\)"/>
    <numFmt numFmtId="201" formatCode="###,###.0,_);[Red]\(###,###.0,\)"/>
    <numFmt numFmtId="202" formatCode="###0_)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¥€-2]\ #\ ##,000_);[Red]\([$€-2]\ #\ ##,000\)"/>
    <numFmt numFmtId="208" formatCode="#,##0\ &quot;Kč&quot;"/>
    <numFmt numFmtId="209" formatCode="#,##0.00\ &quot;Kč&quot;"/>
    <numFmt numFmtId="210" formatCode="#,##0.0\ &quot;Kč&quot;"/>
    <numFmt numFmtId="211" formatCode="#,##0.00\ _K_č"/>
  </numFmts>
  <fonts count="1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Times New Roman"/>
      <family val="1"/>
    </font>
    <font>
      <sz val="10"/>
      <name val="Helv"/>
      <family val="0"/>
    </font>
    <font>
      <sz val="8"/>
      <color indexed="8"/>
      <name val="Arial CE"/>
      <family val="2"/>
    </font>
    <font>
      <sz val="10"/>
      <name val="Arial"/>
      <family val="2"/>
    </font>
    <font>
      <b/>
      <sz val="12"/>
      <name val="Arial CE"/>
      <family val="0"/>
    </font>
    <font>
      <b/>
      <sz val="24"/>
      <name val="Tahoma"/>
      <family val="2"/>
    </font>
    <font>
      <sz val="8"/>
      <color indexed="8"/>
      <name val=".HelveticaLightTTEE"/>
      <family val="2"/>
    </font>
    <font>
      <b/>
      <sz val="9"/>
      <color indexed="39"/>
      <name val="Arial CE"/>
      <family val="2"/>
    </font>
    <font>
      <sz val="14"/>
      <name val="Tahoma"/>
      <family val="2"/>
    </font>
    <font>
      <b/>
      <sz val="10"/>
      <color indexed="10"/>
      <name val="Arial CE"/>
      <family val="2"/>
    </font>
    <font>
      <b/>
      <sz val="14"/>
      <name val="Arial CE"/>
      <family val="0"/>
    </font>
    <font>
      <b/>
      <sz val="10"/>
      <name val="Arial"/>
      <family val="2"/>
    </font>
    <font>
      <b/>
      <sz val="10"/>
      <color indexed="8"/>
      <name val="Arial CE"/>
      <family val="0"/>
    </font>
    <font>
      <b/>
      <sz val="8"/>
      <color indexed="8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name val="µ¸¿ò"/>
      <family val="3"/>
    </font>
    <font>
      <b/>
      <sz val="10"/>
      <color indexed="9"/>
      <name val="Arial CE"/>
      <family val="0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sz val="12"/>
      <name val="Tms Rmn"/>
      <family val="0"/>
    </font>
    <font>
      <b/>
      <sz val="11"/>
      <name val="Arial"/>
      <family val="2"/>
    </font>
    <font>
      <sz val="12"/>
      <name val="¹ÙÅÁÃ¼"/>
      <family val="1"/>
    </font>
    <font>
      <sz val="11"/>
      <name val="Arial CE"/>
      <family val="0"/>
    </font>
    <font>
      <sz val="12"/>
      <name val="宋体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CG Times (E1)"/>
      <family val="0"/>
    </font>
    <font>
      <sz val="8"/>
      <name val="Times New Roman"/>
      <family val="1"/>
    </font>
    <font>
      <sz val="8"/>
      <name val="Arial"/>
      <family val="2"/>
    </font>
    <font>
      <sz val="7"/>
      <color indexed="16"/>
      <name val="Arial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6.6"/>
      <color indexed="12"/>
      <name val="Arial"/>
      <family val="2"/>
    </font>
    <font>
      <sz val="8"/>
      <color indexed="12"/>
      <name val="Times New Roman"/>
      <family val="1"/>
    </font>
    <font>
      <b/>
      <i/>
      <sz val="10"/>
      <color indexed="9"/>
      <name val="Arial CE"/>
      <family val="0"/>
    </font>
    <font>
      <sz val="10"/>
      <name val="宋体"/>
      <family val="0"/>
    </font>
    <font>
      <b/>
      <sz val="11"/>
      <name val="Helv"/>
      <family val="0"/>
    </font>
    <font>
      <sz val="10"/>
      <name val="Univers (WN)"/>
      <family val="0"/>
    </font>
    <font>
      <sz val="7"/>
      <name val="Small Fonts"/>
      <family val="2"/>
    </font>
    <font>
      <b/>
      <i/>
      <sz val="16"/>
      <name val="Helv"/>
      <family val="0"/>
    </font>
    <font>
      <sz val="11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sz val="10"/>
      <name val="Univers (E1)"/>
      <family val="0"/>
    </font>
    <font>
      <b/>
      <i/>
      <sz val="10"/>
      <name val="Arial CE"/>
      <family val="0"/>
    </font>
    <font>
      <sz val="8"/>
      <color indexed="18"/>
      <name val="Arial"/>
      <family val="2"/>
    </font>
    <font>
      <b/>
      <sz val="12"/>
      <name val="Univers (WN)"/>
      <family val="0"/>
    </font>
    <font>
      <b/>
      <sz val="10"/>
      <name val="Univers (WN)"/>
      <family val="0"/>
    </font>
    <font>
      <sz val="9"/>
      <name val="Arial CE"/>
      <family val="2"/>
    </font>
    <font>
      <b/>
      <i/>
      <sz val="10"/>
      <color indexed="8"/>
      <name val="Arial CE"/>
      <family val="2"/>
    </font>
    <font>
      <u val="single"/>
      <sz val="8"/>
      <color indexed="12"/>
      <name val="Arial CE"/>
      <family val="0"/>
    </font>
    <font>
      <sz val="12"/>
      <name val="Times New Roman CE"/>
      <family val="0"/>
    </font>
    <font>
      <b/>
      <sz val="12"/>
      <color indexed="18"/>
      <name val="Tahoma"/>
      <family val="2"/>
    </font>
    <font>
      <b/>
      <sz val="16"/>
      <name val="Tahoma"/>
      <family val="2"/>
    </font>
    <font>
      <i/>
      <sz val="10"/>
      <name val="Calibri"/>
      <family val="2"/>
    </font>
    <font>
      <b/>
      <i/>
      <sz val="16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9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7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2" borderId="0">
      <alignment/>
      <protection/>
    </xf>
    <xf numFmtId="9" fontId="7" fillId="2" borderId="0">
      <alignment/>
      <protection/>
    </xf>
    <xf numFmtId="9" fontId="7" fillId="2" borderId="0">
      <alignment/>
      <protection/>
    </xf>
    <xf numFmtId="9" fontId="7" fillId="2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92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92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9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9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9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9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9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6" borderId="0" applyNumberFormat="0" applyBorder="0" applyAlignment="0" applyProtection="0"/>
    <xf numFmtId="0" fontId="20" fillId="24" borderId="0" applyNumberFormat="0" applyBorder="0" applyAlignment="0" applyProtection="0"/>
    <xf numFmtId="0" fontId="20" fillId="6" borderId="0" applyNumberFormat="0" applyBorder="0" applyAlignment="0" applyProtection="0"/>
    <xf numFmtId="0" fontId="20" fillId="20" borderId="0" applyNumberFormat="0" applyBorder="0" applyAlignment="0" applyProtection="0"/>
    <xf numFmtId="0" fontId="9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0" borderId="0" applyNumberFormat="0" applyBorder="0" applyAlignment="0" applyProtection="0"/>
    <xf numFmtId="0" fontId="20" fillId="26" borderId="0" applyNumberFormat="0" applyBorder="0" applyAlignment="0" applyProtection="0"/>
    <xf numFmtId="0" fontId="20" fillId="10" borderId="0" applyNumberFormat="0" applyBorder="0" applyAlignment="0" applyProtection="0"/>
    <xf numFmtId="0" fontId="9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92" fillId="31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92" fillId="32" borderId="0" applyNumberFormat="0" applyBorder="0" applyAlignment="0" applyProtection="0"/>
    <xf numFmtId="0" fontId="20" fillId="24" borderId="0" applyNumberFormat="0" applyBorder="0" applyAlignment="0" applyProtection="0"/>
    <xf numFmtId="0" fontId="20" fillId="6" borderId="0" applyNumberFormat="0" applyBorder="0" applyAlignment="0" applyProtection="0"/>
    <xf numFmtId="0" fontId="20" fillId="24" borderId="0" applyNumberFormat="0" applyBorder="0" applyAlignment="0" applyProtection="0"/>
    <xf numFmtId="0" fontId="20" fillId="6" borderId="0" applyNumberFormat="0" applyBorder="0" applyAlignment="0" applyProtection="0"/>
    <xf numFmtId="0" fontId="20" fillId="20" borderId="0" applyNumberFormat="0" applyBorder="0" applyAlignment="0" applyProtection="0"/>
    <xf numFmtId="0" fontId="92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13" borderId="0" applyNumberFormat="0" applyBorder="0" applyAlignment="0" applyProtection="0"/>
    <xf numFmtId="0" fontId="93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20" borderId="0" applyNumberFormat="0" applyBorder="0" applyAlignment="0" applyProtection="0"/>
    <xf numFmtId="0" fontId="93" fillId="39" borderId="0" applyNumberFormat="0" applyBorder="0" applyAlignment="0" applyProtection="0"/>
    <xf numFmtId="0" fontId="21" fillId="26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10" borderId="0" applyNumberFormat="0" applyBorder="0" applyAlignment="0" applyProtection="0"/>
    <xf numFmtId="0" fontId="21" fillId="40" borderId="0" applyNumberFormat="0" applyBorder="0" applyAlignment="0" applyProtection="0"/>
    <xf numFmtId="0" fontId="93" fillId="41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5" borderId="0" applyNumberFormat="0" applyBorder="0" applyAlignment="0" applyProtection="0"/>
    <xf numFmtId="0" fontId="93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9" borderId="0" applyNumberFormat="0" applyBorder="0" applyAlignment="0" applyProtection="0"/>
    <xf numFmtId="0" fontId="93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20" borderId="0" applyNumberFormat="0" applyBorder="0" applyAlignment="0" applyProtection="0"/>
    <xf numFmtId="0" fontId="93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10" borderId="0" applyNumberFormat="0" applyBorder="0" applyAlignment="0" applyProtection="0"/>
    <xf numFmtId="174" fontId="7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8" fontId="39" fillId="51" borderId="1" applyProtection="0">
      <alignment vertical="center"/>
    </xf>
    <xf numFmtId="0" fontId="40" fillId="0" borderId="0" applyNumberFormat="0" applyFill="0" applyBorder="0" applyAlignment="0" applyProtection="0"/>
    <xf numFmtId="49" fontId="41" fillId="0" borderId="2" applyNumberFormat="0" applyFont="0" applyAlignment="0">
      <protection/>
    </xf>
    <xf numFmtId="0" fontId="6" fillId="0" borderId="0" applyNumberFormat="0" applyFill="0" applyBorder="0" applyAlignment="0">
      <protection/>
    </xf>
    <xf numFmtId="0" fontId="42" fillId="0" borderId="0" applyNumberFormat="0" applyFill="0" applyBorder="0" applyAlignment="0" applyProtection="0"/>
    <xf numFmtId="179" fontId="43" fillId="0" borderId="0" applyNumberFormat="0" applyFill="0" applyBorder="0" applyAlignment="0">
      <protection/>
    </xf>
    <xf numFmtId="0" fontId="44" fillId="0" borderId="0">
      <alignment/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180" fontId="5" fillId="0" borderId="0" applyFill="0" applyBorder="0" applyAlignment="0">
      <protection/>
    </xf>
    <xf numFmtId="181" fontId="5" fillId="0" borderId="0" applyFill="0" applyBorder="0" applyAlignment="0">
      <protection/>
    </xf>
    <xf numFmtId="182" fontId="7" fillId="0" borderId="0" applyFill="0" applyBorder="0" applyAlignment="0">
      <protection/>
    </xf>
    <xf numFmtId="182" fontId="7" fillId="0" borderId="0" applyFill="0" applyBorder="0" applyAlignment="0">
      <protection/>
    </xf>
    <xf numFmtId="182" fontId="7" fillId="0" borderId="0" applyFill="0" applyBorder="0" applyAlignment="0">
      <protection/>
    </xf>
    <xf numFmtId="182" fontId="7" fillId="0" borderId="0" applyFill="0" applyBorder="0" applyAlignment="0">
      <protection/>
    </xf>
    <xf numFmtId="183" fontId="7" fillId="0" borderId="0" applyFill="0" applyBorder="0" applyAlignment="0">
      <protection/>
    </xf>
    <xf numFmtId="183" fontId="7" fillId="0" borderId="0" applyFill="0" applyBorder="0" applyAlignment="0">
      <protection/>
    </xf>
    <xf numFmtId="183" fontId="7" fillId="0" borderId="0" applyFill="0" applyBorder="0" applyAlignment="0">
      <protection/>
    </xf>
    <xf numFmtId="183" fontId="7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0" fontId="5" fillId="0" borderId="0" applyFill="0" applyBorder="0" applyAlignment="0">
      <protection/>
    </xf>
    <xf numFmtId="0" fontId="94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5" applyNumberFormat="0" applyFill="0" applyAlignment="0" applyProtection="0"/>
    <xf numFmtId="178" fontId="16" fillId="0" borderId="1" applyProtection="0">
      <alignment horizontal="right" vertical="center"/>
    </xf>
    <xf numFmtId="5" fontId="45" fillId="0" borderId="6" applyNumberFormat="0" applyFont="0" applyAlignment="0" applyProtection="0"/>
    <xf numFmtId="186" fontId="46" fillId="0" borderId="0">
      <alignment/>
      <protection/>
    </xf>
    <xf numFmtId="186" fontId="46" fillId="0" borderId="0">
      <alignment/>
      <protection/>
    </xf>
    <xf numFmtId="186" fontId="46" fillId="0" borderId="0">
      <alignment/>
      <protection/>
    </xf>
    <xf numFmtId="186" fontId="46" fillId="0" borderId="0">
      <alignment/>
      <protection/>
    </xf>
    <xf numFmtId="186" fontId="46" fillId="0" borderId="0">
      <alignment/>
      <protection/>
    </xf>
    <xf numFmtId="186" fontId="46" fillId="0" borderId="0">
      <alignment/>
      <protection/>
    </xf>
    <xf numFmtId="186" fontId="46" fillId="0" borderId="0">
      <alignment/>
      <protection/>
    </xf>
    <xf numFmtId="186" fontId="46" fillId="0" borderId="0">
      <alignment/>
      <protection/>
    </xf>
    <xf numFmtId="41" fontId="7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173" fontId="7" fillId="0" borderId="0" applyFont="0" applyFill="0" applyBorder="0" applyAlignment="0" applyProtection="0"/>
    <xf numFmtId="3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5" fontId="47" fillId="0" borderId="0" applyFont="0" applyFill="0" applyBorder="0" applyAlignment="0" applyProtection="0"/>
    <xf numFmtId="14" fontId="48" fillId="0" borderId="0" applyFill="0" applyBorder="0" applyAlignment="0">
      <protection/>
    </xf>
    <xf numFmtId="0" fontId="49" fillId="0" borderId="7" applyProtection="0">
      <alignment horizontal="center" vertical="top" wrapText="1"/>
    </xf>
    <xf numFmtId="187" fontId="47" fillId="0" borderId="0" applyFont="0" applyFill="0" applyBorder="0" applyProtection="0">
      <alignment horizontal="left"/>
    </xf>
    <xf numFmtId="180" fontId="50" fillId="0" borderId="0" applyFont="0" applyFill="0" applyBorder="0" applyAlignment="0" applyProtection="0"/>
    <xf numFmtId="39" fontId="5" fillId="0" borderId="0" applyFont="0" applyFill="0" applyBorder="0" applyAlignment="0" applyProtection="0"/>
    <xf numFmtId="188" fontId="51" fillId="0" borderId="0" applyFont="0" applyFill="0" applyBorder="0" applyAlignment="0">
      <protection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4" fontId="5" fillId="0" borderId="0" applyFill="0" applyBorder="0" applyAlignment="0">
      <protection/>
    </xf>
    <xf numFmtId="180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0" fontId="5" fillId="0" borderId="0" applyFill="0" applyBorder="0" applyAlignment="0">
      <protection/>
    </xf>
    <xf numFmtId="0" fontId="52" fillId="52" borderId="8">
      <alignment/>
      <protection/>
    </xf>
    <xf numFmtId="0" fontId="8" fillId="0" borderId="0">
      <alignment/>
      <protection/>
    </xf>
    <xf numFmtId="0" fontId="0" fillId="0" borderId="0" applyProtection="0">
      <alignment/>
    </xf>
    <xf numFmtId="38" fontId="52" fillId="53" borderId="0" applyNumberFormat="0" applyBorder="0" applyAlignment="0" applyProtection="0"/>
    <xf numFmtId="0" fontId="53" fillId="0" borderId="0">
      <alignment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4" fillId="54" borderId="0">
      <alignment/>
      <protection/>
    </xf>
    <xf numFmtId="0" fontId="55" fillId="0" borderId="0">
      <alignment horizontal="left"/>
      <protection/>
    </xf>
    <xf numFmtId="0" fontId="56" fillId="0" borderId="9" applyNumberFormat="0" applyAlignment="0" applyProtection="0"/>
    <xf numFmtId="0" fontId="56" fillId="0" borderId="10">
      <alignment horizontal="left" vertical="center"/>
      <protection/>
    </xf>
    <xf numFmtId="0" fontId="57" fillId="0" borderId="11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6" fillId="5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5" fillId="0" borderId="0">
      <alignment/>
      <protection/>
    </xf>
    <xf numFmtId="37" fontId="59" fillId="0" borderId="0" applyFill="0" applyBorder="0" applyAlignment="0">
      <protection locked="0"/>
    </xf>
    <xf numFmtId="169" fontId="59" fillId="0" borderId="12" applyFill="0" applyBorder="0" applyAlignment="0">
      <protection locked="0"/>
    </xf>
    <xf numFmtId="10" fontId="52" fillId="13" borderId="8" applyNumberFormat="0" applyBorder="0" applyAlignment="0" applyProtection="0"/>
    <xf numFmtId="180" fontId="59" fillId="0" borderId="0" applyFill="0" applyBorder="0" applyAlignment="0">
      <protection locked="0"/>
    </xf>
    <xf numFmtId="188" fontId="59" fillId="0" borderId="0" applyFill="0" applyBorder="0" applyAlignment="0" applyProtection="0"/>
    <xf numFmtId="0" fontId="60" fillId="56" borderId="1" applyAlignment="0">
      <protection locked="0"/>
    </xf>
    <xf numFmtId="0" fontId="43" fillId="0" borderId="0">
      <alignment/>
      <protection/>
    </xf>
    <xf numFmtId="0" fontId="97" fillId="57" borderId="13" applyNumberFormat="0" applyAlignment="0" applyProtection="0"/>
    <xf numFmtId="0" fontId="24" fillId="58" borderId="14" applyNumberFormat="0" applyAlignment="0" applyProtection="0"/>
    <xf numFmtId="0" fontId="24" fillId="59" borderId="14" applyNumberFormat="0" applyAlignment="0" applyProtection="0"/>
    <xf numFmtId="0" fontId="24" fillId="58" borderId="14" applyNumberFormat="0" applyAlignment="0" applyProtection="0"/>
    <xf numFmtId="0" fontId="24" fillId="59" borderId="14" applyNumberFormat="0" applyAlignment="0" applyProtection="0"/>
    <xf numFmtId="0" fontId="10" fillId="0" borderId="15" applyNumberFormat="0" applyFont="0" applyFill="0" applyAlignment="0" applyProtection="0"/>
    <xf numFmtId="184" fontId="5" fillId="0" borderId="0" applyFill="0" applyBorder="0" applyAlignment="0">
      <protection/>
    </xf>
    <xf numFmtId="180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0" fontId="5" fillId="0" borderId="0" applyFill="0" applyBorder="0" applyAlignment="0"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2" fillId="0" borderId="16">
      <alignment/>
      <protection/>
    </xf>
    <xf numFmtId="189" fontId="63" fillId="0" borderId="0" applyFont="0" applyFill="0" applyBorder="0" applyAlignment="0" applyProtection="0"/>
    <xf numFmtId="0" fontId="56" fillId="60" borderId="17">
      <alignment/>
      <protection/>
    </xf>
    <xf numFmtId="0" fontId="98" fillId="0" borderId="18" applyNumberFormat="0" applyFill="0" applyAlignment="0" applyProtection="0"/>
    <xf numFmtId="0" fontId="25" fillId="0" borderId="19" applyNumberFormat="0" applyFill="0" applyAlignment="0" applyProtection="0"/>
    <xf numFmtId="0" fontId="81" fillId="0" borderId="0" applyNumberFormat="0" applyFill="0" applyBorder="0" applyProtection="0">
      <alignment horizontal="center"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99" fillId="0" borderId="20" applyNumberFormat="0" applyFill="0" applyAlignment="0" applyProtection="0"/>
    <xf numFmtId="0" fontId="26" fillId="0" borderId="21" applyNumberFormat="0" applyFill="0" applyAlignment="0" applyProtection="0"/>
    <xf numFmtId="0" fontId="82" fillId="0" borderId="22" applyNumberFormat="0" applyFill="0" applyAlignment="0" applyProtection="0"/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100" fillId="0" borderId="23" applyNumberFormat="0" applyFill="0" applyAlignment="0" applyProtection="0"/>
    <xf numFmtId="0" fontId="27" fillId="0" borderId="24" applyNumberFormat="0" applyFill="0" applyAlignment="0" applyProtection="0"/>
    <xf numFmtId="0" fontId="83" fillId="0" borderId="25" applyNumberFormat="0" applyFill="0" applyAlignment="0" applyProtection="0"/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10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8" fillId="61" borderId="0">
      <alignment horizontal="center" vertical="center" wrapText="1"/>
      <protection/>
    </xf>
    <xf numFmtId="0" fontId="79" fillId="0" borderId="0">
      <alignment horizontal="left" vertical="top" wrapText="1"/>
      <protection/>
    </xf>
    <xf numFmtId="0" fontId="10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>
      <alignment/>
      <protection/>
    </xf>
    <xf numFmtId="0" fontId="102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30" borderId="0" applyNumberFormat="0" applyBorder="0" applyAlignment="0" applyProtection="0"/>
    <xf numFmtId="0" fontId="29" fillId="63" borderId="0" applyNumberFormat="0" applyBorder="0" applyAlignment="0" applyProtection="0"/>
    <xf numFmtId="0" fontId="29" fillId="30" borderId="0" applyNumberFormat="0" applyBorder="0" applyAlignment="0" applyProtection="0"/>
    <xf numFmtId="0" fontId="85" fillId="30" borderId="0" applyNumberFormat="0" applyBorder="0" applyAlignment="0" applyProtection="0"/>
    <xf numFmtId="37" fontId="64" fillId="0" borderId="0">
      <alignment/>
      <protection/>
    </xf>
    <xf numFmtId="178" fontId="16" fillId="0" borderId="1">
      <alignment vertical="center"/>
      <protection locked="0"/>
    </xf>
    <xf numFmtId="0" fontId="0" fillId="0" borderId="0" applyNumberFormat="0" applyFill="0" applyBorder="0" applyAlignment="0" applyProtection="0"/>
    <xf numFmtId="190" fontId="65" fillId="0" borderId="0">
      <alignment/>
      <protection/>
    </xf>
    <xf numFmtId="0" fontId="0" fillId="0" borderId="0" applyNumberFormat="0" applyFill="0" applyBorder="0" applyAlignment="0" applyProtection="0"/>
    <xf numFmtId="179" fontId="66" fillId="0" borderId="0" applyFill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178" fontId="39" fillId="56" borderId="1" applyProtection="0">
      <alignment vertical="center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185" fontId="51" fillId="0" borderId="26" applyFont="0" applyFill="0" applyBorder="0" applyAlignment="0" applyProtection="0"/>
    <xf numFmtId="192" fontId="47" fillId="0" borderId="0" applyFont="0" applyFill="0" applyBorder="0" applyAlignment="0" applyProtection="0"/>
    <xf numFmtId="193" fontId="4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95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0" fontId="47" fillId="0" borderId="0" applyFont="0" applyFill="0" applyBorder="0" applyAlignment="0" applyProtection="0"/>
    <xf numFmtId="0" fontId="70" fillId="0" borderId="27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1">
      <alignment vertical="center" wrapText="1"/>
      <protection locked="0"/>
    </xf>
    <xf numFmtId="0" fontId="71" fillId="0" borderId="0">
      <alignment horizontal="justify" vertical="top" wrapText="1"/>
      <protection/>
    </xf>
    <xf numFmtId="0" fontId="17" fillId="0" borderId="1">
      <alignment horizontal="justify" vertical="center" wrapText="1"/>
      <protection locked="0"/>
    </xf>
    <xf numFmtId="0" fontId="2" fillId="0" borderId="0" applyNumberFormat="0" applyFill="0" applyBorder="0" applyAlignment="0" applyProtection="0"/>
    <xf numFmtId="0" fontId="0" fillId="64" borderId="28" applyNumberFormat="0" applyFont="0" applyAlignment="0" applyProtection="0"/>
    <xf numFmtId="0" fontId="0" fillId="65" borderId="29" applyNumberFormat="0" applyAlignment="0" applyProtection="0"/>
    <xf numFmtId="0" fontId="7" fillId="13" borderId="29" applyNumberFormat="0" applyFont="0" applyAlignment="0" applyProtection="0"/>
    <xf numFmtId="0" fontId="0" fillId="13" borderId="29" applyNumberFormat="0" applyFont="0" applyAlignment="0" applyProtection="0"/>
    <xf numFmtId="0" fontId="0" fillId="65" borderId="29" applyNumberFormat="0" applyAlignment="0" applyProtection="0"/>
    <xf numFmtId="0" fontId="0" fillId="13" borderId="29" applyNumberFormat="0" applyFont="0" applyAlignment="0" applyProtection="0"/>
    <xf numFmtId="0" fontId="7" fillId="13" borderId="29" applyNumberFormat="0" applyFont="0" applyAlignment="0" applyProtection="0"/>
    <xf numFmtId="0" fontId="0" fillId="13" borderId="29" applyNumberFormat="0" applyFont="0" applyAlignment="0" applyProtection="0"/>
    <xf numFmtId="0" fontId="52" fillId="53" borderId="8">
      <alignment/>
      <protection/>
    </xf>
    <xf numFmtId="184" fontId="5" fillId="0" borderId="0" applyFill="0" applyBorder="0" applyAlignment="0">
      <protection/>
    </xf>
    <xf numFmtId="180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0" fontId="5" fillId="0" borderId="0" applyFill="0" applyBorder="0" applyAlignment="0">
      <protection/>
    </xf>
    <xf numFmtId="9" fontId="0" fillId="0" borderId="0" applyFont="0" applyFill="0" applyBorder="0" applyAlignment="0" applyProtection="0"/>
    <xf numFmtId="0" fontId="103" fillId="0" borderId="30" applyNumberFormat="0" applyFill="0" applyAlignment="0" applyProtection="0"/>
    <xf numFmtId="0" fontId="30" fillId="0" borderId="31" applyNumberFormat="0" applyFill="0" applyAlignment="0" applyProtection="0"/>
    <xf numFmtId="0" fontId="32" fillId="0" borderId="32" applyNumberFormat="0" applyFill="0" applyAlignment="0" applyProtection="0"/>
    <xf numFmtId="3" fontId="41" fillId="0" borderId="8" applyFill="0">
      <alignment horizontal="right" vertical="center"/>
      <protection/>
    </xf>
    <xf numFmtId="0" fontId="41" fillId="0" borderId="8">
      <alignment horizontal="left" vertical="center" wrapText="1"/>
      <protection/>
    </xf>
    <xf numFmtId="38" fontId="47" fillId="66" borderId="0" applyNumberFormat="0" applyFont="0" applyBorder="0" applyAlignment="0" applyProtection="0"/>
    <xf numFmtId="0" fontId="13" fillId="0" borderId="0" applyNumberFormat="0">
      <alignment/>
      <protection/>
    </xf>
    <xf numFmtId="0" fontId="3" fillId="0" borderId="0">
      <alignment/>
      <protection/>
    </xf>
    <xf numFmtId="178" fontId="39" fillId="67" borderId="1" applyProtection="0">
      <alignment vertical="center"/>
    </xf>
    <xf numFmtId="0" fontId="104" fillId="68" borderId="0" applyNumberFormat="0" applyBorder="0" applyAlignment="0" applyProtection="0"/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31" fillId="2" borderId="0" applyNumberFormat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3" fillId="69" borderId="0">
      <alignment horizontal="left"/>
      <protection/>
    </xf>
    <xf numFmtId="0" fontId="14" fillId="7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5" fillId="0" borderId="0">
      <alignment/>
      <protection/>
    </xf>
    <xf numFmtId="0" fontId="62" fillId="0" borderId="0">
      <alignment/>
      <protection/>
    </xf>
    <xf numFmtId="38" fontId="72" fillId="0" borderId="0" applyFill="0" applyBorder="0" applyAlignment="0" applyProtection="0"/>
    <xf numFmtId="195" fontId="73" fillId="0" borderId="0" applyFill="0" applyBorder="0" applyAlignment="0" applyProtection="0"/>
    <xf numFmtId="197" fontId="74" fillId="0" borderId="10">
      <alignment vertical="top" wrapText="1"/>
      <protection locked="0"/>
    </xf>
    <xf numFmtId="49" fontId="48" fillId="0" borderId="0" applyFill="0" applyBorder="0" applyAlignment="0">
      <protection/>
    </xf>
    <xf numFmtId="198" fontId="7" fillId="0" borderId="0" applyFill="0" applyBorder="0" applyAlignment="0">
      <protection/>
    </xf>
    <xf numFmtId="198" fontId="7" fillId="0" borderId="0" applyFill="0" applyBorder="0" applyAlignment="0">
      <protection/>
    </xf>
    <xf numFmtId="198" fontId="7" fillId="0" borderId="0" applyFill="0" applyBorder="0" applyAlignment="0">
      <protection/>
    </xf>
    <xf numFmtId="198" fontId="7" fillId="0" borderId="0" applyFill="0" applyBorder="0" applyAlignment="0">
      <protection/>
    </xf>
    <xf numFmtId="199" fontId="7" fillId="0" borderId="0" applyFill="0" applyBorder="0" applyAlignment="0">
      <protection/>
    </xf>
    <xf numFmtId="199" fontId="7" fillId="0" borderId="0" applyFill="0" applyBorder="0" applyAlignment="0">
      <protection/>
    </xf>
    <xf numFmtId="199" fontId="7" fillId="0" borderId="0" applyFill="0" applyBorder="0" applyAlignment="0">
      <protection/>
    </xf>
    <xf numFmtId="199" fontId="7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00" fontId="47" fillId="0" borderId="0" applyFont="0" applyFill="0" applyBorder="0" applyAlignment="0" applyProtection="0"/>
    <xf numFmtId="201" fontId="47" fillId="0" borderId="0" applyFont="0" applyFill="0" applyBorder="0" applyAlignment="0" applyProtection="0"/>
    <xf numFmtId="18" fontId="50" fillId="0" borderId="0" applyFont="0" applyFill="0" applyBorder="0" applyAlignment="0" applyProtection="0"/>
    <xf numFmtId="38" fontId="47" fillId="0" borderId="33" applyNumberFormat="0" applyFont="0" applyFill="0" applyAlignment="0" applyProtection="0"/>
    <xf numFmtId="0" fontId="3" fillId="0" borderId="0">
      <alignment/>
      <protection/>
    </xf>
    <xf numFmtId="164" fontId="15" fillId="0" borderId="8">
      <alignment horizontal="right" vertical="center"/>
      <protection/>
    </xf>
    <xf numFmtId="10" fontId="69" fillId="0" borderId="34" applyNumberFormat="0" applyFont="0" applyFill="0" applyAlignment="0" applyProtection="0"/>
    <xf numFmtId="0" fontId="106" fillId="71" borderId="35" applyNumberFormat="0" applyAlignment="0" applyProtection="0"/>
    <xf numFmtId="0" fontId="33" fillId="22" borderId="36" applyNumberFormat="0" applyAlignment="0" applyProtection="0"/>
    <xf numFmtId="0" fontId="33" fillId="17" borderId="36" applyNumberFormat="0" applyAlignment="0" applyProtection="0"/>
    <xf numFmtId="0" fontId="33" fillId="22" borderId="36" applyNumberFormat="0" applyAlignment="0" applyProtection="0"/>
    <xf numFmtId="0" fontId="33" fillId="17" borderId="36" applyNumberFormat="0" applyAlignment="0" applyProtection="0"/>
    <xf numFmtId="0" fontId="33" fillId="30" borderId="36" applyNumberFormat="0" applyAlignment="0" applyProtection="0"/>
    <xf numFmtId="0" fontId="107" fillId="72" borderId="35" applyNumberFormat="0" applyAlignment="0" applyProtection="0"/>
    <xf numFmtId="0" fontId="34" fillId="73" borderId="36" applyNumberFormat="0" applyAlignment="0" applyProtection="0"/>
    <xf numFmtId="0" fontId="34" fillId="53" borderId="36" applyNumberFormat="0" applyAlignment="0" applyProtection="0"/>
    <xf numFmtId="0" fontId="34" fillId="73" borderId="36" applyNumberFormat="0" applyAlignment="0" applyProtection="0"/>
    <xf numFmtId="0" fontId="34" fillId="53" borderId="36" applyNumberFormat="0" applyAlignment="0" applyProtection="0"/>
    <xf numFmtId="0" fontId="86" fillId="74" borderId="36" applyNumberFormat="0" applyAlignment="0" applyProtection="0"/>
    <xf numFmtId="178" fontId="75" fillId="75" borderId="1">
      <alignment horizontal="right" vertical="center"/>
      <protection locked="0"/>
    </xf>
    <xf numFmtId="0" fontId="108" fillId="72" borderId="37" applyNumberFormat="0" applyAlignment="0" applyProtection="0"/>
    <xf numFmtId="0" fontId="35" fillId="73" borderId="38" applyNumberFormat="0" applyAlignment="0" applyProtection="0"/>
    <xf numFmtId="0" fontId="35" fillId="53" borderId="38" applyNumberFormat="0" applyAlignment="0" applyProtection="0"/>
    <xf numFmtId="0" fontId="35" fillId="73" borderId="38" applyNumberFormat="0" applyAlignment="0" applyProtection="0"/>
    <xf numFmtId="0" fontId="35" fillId="53" borderId="38" applyNumberFormat="0" applyAlignment="0" applyProtection="0"/>
    <xf numFmtId="0" fontId="35" fillId="74" borderId="38" applyNumberFormat="0" applyAlignment="0" applyProtection="0"/>
    <xf numFmtId="0" fontId="10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02" fontId="15" fillId="0" borderId="1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49" fillId="0" borderId="0">
      <alignment/>
      <protection/>
    </xf>
    <xf numFmtId="0" fontId="93" fillId="76" borderId="0" applyNumberFormat="0" applyBorder="0" applyAlignment="0" applyProtection="0"/>
    <xf numFmtId="0" fontId="21" fillId="77" borderId="0" applyNumberFormat="0" applyBorder="0" applyAlignment="0" applyProtection="0"/>
    <xf numFmtId="0" fontId="21" fillId="78" borderId="0" applyNumberFormat="0" applyBorder="0" applyAlignment="0" applyProtection="0"/>
    <xf numFmtId="0" fontId="21" fillId="77" borderId="0" applyNumberFormat="0" applyBorder="0" applyAlignment="0" applyProtection="0"/>
    <xf numFmtId="0" fontId="21" fillId="78" borderId="0" applyNumberFormat="0" applyBorder="0" applyAlignment="0" applyProtection="0"/>
    <xf numFmtId="0" fontId="21" fillId="79" borderId="0" applyNumberFormat="0" applyBorder="0" applyAlignment="0" applyProtection="0"/>
    <xf numFmtId="0" fontId="93" fillId="80" borderId="0" applyNumberFormat="0" applyBorder="0" applyAlignment="0" applyProtection="0"/>
    <xf numFmtId="0" fontId="21" fillId="67" borderId="0" applyNumberFormat="0" applyBorder="0" applyAlignment="0" applyProtection="0"/>
    <xf numFmtId="0" fontId="21" fillId="81" borderId="0" applyNumberFormat="0" applyBorder="0" applyAlignment="0" applyProtection="0"/>
    <xf numFmtId="0" fontId="21" fillId="67" borderId="0" applyNumberFormat="0" applyBorder="0" applyAlignment="0" applyProtection="0"/>
    <xf numFmtId="0" fontId="21" fillId="81" borderId="0" applyNumberFormat="0" applyBorder="0" applyAlignment="0" applyProtection="0"/>
    <xf numFmtId="0" fontId="21" fillId="40" borderId="0" applyNumberFormat="0" applyBorder="0" applyAlignment="0" applyProtection="0"/>
    <xf numFmtId="0" fontId="93" fillId="82" borderId="0" applyNumberFormat="0" applyBorder="0" applyAlignment="0" applyProtection="0"/>
    <xf numFmtId="0" fontId="21" fillId="83" borderId="0" applyNumberFormat="0" applyBorder="0" applyAlignment="0" applyProtection="0"/>
    <xf numFmtId="0" fontId="21" fillId="84" borderId="0" applyNumberFormat="0" applyBorder="0" applyAlignment="0" applyProtection="0"/>
    <xf numFmtId="0" fontId="21" fillId="83" borderId="0" applyNumberFormat="0" applyBorder="0" applyAlignment="0" applyProtection="0"/>
    <xf numFmtId="0" fontId="21" fillId="84" borderId="0" applyNumberFormat="0" applyBorder="0" applyAlignment="0" applyProtection="0"/>
    <xf numFmtId="0" fontId="21" fillId="35" borderId="0" applyNumberFormat="0" applyBorder="0" applyAlignment="0" applyProtection="0"/>
    <xf numFmtId="0" fontId="93" fillId="85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86" borderId="0" applyNumberFormat="0" applyBorder="0" applyAlignment="0" applyProtection="0"/>
    <xf numFmtId="0" fontId="93" fillId="87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93" fillId="88" borderId="0" applyNumberFormat="0" applyBorder="0" applyAlignment="0" applyProtection="0"/>
    <xf numFmtId="0" fontId="21" fillId="89" borderId="0" applyNumberFormat="0" applyBorder="0" applyAlignment="0" applyProtection="0"/>
    <xf numFmtId="0" fontId="21" fillId="40" borderId="0" applyNumberFormat="0" applyBorder="0" applyAlignment="0" applyProtection="0"/>
    <xf numFmtId="0" fontId="21" fillId="89" borderId="0" applyNumberFormat="0" applyBorder="0" applyAlignment="0" applyProtection="0"/>
    <xf numFmtId="0" fontId="21" fillId="40" borderId="0" applyNumberFormat="0" applyBorder="0" applyAlignment="0" applyProtection="0"/>
    <xf numFmtId="0" fontId="21" fillId="81" borderId="0" applyNumberFormat="0" applyBorder="0" applyAlignment="0" applyProtection="0"/>
    <xf numFmtId="191" fontId="37" fillId="0" borderId="0" applyFont="0" applyFill="0" applyBorder="0" applyAlignment="0" applyProtection="0"/>
    <xf numFmtId="203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</cellStyleXfs>
  <cellXfs count="24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39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14" fontId="18" fillId="0" borderId="0" xfId="0" applyNumberFormat="1" applyFont="1" applyFill="1" applyBorder="1" applyAlignment="1">
      <alignment horizontal="left"/>
    </xf>
    <xf numFmtId="0" fontId="18" fillId="0" borderId="9" xfId="0" applyFont="1" applyFill="1" applyBorder="1" applyAlignment="1">
      <alignment horizontal="justify" vertical="top"/>
    </xf>
    <xf numFmtId="0" fontId="18" fillId="0" borderId="41" xfId="0" applyFont="1" applyFill="1" applyBorder="1" applyAlignment="1">
      <alignment horizontal="justify" vertical="top"/>
    </xf>
    <xf numFmtId="0" fontId="18" fillId="0" borderId="0" xfId="0" applyFont="1" applyFill="1" applyAlignment="1">
      <alignment/>
    </xf>
    <xf numFmtId="0" fontId="18" fillId="0" borderId="42" xfId="0" applyFont="1" applyFill="1" applyBorder="1" applyAlignment="1">
      <alignment/>
    </xf>
    <xf numFmtId="0" fontId="19" fillId="0" borderId="43" xfId="0" applyFont="1" applyFill="1" applyBorder="1" applyAlignment="1">
      <alignment vertical="center"/>
    </xf>
    <xf numFmtId="0" fontId="18" fillId="0" borderId="44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8" fillId="0" borderId="45" xfId="0" applyNumberFormat="1" applyFont="1" applyFill="1" applyBorder="1" applyAlignment="1">
      <alignment/>
    </xf>
    <xf numFmtId="0" fontId="87" fillId="0" borderId="0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88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9" fillId="0" borderId="8" xfId="0" applyFont="1" applyFill="1" applyBorder="1" applyAlignment="1" applyProtection="1">
      <alignment horizontal="left" vertical="center" wrapText="1"/>
      <protection hidden="1" locked="0"/>
    </xf>
    <xf numFmtId="0" fontId="19" fillId="0" borderId="46" xfId="0" applyFont="1" applyFill="1" applyBorder="1" applyAlignment="1" applyProtection="1">
      <alignment horizontal="left" vertical="center" wrapText="1"/>
      <protection hidden="1" locked="0"/>
    </xf>
    <xf numFmtId="3" fontId="18" fillId="0" borderId="8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19" fillId="0" borderId="47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40" xfId="0" applyFont="1" applyFill="1" applyBorder="1" applyAlignment="1">
      <alignment/>
    </xf>
    <xf numFmtId="4" fontId="18" fillId="0" borderId="8" xfId="0" applyNumberFormat="1" applyFont="1" applyFill="1" applyBorder="1" applyAlignment="1">
      <alignment horizontal="right" vertical="center"/>
    </xf>
    <xf numFmtId="0" fontId="18" fillId="0" borderId="8" xfId="0" applyNumberFormat="1" applyFont="1" applyFill="1" applyBorder="1" applyAlignment="1">
      <alignment/>
    </xf>
    <xf numFmtId="2" fontId="18" fillId="0" borderId="8" xfId="0" applyNumberFormat="1" applyFont="1" applyFill="1" applyBorder="1" applyAlignment="1" quotePrefix="1">
      <alignment horizontal="right"/>
    </xf>
    <xf numFmtId="4" fontId="18" fillId="0" borderId="8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/>
    </xf>
    <xf numFmtId="0" fontId="19" fillId="0" borderId="8" xfId="0" applyFont="1" applyFill="1" applyBorder="1" applyAlignment="1" applyProtection="1">
      <alignment horizontal="left" wrapText="1"/>
      <protection hidden="1" locked="0"/>
    </xf>
    <xf numFmtId="0" fontId="18" fillId="0" borderId="8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18" fillId="0" borderId="8" xfId="0" applyNumberFormat="1" applyFont="1" applyFill="1" applyBorder="1" applyAlignment="1">
      <alignment horizontal="left"/>
    </xf>
    <xf numFmtId="0" fontId="18" fillId="0" borderId="8" xfId="0" applyNumberFormat="1" applyFont="1" applyFill="1" applyBorder="1" applyAlignment="1" quotePrefix="1">
      <alignment horizontal="left" vertical="center"/>
    </xf>
    <xf numFmtId="3" fontId="18" fillId="0" borderId="8" xfId="0" applyNumberFormat="1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right"/>
    </xf>
    <xf numFmtId="0" fontId="19" fillId="0" borderId="8" xfId="0" applyFont="1" applyFill="1" applyBorder="1" applyAlignment="1" applyProtection="1">
      <alignment horizontal="left" vertical="center" wrapText="1"/>
      <protection hidden="1"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9" fillId="0" borderId="42" xfId="0" applyFon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left" vertical="center"/>
    </xf>
    <xf numFmtId="0" fontId="19" fillId="0" borderId="50" xfId="0" applyFont="1" applyFill="1" applyBorder="1" applyAlignment="1">
      <alignment horizontal="left" vertical="center"/>
    </xf>
    <xf numFmtId="0" fontId="89" fillId="0" borderId="9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8" xfId="0" applyNumberFormat="1" applyFont="1" applyFill="1" applyBorder="1" applyAlignment="1">
      <alignment horizontal="left" vertical="center"/>
    </xf>
    <xf numFmtId="4" fontId="18" fillId="0" borderId="8" xfId="0" applyNumberFormat="1" applyFont="1" applyFill="1" applyBorder="1" applyAlignment="1" quotePrefix="1">
      <alignment horizontal="right" vertical="center"/>
    </xf>
    <xf numFmtId="4" fontId="18" fillId="0" borderId="8" xfId="0" applyNumberFormat="1" applyFont="1" applyFill="1" applyBorder="1" applyAlignment="1">
      <alignment horizontal="right" vertical="center"/>
    </xf>
    <xf numFmtId="4" fontId="18" fillId="0" borderId="47" xfId="0" applyNumberFormat="1" applyFont="1" applyFill="1" applyBorder="1" applyAlignment="1" quotePrefix="1">
      <alignment horizontal="right" vertical="center"/>
    </xf>
    <xf numFmtId="4" fontId="18" fillId="0" borderId="47" xfId="0" applyNumberFormat="1" applyFont="1" applyFill="1" applyBorder="1" applyAlignment="1" quotePrefix="1">
      <alignment horizontal="right" vertical="center"/>
    </xf>
    <xf numFmtId="0" fontId="19" fillId="0" borderId="49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5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48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left" vertical="center"/>
    </xf>
    <xf numFmtId="4" fontId="19" fillId="0" borderId="9" xfId="0" applyNumberFormat="1" applyFont="1" applyFill="1" applyBorder="1" applyAlignment="1">
      <alignment horizontal="right" vertical="center"/>
    </xf>
    <xf numFmtId="4" fontId="18" fillId="0" borderId="48" xfId="0" applyNumberFormat="1" applyFont="1" applyFill="1" applyBorder="1" applyAlignment="1" quotePrefix="1">
      <alignment horizontal="right" vertical="center"/>
    </xf>
    <xf numFmtId="0" fontId="18" fillId="0" borderId="48" xfId="0" applyNumberFormat="1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vertical="center" wrapText="1"/>
    </xf>
    <xf numFmtId="0" fontId="19" fillId="0" borderId="52" xfId="0" applyFont="1" applyFill="1" applyBorder="1" applyAlignment="1">
      <alignment horizontal="center" vertical="center"/>
    </xf>
    <xf numFmtId="4" fontId="18" fillId="0" borderId="48" xfId="0" applyNumberFormat="1" applyFont="1" applyFill="1" applyBorder="1" applyAlignment="1">
      <alignment horizontal="right" vertical="center"/>
    </xf>
    <xf numFmtId="0" fontId="18" fillId="0" borderId="8" xfId="0" applyNumberFormat="1" applyFont="1" applyFill="1" applyBorder="1" applyAlignment="1" quotePrefix="1">
      <alignment horizontal="left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4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/>
    </xf>
    <xf numFmtId="4" fontId="18" fillId="0" borderId="45" xfId="0" applyNumberFormat="1" applyFont="1" applyFill="1" applyBorder="1" applyAlignment="1">
      <alignment/>
    </xf>
    <xf numFmtId="0" fontId="18" fillId="0" borderId="2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5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47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47" xfId="0" applyFont="1" applyFill="1" applyBorder="1" applyAlignment="1" applyProtection="1">
      <alignment horizontal="left" vertical="center" wrapText="1"/>
      <protection hidden="1" locked="0"/>
    </xf>
    <xf numFmtId="0" fontId="18" fillId="0" borderId="8" xfId="0" applyNumberFormat="1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4" fontId="18" fillId="0" borderId="8" xfId="0" applyNumberFormat="1" applyFont="1" applyFill="1" applyBorder="1" applyAlignment="1" quotePrefix="1">
      <alignment horizontal="right" vertical="center"/>
    </xf>
    <xf numFmtId="0" fontId="18" fillId="0" borderId="0" xfId="0" applyFont="1" applyFill="1" applyAlignment="1">
      <alignment/>
    </xf>
    <xf numFmtId="0" fontId="18" fillId="0" borderId="4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/>
    </xf>
    <xf numFmtId="4" fontId="18" fillId="0" borderId="45" xfId="0" applyNumberFormat="1" applyFont="1" applyFill="1" applyBorder="1" applyAlignment="1">
      <alignment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54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 applyProtection="1">
      <alignment horizontal="left" vertical="center" wrapText="1"/>
      <protection hidden="1" locked="0"/>
    </xf>
    <xf numFmtId="0" fontId="18" fillId="0" borderId="8" xfId="0" applyFont="1" applyFill="1" applyBorder="1" applyAlignment="1" applyProtection="1">
      <alignment horizontal="left" vertical="center" wrapText="1"/>
      <protection hidden="1" locked="0"/>
    </xf>
    <xf numFmtId="0" fontId="18" fillId="0" borderId="53" xfId="0" applyFont="1" applyFill="1" applyBorder="1" applyAlignment="1" applyProtection="1">
      <alignment horizontal="left" vertical="center" wrapText="1"/>
      <protection hidden="1" locked="0"/>
    </xf>
    <xf numFmtId="0" fontId="18" fillId="0" borderId="53" xfId="0" applyNumberFormat="1" applyFont="1" applyFill="1" applyBorder="1" applyAlignment="1">
      <alignment horizontal="left" vertical="center"/>
    </xf>
    <xf numFmtId="3" fontId="18" fillId="0" borderId="53" xfId="0" applyNumberFormat="1" applyFont="1" applyFill="1" applyBorder="1" applyAlignment="1">
      <alignment horizontal="left" vertical="center"/>
    </xf>
    <xf numFmtId="4" fontId="18" fillId="0" borderId="53" xfId="0" applyNumberFormat="1" applyFont="1" applyFill="1" applyBorder="1" applyAlignment="1" quotePrefix="1">
      <alignment horizontal="right" vertical="center"/>
    </xf>
    <xf numFmtId="0" fontId="18" fillId="0" borderId="26" xfId="0" applyFont="1" applyFill="1" applyBorder="1" applyAlignment="1" applyProtection="1">
      <alignment horizontal="left" vertical="center" wrapText="1"/>
      <protection hidden="1" locked="0"/>
    </xf>
    <xf numFmtId="0" fontId="18" fillId="0" borderId="47" xfId="0" applyFont="1" applyFill="1" applyBorder="1" applyAlignment="1">
      <alignment horizontal="left" vertical="center"/>
    </xf>
    <xf numFmtId="0" fontId="18" fillId="0" borderId="46" xfId="0" applyFont="1" applyFill="1" applyBorder="1" applyAlignment="1" applyProtection="1">
      <alignment horizontal="left" vertical="center" wrapText="1"/>
      <protection hidden="1" locked="0"/>
    </xf>
    <xf numFmtId="0" fontId="18" fillId="0" borderId="47" xfId="0" applyFont="1" applyFill="1" applyBorder="1" applyAlignment="1" applyProtection="1">
      <alignment horizontal="left" vertical="center" wrapText="1"/>
      <protection hidden="1" locked="0"/>
    </xf>
    <xf numFmtId="0" fontId="18" fillId="0" borderId="26" xfId="0" applyFont="1" applyFill="1" applyBorder="1" applyAlignment="1" applyProtection="1">
      <alignment horizontal="left" vertical="center" wrapText="1"/>
      <protection hidden="1" locked="0"/>
    </xf>
    <xf numFmtId="0" fontId="19" fillId="0" borderId="8" xfId="0" applyFont="1" applyFill="1" applyBorder="1" applyAlignment="1">
      <alignment horizontal="right"/>
    </xf>
    <xf numFmtId="4" fontId="18" fillId="0" borderId="8" xfId="0" applyNumberFormat="1" applyFont="1" applyFill="1" applyBorder="1" applyAlignment="1" quotePrefix="1">
      <alignment horizontal="right"/>
    </xf>
    <xf numFmtId="0" fontId="18" fillId="0" borderId="8" xfId="0" applyFont="1" applyFill="1" applyBorder="1" applyAlignment="1" applyProtection="1">
      <alignment horizontal="left" wrapText="1"/>
      <protection hidden="1" locked="0"/>
    </xf>
    <xf numFmtId="2" fontId="18" fillId="0" borderId="8" xfId="0" applyNumberFormat="1" applyFont="1" applyFill="1" applyBorder="1" applyAlignment="1" quotePrefix="1">
      <alignment horizontal="right" vertical="center"/>
    </xf>
    <xf numFmtId="0" fontId="18" fillId="0" borderId="46" xfId="0" applyFont="1" applyFill="1" applyBorder="1" applyAlignment="1" applyProtection="1">
      <alignment horizontal="left" vertical="center" wrapText="1"/>
      <protection hidden="1" locked="0"/>
    </xf>
    <xf numFmtId="0" fontId="18" fillId="0" borderId="8" xfId="0" applyNumberFormat="1" applyFont="1" applyFill="1" applyBorder="1" applyAlignment="1">
      <alignment vertical="center"/>
    </xf>
    <xf numFmtId="0" fontId="18" fillId="0" borderId="47" xfId="0" applyFont="1" applyFill="1" applyBorder="1" applyAlignment="1" applyProtection="1">
      <alignment horizontal="left" vertical="center" wrapText="1"/>
      <protection hidden="1" locked="0"/>
    </xf>
    <xf numFmtId="0" fontId="18" fillId="0" borderId="47" xfId="0" applyNumberFormat="1" applyFont="1" applyFill="1" applyBorder="1" applyAlignment="1">
      <alignment horizontal="left" vertical="center"/>
    </xf>
    <xf numFmtId="0" fontId="18" fillId="0" borderId="53" xfId="0" applyFont="1" applyFill="1" applyBorder="1" applyAlignment="1" applyProtection="1">
      <alignment horizontal="left" vertical="center" wrapText="1"/>
      <protection hidden="1" locked="0"/>
    </xf>
    <xf numFmtId="0" fontId="18" fillId="0" borderId="53" xfId="0" applyNumberFormat="1" applyFont="1" applyFill="1" applyBorder="1" applyAlignment="1">
      <alignment horizontal="left" vertical="center"/>
    </xf>
    <xf numFmtId="3" fontId="18" fillId="0" borderId="53" xfId="0" applyNumberFormat="1" applyFont="1" applyFill="1" applyBorder="1" applyAlignment="1">
      <alignment horizontal="left" vertical="center"/>
    </xf>
    <xf numFmtId="4" fontId="18" fillId="0" borderId="53" xfId="0" applyNumberFormat="1" applyFont="1" applyFill="1" applyBorder="1" applyAlignment="1">
      <alignment horizontal="right" vertical="center"/>
    </xf>
    <xf numFmtId="0" fontId="18" fillId="0" borderId="47" xfId="0" applyFont="1" applyFill="1" applyBorder="1" applyAlignment="1" applyProtection="1">
      <alignment horizontal="left" wrapText="1"/>
      <protection hidden="1" locked="0"/>
    </xf>
    <xf numFmtId="0" fontId="18" fillId="0" borderId="47" xfId="0" applyNumberFormat="1" applyFont="1" applyFill="1" applyBorder="1" applyAlignment="1">
      <alignment/>
    </xf>
    <xf numFmtId="0" fontId="18" fillId="0" borderId="47" xfId="0" applyFont="1" applyFill="1" applyBorder="1" applyAlignment="1">
      <alignment horizontal="left"/>
    </xf>
    <xf numFmtId="0" fontId="18" fillId="0" borderId="46" xfId="0" applyFont="1" applyFill="1" applyBorder="1" applyAlignment="1" applyProtection="1">
      <alignment horizontal="left" wrapText="1"/>
      <protection hidden="1" locked="0"/>
    </xf>
    <xf numFmtId="4" fontId="18" fillId="0" borderId="47" xfId="0" applyNumberFormat="1" applyFont="1" applyFill="1" applyBorder="1" applyAlignment="1" quotePrefix="1">
      <alignment horizontal="right"/>
    </xf>
    <xf numFmtId="0" fontId="18" fillId="0" borderId="26" xfId="0" applyFont="1" applyFill="1" applyBorder="1" applyAlignment="1" applyProtection="1">
      <alignment horizontal="left" wrapText="1"/>
      <protection hidden="1" locked="0"/>
    </xf>
    <xf numFmtId="3" fontId="18" fillId="0" borderId="8" xfId="0" applyNumberFormat="1" applyFont="1" applyFill="1" applyBorder="1" applyAlignment="1" quotePrefix="1">
      <alignment horizontal="right"/>
    </xf>
    <xf numFmtId="3" fontId="18" fillId="0" borderId="8" xfId="0" applyNumberFormat="1" applyFont="1" applyFill="1" applyBorder="1" applyAlignment="1" quotePrefix="1">
      <alignment horizontal="right" vertical="center"/>
    </xf>
    <xf numFmtId="0" fontId="18" fillId="0" borderId="47" xfId="0" applyNumberFormat="1" applyFont="1" applyFill="1" applyBorder="1" applyAlignment="1">
      <alignment vertical="center"/>
    </xf>
    <xf numFmtId="0" fontId="18" fillId="0" borderId="47" xfId="0" applyNumberFormat="1" applyFont="1" applyFill="1" applyBorder="1" applyAlignment="1" quotePrefix="1">
      <alignment horizontal="left"/>
    </xf>
    <xf numFmtId="4" fontId="18" fillId="0" borderId="47" xfId="0" applyNumberFormat="1" applyFont="1" applyFill="1" applyBorder="1" applyAlignment="1">
      <alignment horizontal="right"/>
    </xf>
    <xf numFmtId="0" fontId="18" fillId="0" borderId="8" xfId="0" applyNumberFormat="1" applyFont="1" applyFill="1" applyBorder="1" applyAlignment="1" quotePrefix="1">
      <alignment horizontal="left"/>
    </xf>
    <xf numFmtId="0" fontId="18" fillId="0" borderId="53" xfId="0" applyFont="1" applyFill="1" applyBorder="1" applyAlignment="1" applyProtection="1">
      <alignment horizontal="left" wrapText="1"/>
      <protection hidden="1" locked="0"/>
    </xf>
    <xf numFmtId="0" fontId="18" fillId="0" borderId="53" xfId="0" applyNumberFormat="1" applyFont="1" applyFill="1" applyBorder="1" applyAlignment="1">
      <alignment horizontal="left"/>
    </xf>
    <xf numFmtId="3" fontId="18" fillId="0" borderId="53" xfId="0" applyNumberFormat="1" applyFont="1" applyFill="1" applyBorder="1" applyAlignment="1">
      <alignment horizontal="left"/>
    </xf>
    <xf numFmtId="4" fontId="18" fillId="0" borderId="53" xfId="0" applyNumberFormat="1" applyFont="1" applyFill="1" applyBorder="1" applyAlignment="1" quotePrefix="1">
      <alignment horizontal="right"/>
    </xf>
    <xf numFmtId="0" fontId="18" fillId="0" borderId="53" xfId="0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4" fontId="18" fillId="0" borderId="53" xfId="0" applyNumberFormat="1" applyFont="1" applyFill="1" applyBorder="1" applyAlignment="1" quotePrefix="1">
      <alignment horizontal="right" vertical="center"/>
    </xf>
    <xf numFmtId="0" fontId="18" fillId="0" borderId="47" xfId="0" applyNumberFormat="1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left" vertical="center"/>
    </xf>
    <xf numFmtId="0" fontId="18" fillId="0" borderId="55" xfId="0" applyFont="1" applyFill="1" applyBorder="1" applyAlignment="1" applyProtection="1">
      <alignment horizontal="left" vertical="center" wrapText="1"/>
      <protection hidden="1" locked="0"/>
    </xf>
    <xf numFmtId="0" fontId="18" fillId="0" borderId="55" xfId="0" applyNumberFormat="1" applyFont="1" applyFill="1" applyBorder="1" applyAlignment="1">
      <alignment horizontal="left" vertical="center"/>
    </xf>
    <xf numFmtId="3" fontId="18" fillId="0" borderId="55" xfId="0" applyNumberFormat="1" applyFont="1" applyFill="1" applyBorder="1" applyAlignment="1">
      <alignment horizontal="left" vertical="center"/>
    </xf>
    <xf numFmtId="4" fontId="18" fillId="0" borderId="55" xfId="0" applyNumberFormat="1" applyFont="1" applyFill="1" applyBorder="1" applyAlignment="1" quotePrefix="1">
      <alignment horizontal="right" vertical="center"/>
    </xf>
    <xf numFmtId="4" fontId="18" fillId="0" borderId="47" xfId="0" applyNumberFormat="1" applyFont="1" applyFill="1" applyBorder="1" applyAlignment="1" quotePrefix="1">
      <alignment horizontal="right" vertical="center"/>
    </xf>
    <xf numFmtId="0" fontId="80" fillId="0" borderId="8" xfId="0" applyFont="1" applyFill="1" applyBorder="1" applyAlignment="1" applyProtection="1">
      <alignment horizontal="left" vertical="center" wrapText="1"/>
      <protection hidden="1" locked="0"/>
    </xf>
    <xf numFmtId="0" fontId="18" fillId="0" borderId="53" xfId="0" applyFont="1" applyFill="1" applyBorder="1" applyAlignment="1">
      <alignment horizontal="left" vertical="center"/>
    </xf>
    <xf numFmtId="0" fontId="18" fillId="0" borderId="46" xfId="0" applyNumberFormat="1" applyFont="1" applyFill="1" applyBorder="1" applyAlignment="1">
      <alignment horizontal="left" vertical="center"/>
    </xf>
    <xf numFmtId="0" fontId="18" fillId="0" borderId="47" xfId="0" applyFont="1" applyFill="1" applyBorder="1" applyAlignment="1">
      <alignment/>
    </xf>
    <xf numFmtId="0" fontId="18" fillId="0" borderId="47" xfId="0" applyFont="1" applyFill="1" applyBorder="1" applyAlignment="1">
      <alignment horizontal="right"/>
    </xf>
    <xf numFmtId="4" fontId="18" fillId="0" borderId="47" xfId="0" applyNumberFormat="1" applyFont="1" applyFill="1" applyBorder="1" applyAlignment="1">
      <alignment/>
    </xf>
    <xf numFmtId="0" fontId="18" fillId="0" borderId="8" xfId="0" applyFont="1" applyFill="1" applyBorder="1" applyAlignment="1">
      <alignment/>
    </xf>
    <xf numFmtId="0" fontId="18" fillId="0" borderId="8" xfId="0" applyFont="1" applyFill="1" applyBorder="1" applyAlignment="1">
      <alignment horizontal="right"/>
    </xf>
    <xf numFmtId="4" fontId="18" fillId="0" borderId="8" xfId="0" applyNumberFormat="1" applyFont="1" applyFill="1" applyBorder="1" applyAlignment="1">
      <alignment/>
    </xf>
    <xf numFmtId="0" fontId="18" fillId="0" borderId="8" xfId="0" applyNumberFormat="1" applyFont="1" applyFill="1" applyBorder="1" applyAlignment="1" quotePrefix="1">
      <alignment/>
    </xf>
    <xf numFmtId="0" fontId="18" fillId="0" borderId="8" xfId="0" applyFont="1" applyFill="1" applyBorder="1" applyAlignment="1">
      <alignment wrapText="1"/>
    </xf>
    <xf numFmtId="3" fontId="18" fillId="0" borderId="8" xfId="0" applyNumberFormat="1" applyFont="1" applyFill="1" applyBorder="1" applyAlignment="1">
      <alignment/>
    </xf>
    <xf numFmtId="3" fontId="18" fillId="0" borderId="8" xfId="0" applyNumberFormat="1" applyFont="1" applyFill="1" applyBorder="1" applyAlignment="1">
      <alignment vertical="center"/>
    </xf>
    <xf numFmtId="4" fontId="18" fillId="0" borderId="8" xfId="0" applyNumberFormat="1" applyFont="1" applyFill="1" applyBorder="1" applyAlignment="1">
      <alignment vertical="center"/>
    </xf>
    <xf numFmtId="3" fontId="18" fillId="0" borderId="8" xfId="0" applyNumberFormat="1" applyFont="1" applyFill="1" applyBorder="1" applyAlignment="1">
      <alignment horizontal="right" vertical="center"/>
    </xf>
    <xf numFmtId="0" fontId="18" fillId="0" borderId="8" xfId="0" applyFont="1" applyFill="1" applyBorder="1" applyAlignment="1" applyProtection="1">
      <alignment horizontal="left" wrapText="1"/>
      <protection hidden="1" locked="0"/>
    </xf>
    <xf numFmtId="0" fontId="18" fillId="0" borderId="53" xfId="0" applyFont="1" applyFill="1" applyBorder="1" applyAlignment="1" applyProtection="1">
      <alignment horizontal="left" wrapText="1"/>
      <protection hidden="1" locked="0"/>
    </xf>
    <xf numFmtId="3" fontId="18" fillId="0" borderId="53" xfId="0" applyNumberFormat="1" applyFont="1" applyFill="1" applyBorder="1" applyAlignment="1">
      <alignment/>
    </xf>
    <xf numFmtId="4" fontId="18" fillId="0" borderId="53" xfId="0" applyNumberFormat="1" applyFont="1" applyFill="1" applyBorder="1" applyAlignment="1">
      <alignment/>
    </xf>
    <xf numFmtId="2" fontId="18" fillId="0" borderId="53" xfId="0" applyNumberFormat="1" applyFont="1" applyFill="1" applyBorder="1" applyAlignment="1" quotePrefix="1">
      <alignment horizontal="right"/>
    </xf>
    <xf numFmtId="0" fontId="18" fillId="0" borderId="47" xfId="0" applyFont="1" applyFill="1" applyBorder="1" applyAlignment="1">
      <alignment horizontal="right" vertical="center"/>
    </xf>
    <xf numFmtId="0" fontId="18" fillId="0" borderId="55" xfId="0" applyFont="1" applyFill="1" applyBorder="1" applyAlignment="1">
      <alignment horizontal="right" vertical="center"/>
    </xf>
    <xf numFmtId="4" fontId="18" fillId="0" borderId="55" xfId="0" applyNumberFormat="1" applyFont="1" applyFill="1" applyBorder="1" applyAlignment="1" quotePrefix="1">
      <alignment horizontal="right" vertical="center"/>
    </xf>
    <xf numFmtId="0" fontId="18" fillId="0" borderId="53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8" fillId="0" borderId="56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57" xfId="0" applyNumberFormat="1" applyFont="1" applyFill="1" applyBorder="1" applyAlignment="1">
      <alignment horizontal="center" vertical="center"/>
    </xf>
    <xf numFmtId="0" fontId="18" fillId="0" borderId="58" xfId="0" applyNumberFormat="1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60" xfId="0" applyFont="1" applyFill="1" applyBorder="1" applyAlignment="1">
      <alignment/>
    </xf>
    <xf numFmtId="4" fontId="18" fillId="0" borderId="8" xfId="0" applyNumberFormat="1" applyFont="1" applyFill="1" applyBorder="1" applyAlignment="1" quotePrefix="1">
      <alignment horizontal="right" vertical="center"/>
    </xf>
    <xf numFmtId="0" fontId="18" fillId="0" borderId="61" xfId="0" applyNumberFormat="1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/>
    </xf>
    <xf numFmtId="0" fontId="90" fillId="0" borderId="43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4" fontId="19" fillId="0" borderId="71" xfId="0" applyNumberFormat="1" applyFont="1" applyFill="1" applyBorder="1" applyAlignment="1">
      <alignment horizontal="right" vertical="center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/>
    </xf>
    <xf numFmtId="4" fontId="18" fillId="0" borderId="75" xfId="0" applyNumberFormat="1" applyFont="1" applyFill="1" applyBorder="1" applyAlignment="1" quotePrefix="1">
      <alignment horizontal="right" vertical="center"/>
    </xf>
    <xf numFmtId="4" fontId="18" fillId="0" borderId="76" xfId="0" applyNumberFormat="1" applyFont="1" applyFill="1" applyBorder="1" applyAlignment="1" quotePrefix="1">
      <alignment horizontal="right" vertical="center"/>
    </xf>
    <xf numFmtId="4" fontId="18" fillId="0" borderId="76" xfId="0" applyNumberFormat="1" applyFont="1" applyFill="1" applyBorder="1" applyAlignment="1" quotePrefix="1">
      <alignment horizontal="right" vertical="center"/>
    </xf>
    <xf numFmtId="4" fontId="18" fillId="0" borderId="76" xfId="0" applyNumberFormat="1" applyFont="1" applyFill="1" applyBorder="1" applyAlignment="1" quotePrefix="1">
      <alignment horizontal="right" vertical="center"/>
    </xf>
    <xf numFmtId="0" fontId="18" fillId="0" borderId="8" xfId="0" applyFont="1" applyFill="1" applyBorder="1" applyAlignment="1">
      <alignment/>
    </xf>
    <xf numFmtId="0" fontId="18" fillId="0" borderId="41" xfId="0" applyFont="1" applyFill="1" applyBorder="1" applyAlignment="1">
      <alignment/>
    </xf>
    <xf numFmtId="0" fontId="18" fillId="0" borderId="77" xfId="0" applyFont="1" applyFill="1" applyBorder="1" applyAlignment="1">
      <alignment/>
    </xf>
    <xf numFmtId="0" fontId="18" fillId="0" borderId="78" xfId="0" applyFont="1" applyFill="1" applyBorder="1" applyAlignment="1">
      <alignment/>
    </xf>
    <xf numFmtId="0" fontId="18" fillId="0" borderId="79" xfId="0" applyFont="1" applyFill="1" applyBorder="1" applyAlignment="1">
      <alignment/>
    </xf>
    <xf numFmtId="0" fontId="87" fillId="0" borderId="8" xfId="0" applyFont="1" applyFill="1" applyBorder="1" applyAlignment="1">
      <alignment/>
    </xf>
    <xf numFmtId="4" fontId="87" fillId="0" borderId="8" xfId="0" applyNumberFormat="1" applyFont="1" applyFill="1" applyBorder="1" applyAlignment="1">
      <alignment horizontal="right"/>
    </xf>
    <xf numFmtId="0" fontId="18" fillId="0" borderId="61" xfId="0" applyFont="1" applyFill="1" applyBorder="1" applyAlignment="1" applyProtection="1">
      <alignment horizontal="left" wrapText="1"/>
      <protection hidden="1" locked="0"/>
    </xf>
    <xf numFmtId="4" fontId="18" fillId="0" borderId="80" xfId="0" applyNumberFormat="1" applyFont="1" applyFill="1" applyBorder="1" applyAlignment="1" quotePrefix="1">
      <alignment horizontal="right" vertical="center"/>
    </xf>
    <xf numFmtId="0" fontId="18" fillId="0" borderId="81" xfId="0" applyFont="1" applyFill="1" applyBorder="1" applyAlignment="1">
      <alignment/>
    </xf>
    <xf numFmtId="4" fontId="19" fillId="0" borderId="82" xfId="0" applyNumberFormat="1" applyFont="1" applyFill="1" applyBorder="1" applyAlignment="1">
      <alignment horizontal="right" vertical="center"/>
    </xf>
    <xf numFmtId="4" fontId="18" fillId="0" borderId="80" xfId="0" applyNumberFormat="1" applyFont="1" applyFill="1" applyBorder="1" applyAlignment="1" quotePrefix="1">
      <alignment horizontal="right" vertical="center"/>
    </xf>
    <xf numFmtId="4" fontId="18" fillId="0" borderId="80" xfId="0" applyNumberFormat="1" applyFont="1" applyFill="1" applyBorder="1" applyAlignment="1" quotePrefix="1">
      <alignment horizontal="right" vertical="center"/>
    </xf>
    <xf numFmtId="4" fontId="18" fillId="0" borderId="75" xfId="0" applyNumberFormat="1" applyFont="1" applyFill="1" applyBorder="1" applyAlignment="1" quotePrefix="1">
      <alignment horizontal="right" vertical="center"/>
    </xf>
    <xf numFmtId="4" fontId="18" fillId="0" borderId="75" xfId="0" applyNumberFormat="1" applyFont="1" applyFill="1" applyBorder="1" applyAlignment="1" quotePrefix="1">
      <alignment horizontal="right" vertical="center"/>
    </xf>
    <xf numFmtId="0" fontId="18" fillId="0" borderId="47" xfId="0" applyNumberFormat="1" applyFont="1" applyFill="1" applyBorder="1" applyAlignment="1" quotePrefix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76" xfId="0" applyFont="1" applyFill="1" applyBorder="1" applyAlignment="1">
      <alignment horizontal="left" vertical="center"/>
    </xf>
    <xf numFmtId="0" fontId="18" fillId="0" borderId="74" xfId="0" applyFont="1" applyFill="1" applyBorder="1" applyAlignment="1">
      <alignment horizontal="center"/>
    </xf>
    <xf numFmtId="0" fontId="87" fillId="0" borderId="39" xfId="0" applyFont="1" applyFill="1" applyBorder="1" applyAlignment="1">
      <alignment vertical="center"/>
    </xf>
    <xf numFmtId="0" fontId="91" fillId="0" borderId="9" xfId="0" applyFont="1" applyFill="1" applyBorder="1" applyAlignment="1">
      <alignment/>
    </xf>
    <xf numFmtId="4" fontId="87" fillId="0" borderId="9" xfId="0" applyNumberFormat="1" applyFont="1" applyFill="1" applyBorder="1" applyAlignment="1">
      <alignment/>
    </xf>
    <xf numFmtId="4" fontId="87" fillId="0" borderId="41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</cellXfs>
  <cellStyles count="725">
    <cellStyle name="Normal" xfId="0"/>
    <cellStyle name="_10661-soupis.výkonů" xfId="15"/>
    <cellStyle name="_10661-soupis.výkonů 2" xfId="16"/>
    <cellStyle name="_10661-soupis.výkonů 3" xfId="17"/>
    <cellStyle name="_10661-soupis.výkonů 4" xfId="18"/>
    <cellStyle name="_10661-soupis.výkonů 4 2" xfId="19"/>
    <cellStyle name="_10661-soupis.výkonů 4 3" xfId="20"/>
    <cellStyle name="_2004_04_08_komplet" xfId="21"/>
    <cellStyle name="_2006 HiPath 3800 A.Budova Petrof HK1" xfId="22"/>
    <cellStyle name="_222_4-5-R-12-B_ZV" xfId="23"/>
    <cellStyle name="_222_4-5-R-12-B_ZV 2" xfId="24"/>
    <cellStyle name="_222_4-5-R-12-B_ZV 3" xfId="25"/>
    <cellStyle name="_222_4-5-R-12-B_ZV 4" xfId="26"/>
    <cellStyle name="_222_4-5-R-12-B_ZV 4 2" xfId="27"/>
    <cellStyle name="_222_4-5-R-12-B_ZV 4 3" xfId="28"/>
    <cellStyle name="_222_4-5-R-12-B_ZV_1" xfId="29"/>
    <cellStyle name="_222_4-5-R-12-B_ZV_1 2" xfId="30"/>
    <cellStyle name="_222_4-5-R-12-B_ZV_1 3" xfId="31"/>
    <cellStyle name="_222_4-5-R-12-B_ZV_1 4" xfId="32"/>
    <cellStyle name="_222_4-5-R-12-B_ZV_1 4 2" xfId="33"/>
    <cellStyle name="_222_4-5-R-12-B_ZV_1 4 3" xfId="34"/>
    <cellStyle name="_ALL" xfId="35"/>
    <cellStyle name="_CCTV" xfId="36"/>
    <cellStyle name="_CCTV_1-SK" xfId="37"/>
    <cellStyle name="_CCTV_2-AP" xfId="38"/>
    <cellStyle name="_CCTV_5-STA" xfId="39"/>
    <cellStyle name="_CCTV_Budova_A-rozpočet-FINAL" xfId="40"/>
    <cellStyle name="_CCTV_EZS" xfId="41"/>
    <cellStyle name="_CCTV_Kabelové žlaby a trubkovody" xfId="42"/>
    <cellStyle name="_CCTV_rozpočet- FINAL-" xfId="43"/>
    <cellStyle name="_CCTV_Rozpočet-final-" xfId="44"/>
    <cellStyle name="_CCTV_ROZPOČET-v rozpracovanosti-all" xfId="45"/>
    <cellStyle name="_CCTV_ROZPOOČET-final" xfId="46"/>
    <cellStyle name="_CCTV_SK" xfId="47"/>
    <cellStyle name="_CCTV_SSK" xfId="48"/>
    <cellStyle name="_CCTV_STA" xfId="49"/>
    <cellStyle name="_CCTV_VDT" xfId="50"/>
    <cellStyle name="_CCTV_VDT_1" xfId="51"/>
    <cellStyle name="_cenová nabídka" xfId="52"/>
    <cellStyle name="_DT" xfId="53"/>
    <cellStyle name="_EBC_vykaz_vymer" xfId="54"/>
    <cellStyle name="_EZS" xfId="55"/>
    <cellStyle name="_Inotex1" xfId="56"/>
    <cellStyle name="_Inotex1c" xfId="57"/>
    <cellStyle name="_Inotex2" xfId="58"/>
    <cellStyle name="_List1" xfId="59"/>
    <cellStyle name="_MESA IIa-SO-03z Slabopr.." xfId="60"/>
    <cellStyle name="_MESA IIa-SO-03z Slabopr.. 2" xfId="61"/>
    <cellStyle name="_MESA IIa-SO-03z Slabopr.. 3" xfId="62"/>
    <cellStyle name="_MESA IIa-SO-03z Slabopr.. 4" xfId="63"/>
    <cellStyle name="_MESA IIa-SO-03z Slabopr.. 4 2" xfId="64"/>
    <cellStyle name="_MESA IIa-SO-03z Slabopr.. 4 3" xfId="65"/>
    <cellStyle name="_MESA IIa-SO-03z Slabopr.._1" xfId="66"/>
    <cellStyle name="_MESA IIa-SO-03z Slabopr.._1 2" xfId="67"/>
    <cellStyle name="_MESA IIa-SO-03z Slabopr.._1 3" xfId="68"/>
    <cellStyle name="_MESA IIa-SO-03z Slabopr.._1 4" xfId="69"/>
    <cellStyle name="_MESA IIa-SO-03z Slabopr.._1 4 2" xfId="70"/>
    <cellStyle name="_MESA IIa-SO-03z Slabopr.._1 4 3" xfId="71"/>
    <cellStyle name="_MESA Vysokov - II. etapa" xfId="72"/>
    <cellStyle name="_MESA Vysokov - II. etapa 2" xfId="73"/>
    <cellStyle name="_MESA Vysokov - II. etapa 3" xfId="74"/>
    <cellStyle name="_MESA Vysokov - II. etapa 4" xfId="75"/>
    <cellStyle name="_MESA Vysokov - II. etapa 4 2" xfId="76"/>
    <cellStyle name="_MESA Vysokov - II. etapa 4 3" xfId="77"/>
    <cellStyle name="_MESA-II et-Zpřistavek-ROZPOČET-včSANI uprav1" xfId="78"/>
    <cellStyle name="_MESA-II et-Zpřistavek-ROZPOČET-včSANI uprav1 2" xfId="79"/>
    <cellStyle name="_MESA-II et-Zpřistavek-ROZPOČET-včSANI uprav1 3" xfId="80"/>
    <cellStyle name="_MESA-II et-Zpřistavek-ROZPOČET-včSANI uprav1 4" xfId="81"/>
    <cellStyle name="_MESA-II et-Zpřistavek-ROZPOČET-včSANI uprav1 4 2" xfId="82"/>
    <cellStyle name="_MESA-II et-Zpřistavek-ROZPOČET-včSANI uprav1 4 3" xfId="83"/>
    <cellStyle name="_MESA-II et-Zpřistavek-ROZPOČET-včSANI uprav1_1" xfId="84"/>
    <cellStyle name="_MESA-II et-Zpřistavek-ROZPOČET-včSANI uprav1_1 2" xfId="85"/>
    <cellStyle name="_MESA-II et-Zpřistavek-ROZPOČET-včSANI uprav1_1 3" xfId="86"/>
    <cellStyle name="_MESA-II et-Zpřistavek-ROZPOČET-včSANI uprav1_1 4" xfId="87"/>
    <cellStyle name="_MESA-II et-Zpřistavek-ROZPOČET-včSANI uprav1_1 4 2" xfId="88"/>
    <cellStyle name="_MESA-II et-Zpřistavek-ROZPOČET-včSANI uprav1_1 4 3" xfId="89"/>
    <cellStyle name="_N020198A" xfId="90"/>
    <cellStyle name="_N02117-ELSYCO SK Socialnu Poistvnu Zilina SK" xfId="91"/>
    <cellStyle name="_N02129-Johnson Controls-EUROPAPIR Bratislava" xfId="92"/>
    <cellStyle name="_N02132-Johnson Controls-UNIPHARMA Bratislava - CCTV, ACCES" xfId="93"/>
    <cellStyle name="_N0214X-ROSS-EUROPAPIR Bratislava" xfId="94"/>
    <cellStyle name="_Np_00110a" xfId="95"/>
    <cellStyle name="_Np_00118a" xfId="96"/>
    <cellStyle name="_Np_00159" xfId="97"/>
    <cellStyle name="_Np_00164a" xfId="98"/>
    <cellStyle name="_NXXXXX-Johnson Controls -vzor cen pro SK, EZS, EPS" xfId="99"/>
    <cellStyle name="_rozpočet" xfId="100"/>
    <cellStyle name="_Rozpočet-FINAL" xfId="101"/>
    <cellStyle name="_Rozpočet-FINAL-" xfId="102"/>
    <cellStyle name="_Rozpočet-FINAL 2" xfId="103"/>
    <cellStyle name="_Rozpočet-FINAL- 2" xfId="104"/>
    <cellStyle name="_Rozpočet-FINAL 3" xfId="105"/>
    <cellStyle name="_Rozpočet-FINAL- 3" xfId="106"/>
    <cellStyle name="_Rozpočet-FINAL 4" xfId="107"/>
    <cellStyle name="_Rozpočet-FINAL- 4" xfId="108"/>
    <cellStyle name="_ROZPOČET-FINAL-ALL" xfId="109"/>
    <cellStyle name="_Rozpočet-IKEM-pro jiné účely" xfId="110"/>
    <cellStyle name="_Rozpočet-IKEM-pro jiné účely 2" xfId="111"/>
    <cellStyle name="_Rozpočet-KABELY-20072010-" xfId="112"/>
    <cellStyle name="_Rozpočet-KABELY-20072010- 2" xfId="113"/>
    <cellStyle name="_SO 01.070 Slaboproudé rozvody 1" xfId="114"/>
    <cellStyle name="_SO 01.070 Slaboproudé rozvody 1 2" xfId="115"/>
    <cellStyle name="_SO 01.070 Slaboproudé rozvody 1 3" xfId="116"/>
    <cellStyle name="_SO 01.070 Slaboproudé rozvody 1 4" xfId="117"/>
    <cellStyle name="_SO04" xfId="118"/>
    <cellStyle name="_STA - A" xfId="119"/>
    <cellStyle name="_Tendr,konvence-soupis.výkonů,07.08.05" xfId="120"/>
    <cellStyle name="_Tendr,konvence-soupis.výkonů,07.08.05 2" xfId="121"/>
    <cellStyle name="_Tendr,konvence-soupis.výkonů,07.08.05 3" xfId="122"/>
    <cellStyle name="_Tendr,konvence-soupis.výkonů,07.08.05 4" xfId="123"/>
    <cellStyle name="_Tendr,konvence-soupis.výkonů,07.08.05 4 2" xfId="124"/>
    <cellStyle name="_Tendr,konvence-soupis.výkonů,07.08.05 4 3" xfId="125"/>
    <cellStyle name="_Tendr,konvence-soupis.výkonů,07.08.05_1" xfId="126"/>
    <cellStyle name="_Tendr,konvence-soupis.výkonů,07.08.05_1 2" xfId="127"/>
    <cellStyle name="_Tendr,konvence-soupis.výkonů,07.08.05_1 3" xfId="128"/>
    <cellStyle name="_Tendr,konvence-soupis.výkonů,07.08.05_1 4" xfId="129"/>
    <cellStyle name="_Tendr,konvence-soupis.výkonů,07.08.05_1 4 2" xfId="130"/>
    <cellStyle name="_Tendr,konvence-soupis.výkonů,07.08.05_1 4 3" xfId="131"/>
    <cellStyle name="_Výkaz výměr PSHZ" xfId="132"/>
    <cellStyle name="_Výkaz výměr PSHZ 2" xfId="133"/>
    <cellStyle name="_Výkaz výměr PSHZ 3" xfId="134"/>
    <cellStyle name="_Výkaz výměr PSHZ 4" xfId="135"/>
    <cellStyle name="_Výkaz výměr SHZ" xfId="136"/>
    <cellStyle name="_Výkaz výměr SHZ 2" xfId="137"/>
    <cellStyle name="_Výkaz výměr SHZ 3" xfId="138"/>
    <cellStyle name="_Výkaz výměr SHZ 4" xfId="139"/>
    <cellStyle name="_Vysokov, Mesa - Západní administrativně provozní přístavba, 25.10.2006 ostrý" xfId="140"/>
    <cellStyle name="_Vzor vyplněného formuláře" xfId="141"/>
    <cellStyle name="_Z_00159A" xfId="142"/>
    <cellStyle name="_Západní křídlo - El. rozpočet" xfId="143"/>
    <cellStyle name="_Západní křídlo - El. rozpočet 2" xfId="144"/>
    <cellStyle name="_Západní křídlo - El. rozpočet 3" xfId="145"/>
    <cellStyle name="_Západní křídlo - El. rozpočet 4" xfId="146"/>
    <cellStyle name="_Západní křídlo - El. rozpočet 4 2" xfId="147"/>
    <cellStyle name="_Západní křídlo - El. rozpočet 4 3" xfId="148"/>
    <cellStyle name="_Západní křídlo - El. rozpočet_1" xfId="149"/>
    <cellStyle name="_Západní křídlo - El. rozpočet_1 2" xfId="150"/>
    <cellStyle name="_Západní křídlo - El. rozpočet_1 3" xfId="151"/>
    <cellStyle name="_Západní křídlo - El. rozpočet_1 4" xfId="152"/>
    <cellStyle name="_Západní křídlo - El. rozpočet_1 4 2" xfId="153"/>
    <cellStyle name="_Západní křídlo - El. rozpočet_1 4 3" xfId="154"/>
    <cellStyle name="=C:\WINDOWS\SYSTEM32\COMMAND.COM" xfId="155"/>
    <cellStyle name="=C:\WINDOWS\SYSTEM32\COMMAND.COM 2" xfId="156"/>
    <cellStyle name="=C:\WINDOWS\SYSTEM32\COMMAND.COM 3" xfId="157"/>
    <cellStyle name="=C:\WINDOWS\SYSTEM32\COMMAND.COM 4" xfId="158"/>
    <cellStyle name="•W_laroux" xfId="159"/>
    <cellStyle name="0,0&#13;&#10;NA&#13;&#10;" xfId="160"/>
    <cellStyle name="20 % – Zvýraznění1" xfId="161"/>
    <cellStyle name="20 % – Zvýraznění1 2" xfId="162"/>
    <cellStyle name="20 % – Zvýraznění1 2 2" xfId="163"/>
    <cellStyle name="20 % – Zvýraznění1 3" xfId="164"/>
    <cellStyle name="20 % – Zvýraznění1 4" xfId="165"/>
    <cellStyle name="20 % – Zvýraznění1 5" xfId="166"/>
    <cellStyle name="20 % – Zvýraznění2" xfId="167"/>
    <cellStyle name="20 % – Zvýraznění2 2" xfId="168"/>
    <cellStyle name="20 % – Zvýraznění2 2 2" xfId="169"/>
    <cellStyle name="20 % – Zvýraznění2 3" xfId="170"/>
    <cellStyle name="20 % – Zvýraznění2 4" xfId="171"/>
    <cellStyle name="20 % – Zvýraznění2 5" xfId="172"/>
    <cellStyle name="20 % – Zvýraznění3" xfId="173"/>
    <cellStyle name="20 % – Zvýraznění3 2" xfId="174"/>
    <cellStyle name="20 % – Zvýraznění3 2 2" xfId="175"/>
    <cellStyle name="20 % – Zvýraznění3 3" xfId="176"/>
    <cellStyle name="20 % – Zvýraznění3 4" xfId="177"/>
    <cellStyle name="20 % – Zvýraznění3 5" xfId="178"/>
    <cellStyle name="20 % – Zvýraznění4" xfId="179"/>
    <cellStyle name="20 % – Zvýraznění4 2" xfId="180"/>
    <cellStyle name="20 % – Zvýraznění4 2 2" xfId="181"/>
    <cellStyle name="20 % – Zvýraznění4 3" xfId="182"/>
    <cellStyle name="20 % – Zvýraznění4 4" xfId="183"/>
    <cellStyle name="20 % – Zvýraznění4 5" xfId="184"/>
    <cellStyle name="20 % – Zvýraznění5" xfId="185"/>
    <cellStyle name="20 % – Zvýraznění5 2" xfId="186"/>
    <cellStyle name="20 % – Zvýraznění5 2 2" xfId="187"/>
    <cellStyle name="20 % – Zvýraznění5 3" xfId="188"/>
    <cellStyle name="20 % – Zvýraznění5 4" xfId="189"/>
    <cellStyle name="20 % – Zvýraznění6" xfId="190"/>
    <cellStyle name="20 % – Zvýraznění6 2" xfId="191"/>
    <cellStyle name="20 % – Zvýraznění6 2 2" xfId="192"/>
    <cellStyle name="20 % – Zvýraznění6 3" xfId="193"/>
    <cellStyle name="20 % – Zvýraznění6 4" xfId="194"/>
    <cellStyle name="20 % – Zvýraznění6 5" xfId="195"/>
    <cellStyle name="40 % – Zvýraznění1" xfId="196"/>
    <cellStyle name="40 % – Zvýraznění1 2" xfId="197"/>
    <cellStyle name="40 % – Zvýraznění1 2 2" xfId="198"/>
    <cellStyle name="40 % – Zvýraznění1 3" xfId="199"/>
    <cellStyle name="40 % – Zvýraznění1 4" xfId="200"/>
    <cellStyle name="40 % – Zvýraznění1 5" xfId="201"/>
    <cellStyle name="40 % – Zvýraznění2" xfId="202"/>
    <cellStyle name="40 % – Zvýraznění2 2" xfId="203"/>
    <cellStyle name="40 % – Zvýraznění2 2 2" xfId="204"/>
    <cellStyle name="40 % – Zvýraznění2 3" xfId="205"/>
    <cellStyle name="40 % – Zvýraznění2 4" xfId="206"/>
    <cellStyle name="40 % – Zvýraznění3" xfId="207"/>
    <cellStyle name="40 % – Zvýraznění3 2" xfId="208"/>
    <cellStyle name="40 % – Zvýraznění3 2 2" xfId="209"/>
    <cellStyle name="40 % – Zvýraznění3 3" xfId="210"/>
    <cellStyle name="40 % – Zvýraznění3 4" xfId="211"/>
    <cellStyle name="40 % – Zvýraznění3 5" xfId="212"/>
    <cellStyle name="40 % – Zvýraznění4" xfId="213"/>
    <cellStyle name="40 % – Zvýraznění4 2" xfId="214"/>
    <cellStyle name="40 % – Zvýraznění4 2 2" xfId="215"/>
    <cellStyle name="40 % – Zvýraznění4 3" xfId="216"/>
    <cellStyle name="40 % – Zvýraznění4 4" xfId="217"/>
    <cellStyle name="40 % – Zvýraznění4 5" xfId="218"/>
    <cellStyle name="40 % – Zvýraznění5" xfId="219"/>
    <cellStyle name="40 % – Zvýraznění5 2" xfId="220"/>
    <cellStyle name="40 % – Zvýraznění5 2 2" xfId="221"/>
    <cellStyle name="40 % – Zvýraznění5 3" xfId="222"/>
    <cellStyle name="40 % – Zvýraznění5 4" xfId="223"/>
    <cellStyle name="40 % – Zvýraznění5 5" xfId="224"/>
    <cellStyle name="40 % – Zvýraznění6" xfId="225"/>
    <cellStyle name="40 % – Zvýraznění6 2" xfId="226"/>
    <cellStyle name="40 % – Zvýraznění6 2 2" xfId="227"/>
    <cellStyle name="40 % – Zvýraznění6 3" xfId="228"/>
    <cellStyle name="40 % – Zvýraznění6 4" xfId="229"/>
    <cellStyle name="40 % – Zvýraznění6 5" xfId="230"/>
    <cellStyle name="60 % – Zvýraznění1" xfId="231"/>
    <cellStyle name="60 % – Zvýraznění1 2" xfId="232"/>
    <cellStyle name="60 % – Zvýraznění1 2 2" xfId="233"/>
    <cellStyle name="60 % – Zvýraznění1 3" xfId="234"/>
    <cellStyle name="60 % – Zvýraznění1 4" xfId="235"/>
    <cellStyle name="60 % – Zvýraznění1 5" xfId="236"/>
    <cellStyle name="60 % – Zvýraznění2" xfId="237"/>
    <cellStyle name="60 % – Zvýraznění2 2" xfId="238"/>
    <cellStyle name="60 % – Zvýraznění2 2 2" xfId="239"/>
    <cellStyle name="60 % – Zvýraznění2 3" xfId="240"/>
    <cellStyle name="60 % – Zvýraznění2 4" xfId="241"/>
    <cellStyle name="60 % – Zvýraznění2 5" xfId="242"/>
    <cellStyle name="60 % – Zvýraznění3" xfId="243"/>
    <cellStyle name="60 % – Zvýraznění3 2" xfId="244"/>
    <cellStyle name="60 % – Zvýraznění3 2 2" xfId="245"/>
    <cellStyle name="60 % – Zvýraznění3 3" xfId="246"/>
    <cellStyle name="60 % – Zvýraznění3 4" xfId="247"/>
    <cellStyle name="60 % – Zvýraznění3 5" xfId="248"/>
    <cellStyle name="60 % – Zvýraznění4" xfId="249"/>
    <cellStyle name="60 % – Zvýraznění4 2" xfId="250"/>
    <cellStyle name="60 % – Zvýraznění4 2 2" xfId="251"/>
    <cellStyle name="60 % – Zvýraznění4 3" xfId="252"/>
    <cellStyle name="60 % – Zvýraznění4 4" xfId="253"/>
    <cellStyle name="60 % – Zvýraznění4 5" xfId="254"/>
    <cellStyle name="60 % – Zvýraznění5" xfId="255"/>
    <cellStyle name="60 % – Zvýraznění5 2" xfId="256"/>
    <cellStyle name="60 % – Zvýraznění5 2 2" xfId="257"/>
    <cellStyle name="60 % – Zvýraznění5 3" xfId="258"/>
    <cellStyle name="60 % – Zvýraznění5 4" xfId="259"/>
    <cellStyle name="60 % – Zvýraznění5 5" xfId="260"/>
    <cellStyle name="60 % – Zvýraznění6" xfId="261"/>
    <cellStyle name="60 % – Zvýraznění6 2" xfId="262"/>
    <cellStyle name="60 % – Zvýraznění6 2 2" xfId="263"/>
    <cellStyle name="60 % – Zvýraznění6 3" xfId="264"/>
    <cellStyle name="60 % – Zvýraznění6 4" xfId="265"/>
    <cellStyle name="60 % – Zvýraznění6 5" xfId="266"/>
    <cellStyle name="Äåíåæíûé [0]_PERSONAL" xfId="267"/>
    <cellStyle name="Äåíåæíûé_PERSONAL" xfId="268"/>
    <cellStyle name="ÅëÈ­ [0]_laroux" xfId="269"/>
    <cellStyle name="ÅëÈ­_laroux" xfId="270"/>
    <cellStyle name="ÄÞ¸¶ [0]_laroux" xfId="271"/>
    <cellStyle name="ÄÞ¸¶_laroux" xfId="272"/>
    <cellStyle name="balicek" xfId="273"/>
    <cellStyle name="Besuchter Hyperlink" xfId="274"/>
    <cellStyle name="blok_cen" xfId="275"/>
    <cellStyle name="blokcen" xfId="276"/>
    <cellStyle name="Body" xfId="277"/>
    <cellStyle name="Bold 11" xfId="278"/>
    <cellStyle name="Ç¥ÁØ_ÀÎÀç°³¹ß¿ø" xfId="279"/>
    <cellStyle name="Calc Currency (0)" xfId="280"/>
    <cellStyle name="Calc Currency (0) 2" xfId="281"/>
    <cellStyle name="Calc Currency (0) 3" xfId="282"/>
    <cellStyle name="Calc Currency (0) 4" xfId="283"/>
    <cellStyle name="Calc Currency (2)" xfId="284"/>
    <cellStyle name="Calc Percent (0)" xfId="285"/>
    <cellStyle name="Calc Percent (1)" xfId="286"/>
    <cellStyle name="Calc Percent (1) 2" xfId="287"/>
    <cellStyle name="Calc Percent (1) 3" xfId="288"/>
    <cellStyle name="Calc Percent (1) 4" xfId="289"/>
    <cellStyle name="Calc Percent (2)" xfId="290"/>
    <cellStyle name="Calc Percent (2) 2" xfId="291"/>
    <cellStyle name="Calc Percent (2) 3" xfId="292"/>
    <cellStyle name="Calc Percent (2) 4" xfId="293"/>
    <cellStyle name="Calc Units (0)" xfId="294"/>
    <cellStyle name="Calc Units (1)" xfId="295"/>
    <cellStyle name="Calc Units (2)" xfId="296"/>
    <cellStyle name="Celkem" xfId="297"/>
    <cellStyle name="Celkem 2" xfId="298"/>
    <cellStyle name="Celkem 3" xfId="299"/>
    <cellStyle name="cena" xfId="300"/>
    <cellStyle name="ceník" xfId="301"/>
    <cellStyle name="Comma  - Style1" xfId="302"/>
    <cellStyle name="Comma  - Style2" xfId="303"/>
    <cellStyle name="Comma  - Style3" xfId="304"/>
    <cellStyle name="Comma  - Style4" xfId="305"/>
    <cellStyle name="Comma  - Style5" xfId="306"/>
    <cellStyle name="Comma  - Style6" xfId="307"/>
    <cellStyle name="Comma  - Style7" xfId="308"/>
    <cellStyle name="Comma  - Style8" xfId="309"/>
    <cellStyle name="Comma [0]_1995" xfId="310"/>
    <cellStyle name="Comma [00]" xfId="311"/>
    <cellStyle name="Comma_1995" xfId="312"/>
    <cellStyle name="Currency (0)" xfId="313"/>
    <cellStyle name="Currency (2)" xfId="314"/>
    <cellStyle name="Currency [0]_1995" xfId="315"/>
    <cellStyle name="Currency [00]" xfId="316"/>
    <cellStyle name="Currency_1995" xfId="317"/>
    <cellStyle name="Currency0" xfId="318"/>
    <cellStyle name="Comma" xfId="319"/>
    <cellStyle name="Čárka 2" xfId="320"/>
    <cellStyle name="Comma [0]" xfId="321"/>
    <cellStyle name="Date" xfId="322"/>
    <cellStyle name="Date Short" xfId="323"/>
    <cellStyle name="daten" xfId="324"/>
    <cellStyle name="Date-Time" xfId="325"/>
    <cellStyle name="Decimal 1" xfId="326"/>
    <cellStyle name="Decimal 2" xfId="327"/>
    <cellStyle name="Decimal 3" xfId="328"/>
    <cellStyle name="Dezimal [0]_Tabelle1" xfId="329"/>
    <cellStyle name="Dezimal_Tabelle1" xfId="330"/>
    <cellStyle name="Enter Currency (0)" xfId="331"/>
    <cellStyle name="Enter Currency (2)" xfId="332"/>
    <cellStyle name="Enter Units (0)" xfId="333"/>
    <cellStyle name="Enter Units (1)" xfId="334"/>
    <cellStyle name="Enter Units (2)" xfId="335"/>
    <cellStyle name="entry box" xfId="336"/>
    <cellStyle name="Firma" xfId="337"/>
    <cellStyle name="fnRegressQ" xfId="338"/>
    <cellStyle name="Grey" xfId="339"/>
    <cellStyle name="GroupHead" xfId="340"/>
    <cellStyle name="Halere" xfId="341"/>
    <cellStyle name="Halere 2" xfId="342"/>
    <cellStyle name="Halere 3" xfId="343"/>
    <cellStyle name="Halere 4" xfId="344"/>
    <cellStyle name="Head 1" xfId="345"/>
    <cellStyle name="HEADER" xfId="346"/>
    <cellStyle name="Header1" xfId="347"/>
    <cellStyle name="Header2" xfId="348"/>
    <cellStyle name="Hlavička" xfId="349"/>
    <cellStyle name="Hlavní nadpis" xfId="350"/>
    <cellStyle name="Hlavní nadpis 2" xfId="351"/>
    <cellStyle name="Hlavní nadpis 3" xfId="352"/>
    <cellStyle name="Hlavní nadpis 3 2" xfId="353"/>
    <cellStyle name="Hlavní nadpis 3 3" xfId="354"/>
    <cellStyle name="Hlavní nadpis 3 4" xfId="355"/>
    <cellStyle name="Hyperlink" xfId="356"/>
    <cellStyle name="Hypertextový odkaz 2" xfId="357"/>
    <cellStyle name="Hypertextový odkaz 3" xfId="358"/>
    <cellStyle name="Hypertextový odkaz 4" xfId="359"/>
    <cellStyle name="Hypertextový odkaz 5" xfId="360"/>
    <cellStyle name="Chybně" xfId="361"/>
    <cellStyle name="Chybně 2" xfId="362"/>
    <cellStyle name="Chybně 2 2" xfId="363"/>
    <cellStyle name="Chybně 3" xfId="364"/>
    <cellStyle name="Chybně 4" xfId="365"/>
    <cellStyle name="Chybně 5" xfId="366"/>
    <cellStyle name="Îáû÷íûé_PERSONAL" xfId="367"/>
    <cellStyle name="Input" xfId="368"/>
    <cellStyle name="Input %" xfId="369"/>
    <cellStyle name="Input [yellow]" xfId="370"/>
    <cellStyle name="Input 1" xfId="371"/>
    <cellStyle name="Input 3" xfId="372"/>
    <cellStyle name="KAPITOLA" xfId="373"/>
    <cellStyle name="Kategorie" xfId="374"/>
    <cellStyle name="Kontrolní buňka" xfId="375"/>
    <cellStyle name="Kontrolní buňka 2" xfId="376"/>
    <cellStyle name="Kontrolní buňka 2 2" xfId="377"/>
    <cellStyle name="Kontrolní buňka 3" xfId="378"/>
    <cellStyle name="Kontrolní buňka 4" xfId="379"/>
    <cellStyle name="lehký dolní okraj" xfId="380"/>
    <cellStyle name="Link Currency (0)" xfId="381"/>
    <cellStyle name="Link Currency (2)" xfId="382"/>
    <cellStyle name="Link Units (0)" xfId="383"/>
    <cellStyle name="Link Units (1)" xfId="384"/>
    <cellStyle name="Link Units (2)" xfId="385"/>
    <cellStyle name="Currency" xfId="386"/>
    <cellStyle name="měny 2" xfId="387"/>
    <cellStyle name="měny 2 2" xfId="388"/>
    <cellStyle name="měny 2 3" xfId="389"/>
    <cellStyle name="měny 2 4" xfId="390"/>
    <cellStyle name="Currency [0]" xfId="391"/>
    <cellStyle name="Millares_Proyecto MINFAR 20020516" xfId="392"/>
    <cellStyle name="Model" xfId="393"/>
    <cellStyle name="Month" xfId="394"/>
    <cellStyle name="Nadpis" xfId="395"/>
    <cellStyle name="Nadpis 1" xfId="396"/>
    <cellStyle name="Nadpis 1 2" xfId="397"/>
    <cellStyle name="Nadpis 1 3" xfId="398"/>
    <cellStyle name="nadpis 10" xfId="399"/>
    <cellStyle name="nadpis 11" xfId="400"/>
    <cellStyle name="nadpis 12" xfId="401"/>
    <cellStyle name="nadpis 13" xfId="402"/>
    <cellStyle name="nadpis 14" xfId="403"/>
    <cellStyle name="nadpis 15" xfId="404"/>
    <cellStyle name="nadpis 16" xfId="405"/>
    <cellStyle name="nadpis 17" xfId="406"/>
    <cellStyle name="nadpis 18" xfId="407"/>
    <cellStyle name="nadpis 19" xfId="408"/>
    <cellStyle name="Nadpis 2" xfId="409"/>
    <cellStyle name="Nadpis 2 2" xfId="410"/>
    <cellStyle name="Nadpis 2 3" xfId="411"/>
    <cellStyle name="nadpis 20" xfId="412"/>
    <cellStyle name="nadpis 21" xfId="413"/>
    <cellStyle name="nadpis 22" xfId="414"/>
    <cellStyle name="nadpis 23" xfId="415"/>
    <cellStyle name="nadpis 24" xfId="416"/>
    <cellStyle name="nadpis 25" xfId="417"/>
    <cellStyle name="nadpis 26" xfId="418"/>
    <cellStyle name="nadpis 27" xfId="419"/>
    <cellStyle name="nadpis 28" xfId="420"/>
    <cellStyle name="nadpis 29" xfId="421"/>
    <cellStyle name="Nadpis 3" xfId="422"/>
    <cellStyle name="Nadpis 3 2" xfId="423"/>
    <cellStyle name="Nadpis 3 3" xfId="424"/>
    <cellStyle name="nadpis 30" xfId="425"/>
    <cellStyle name="nadpis 31" xfId="426"/>
    <cellStyle name="nadpis 32" xfId="427"/>
    <cellStyle name="nadpis 33" xfId="428"/>
    <cellStyle name="Nadpis 4" xfId="429"/>
    <cellStyle name="Nadpis 4 2" xfId="430"/>
    <cellStyle name="Nadpis 4 3" xfId="431"/>
    <cellStyle name="nadpis 5" xfId="432"/>
    <cellStyle name="nadpis 6" xfId="433"/>
    <cellStyle name="nadpis 7" xfId="434"/>
    <cellStyle name="nadpis 8" xfId="435"/>
    <cellStyle name="nadpis 9" xfId="436"/>
    <cellStyle name="nadpis1" xfId="437"/>
    <cellStyle name="Název" xfId="438"/>
    <cellStyle name="Název 2" xfId="439"/>
    <cellStyle name="Název 3" xfId="440"/>
    <cellStyle name="nazev_skup" xfId="441"/>
    <cellStyle name="Neutrální" xfId="442"/>
    <cellStyle name="Neutrální 2" xfId="443"/>
    <cellStyle name="Neutrální 2 2" xfId="444"/>
    <cellStyle name="Neutrální 3" xfId="445"/>
    <cellStyle name="Neutrální 4" xfId="446"/>
    <cellStyle name="Neutrální 5" xfId="447"/>
    <cellStyle name="no dec" xfId="448"/>
    <cellStyle name="nor.cena" xfId="449"/>
    <cellStyle name="normal" xfId="450"/>
    <cellStyle name="Normal - Style1" xfId="451"/>
    <cellStyle name="normal 10" xfId="452"/>
    <cellStyle name="Normal 11" xfId="453"/>
    <cellStyle name="normal 12" xfId="454"/>
    <cellStyle name="normal 13" xfId="455"/>
    <cellStyle name="normal 14" xfId="456"/>
    <cellStyle name="normal 15" xfId="457"/>
    <cellStyle name="normal 16" xfId="458"/>
    <cellStyle name="normal 17" xfId="459"/>
    <cellStyle name="normal 18" xfId="460"/>
    <cellStyle name="normal 19" xfId="461"/>
    <cellStyle name="normal 2" xfId="462"/>
    <cellStyle name="normal 20" xfId="463"/>
    <cellStyle name="normal 21" xfId="464"/>
    <cellStyle name="normal 22" xfId="465"/>
    <cellStyle name="normal 23" xfId="466"/>
    <cellStyle name="normal 24" xfId="467"/>
    <cellStyle name="normal 25" xfId="468"/>
    <cellStyle name="normal 26" xfId="469"/>
    <cellStyle name="normal 27" xfId="470"/>
    <cellStyle name="normal 28" xfId="471"/>
    <cellStyle name="normal 29" xfId="472"/>
    <cellStyle name="normal 3" xfId="473"/>
    <cellStyle name="normal 30" xfId="474"/>
    <cellStyle name="normal 31" xfId="475"/>
    <cellStyle name="normal 32" xfId="476"/>
    <cellStyle name="normal 33" xfId="477"/>
    <cellStyle name="normal 34" xfId="478"/>
    <cellStyle name="normal 35" xfId="479"/>
    <cellStyle name="normal 36" xfId="480"/>
    <cellStyle name="normal 37" xfId="481"/>
    <cellStyle name="normal 38" xfId="482"/>
    <cellStyle name="normal 39" xfId="483"/>
    <cellStyle name="normal 4" xfId="484"/>
    <cellStyle name="normal 40" xfId="485"/>
    <cellStyle name="normal 41" xfId="486"/>
    <cellStyle name="normal 42" xfId="487"/>
    <cellStyle name="normal 43" xfId="488"/>
    <cellStyle name="normal 44" xfId="489"/>
    <cellStyle name="normal 45" xfId="490"/>
    <cellStyle name="normal 46" xfId="491"/>
    <cellStyle name="normal 47" xfId="492"/>
    <cellStyle name="normal 48" xfId="493"/>
    <cellStyle name="normal 49" xfId="494"/>
    <cellStyle name="normal 5" xfId="495"/>
    <cellStyle name="normal 50" xfId="496"/>
    <cellStyle name="normal 51" xfId="497"/>
    <cellStyle name="normal 52" xfId="498"/>
    <cellStyle name="normal 53" xfId="499"/>
    <cellStyle name="normal 54" xfId="500"/>
    <cellStyle name="normal 55" xfId="501"/>
    <cellStyle name="normal 56" xfId="502"/>
    <cellStyle name="normal 57" xfId="503"/>
    <cellStyle name="normal 58" xfId="504"/>
    <cellStyle name="normal 59" xfId="505"/>
    <cellStyle name="normal 6" xfId="506"/>
    <cellStyle name="normal 60" xfId="507"/>
    <cellStyle name="normal 61" xfId="508"/>
    <cellStyle name="normal 62" xfId="509"/>
    <cellStyle name="normal 63" xfId="510"/>
    <cellStyle name="normal 64" xfId="511"/>
    <cellStyle name="normal 65" xfId="512"/>
    <cellStyle name="normal 66" xfId="513"/>
    <cellStyle name="normal 67" xfId="514"/>
    <cellStyle name="normal 68" xfId="515"/>
    <cellStyle name="normal 69" xfId="516"/>
    <cellStyle name="normal 7" xfId="517"/>
    <cellStyle name="normal 70" xfId="518"/>
    <cellStyle name="normal 71" xfId="519"/>
    <cellStyle name="normal 72" xfId="520"/>
    <cellStyle name="normal 73" xfId="521"/>
    <cellStyle name="normal 74" xfId="522"/>
    <cellStyle name="normal 75" xfId="523"/>
    <cellStyle name="normal 76" xfId="524"/>
    <cellStyle name="normal 77" xfId="525"/>
    <cellStyle name="normal 78" xfId="526"/>
    <cellStyle name="normal 79" xfId="527"/>
    <cellStyle name="normal 8" xfId="528"/>
    <cellStyle name="normal 80" xfId="529"/>
    <cellStyle name="normal 81" xfId="530"/>
    <cellStyle name="normal 82" xfId="531"/>
    <cellStyle name="normal 83" xfId="532"/>
    <cellStyle name="normal 84" xfId="533"/>
    <cellStyle name="normal 85" xfId="534"/>
    <cellStyle name="normal 86" xfId="535"/>
    <cellStyle name="normal 87" xfId="536"/>
    <cellStyle name="normal 88" xfId="537"/>
    <cellStyle name="normal 89" xfId="538"/>
    <cellStyle name="normal 9" xfId="539"/>
    <cellStyle name="normal 90" xfId="540"/>
    <cellStyle name="normal 91" xfId="541"/>
    <cellStyle name="normal 92" xfId="542"/>
    <cellStyle name="normal 93" xfId="543"/>
    <cellStyle name="normal 94" xfId="544"/>
    <cellStyle name="Normal__VZOR" xfId="545"/>
    <cellStyle name="Normální 10" xfId="546"/>
    <cellStyle name="Normální 10 2" xfId="547"/>
    <cellStyle name="Normální 11" xfId="548"/>
    <cellStyle name="Normální 12" xfId="549"/>
    <cellStyle name="Normální 13" xfId="550"/>
    <cellStyle name="Normální 14" xfId="551"/>
    <cellStyle name="normální 2" xfId="552"/>
    <cellStyle name="normální 2 2" xfId="553"/>
    <cellStyle name="normální 2 2 2" xfId="554"/>
    <cellStyle name="normální 2 2 3" xfId="555"/>
    <cellStyle name="normální 2 2 4" xfId="556"/>
    <cellStyle name="normální 2 3" xfId="557"/>
    <cellStyle name="normální 2 4" xfId="558"/>
    <cellStyle name="Normální 3" xfId="559"/>
    <cellStyle name="Normální 3 2" xfId="560"/>
    <cellStyle name="Normální 4" xfId="561"/>
    <cellStyle name="Normální 4 2" xfId="562"/>
    <cellStyle name="Normální 5" xfId="563"/>
    <cellStyle name="Normální 5 2" xfId="564"/>
    <cellStyle name="Normální 6" xfId="565"/>
    <cellStyle name="Normální 6 2" xfId="566"/>
    <cellStyle name="Normální 7" xfId="567"/>
    <cellStyle name="Normální 7 2" xfId="568"/>
    <cellStyle name="Normální 8" xfId="569"/>
    <cellStyle name="Normální 8 2" xfId="570"/>
    <cellStyle name="Normální 9" xfId="571"/>
    <cellStyle name="Normální 9 2" xfId="572"/>
    <cellStyle name="Normalny_Arkusz1" xfId="573"/>
    <cellStyle name="NormalText" xfId="574"/>
    <cellStyle name="novinka" xfId="575"/>
    <cellStyle name="Œ…‹æØ‚è [0.00]_laroux" xfId="576"/>
    <cellStyle name="Œ…‹æØ‚è_laroux" xfId="577"/>
    <cellStyle name="Ôèíàíñîâûé [0]_PERSONAL" xfId="578"/>
    <cellStyle name="Ôèíàíñîâûé_PERSONAL" xfId="579"/>
    <cellStyle name="Percent ()" xfId="580"/>
    <cellStyle name="Percent (0)" xfId="581"/>
    <cellStyle name="Percent (1)" xfId="582"/>
    <cellStyle name="Percent [0]" xfId="583"/>
    <cellStyle name="Percent [0] 2" xfId="584"/>
    <cellStyle name="Percent [0] 3" xfId="585"/>
    <cellStyle name="Percent [0] 4" xfId="586"/>
    <cellStyle name="Percent [00]" xfId="587"/>
    <cellStyle name="Percent [00] 2" xfId="588"/>
    <cellStyle name="Percent [00] 3" xfId="589"/>
    <cellStyle name="Percent [00] 4" xfId="590"/>
    <cellStyle name="Percent [2]" xfId="591"/>
    <cellStyle name="Percent [2] 2" xfId="592"/>
    <cellStyle name="Percent [2] 3" xfId="593"/>
    <cellStyle name="Percent [2] 4" xfId="594"/>
    <cellStyle name="Percent 1" xfId="595"/>
    <cellStyle name="Percent 2" xfId="596"/>
    <cellStyle name="Percent_Account Detail" xfId="597"/>
    <cellStyle name="podkapitola" xfId="598"/>
    <cellStyle name="Podnadpis" xfId="599"/>
    <cellStyle name="Podnadpis 2" xfId="600"/>
    <cellStyle name="Podnadpis 3" xfId="601"/>
    <cellStyle name="Podnadpis 3 2" xfId="602"/>
    <cellStyle name="Podnadpis 3 3" xfId="603"/>
    <cellStyle name="Podnadpis 3 4" xfId="604"/>
    <cellStyle name="polozka" xfId="605"/>
    <cellStyle name="Popis" xfId="606"/>
    <cellStyle name="popis polozky" xfId="607"/>
    <cellStyle name="Followed Hyperlink" xfId="608"/>
    <cellStyle name="Poznámka" xfId="609"/>
    <cellStyle name="Poznámka 2" xfId="610"/>
    <cellStyle name="Poznámka 2 2" xfId="611"/>
    <cellStyle name="Poznámka 2 3" xfId="612"/>
    <cellStyle name="Poznámka 3" xfId="613"/>
    <cellStyle name="Poznámka 3 2" xfId="614"/>
    <cellStyle name="Poznámka 4" xfId="615"/>
    <cellStyle name="Poznámka 5" xfId="616"/>
    <cellStyle name="Prefilled" xfId="617"/>
    <cellStyle name="PrePop Currency (0)" xfId="618"/>
    <cellStyle name="PrePop Currency (2)" xfId="619"/>
    <cellStyle name="PrePop Units (0)" xfId="620"/>
    <cellStyle name="PrePop Units (1)" xfId="621"/>
    <cellStyle name="PrePop Units (2)" xfId="622"/>
    <cellStyle name="Percent" xfId="623"/>
    <cellStyle name="Propojená buňka" xfId="624"/>
    <cellStyle name="Propojená buňka 2" xfId="625"/>
    <cellStyle name="Propojená buňka 3" xfId="626"/>
    <cellStyle name="R_price" xfId="627"/>
    <cellStyle name="R_type" xfId="628"/>
    <cellStyle name="Shaded" xfId="629"/>
    <cellStyle name="SKP" xfId="630"/>
    <cellStyle name="Skupina" xfId="631"/>
    <cellStyle name="snizeni" xfId="632"/>
    <cellStyle name="Správně" xfId="633"/>
    <cellStyle name="Správně 2" xfId="634"/>
    <cellStyle name="Správně 2 2" xfId="635"/>
    <cellStyle name="Správně 3" xfId="636"/>
    <cellStyle name="Správně 4" xfId="637"/>
    <cellStyle name="Správně 5" xfId="638"/>
    <cellStyle name="Standaard_Blad1_3" xfId="639"/>
    <cellStyle name="Standard_Tabelle1" xfId="640"/>
    <cellStyle name="Stín+tučně" xfId="641"/>
    <cellStyle name="Stín+tučně+velké písmo" xfId="642"/>
    <cellStyle name="Styl 1" xfId="643"/>
    <cellStyle name="Styl 1 2" xfId="644"/>
    <cellStyle name="Styl 1 3" xfId="645"/>
    <cellStyle name="Styl 1 4" xfId="646"/>
    <cellStyle name="subhead" xfId="647"/>
    <cellStyle name="Sum" xfId="648"/>
    <cellStyle name="Sum %of HV" xfId="649"/>
    <cellStyle name="tabulka cenník" xfId="650"/>
    <cellStyle name="Text Indent A" xfId="651"/>
    <cellStyle name="Text Indent B" xfId="652"/>
    <cellStyle name="Text Indent B 2" xfId="653"/>
    <cellStyle name="Text Indent B 3" xfId="654"/>
    <cellStyle name="Text Indent B 4" xfId="655"/>
    <cellStyle name="Text Indent C" xfId="656"/>
    <cellStyle name="Text Indent C 2" xfId="657"/>
    <cellStyle name="Text Indent C 3" xfId="658"/>
    <cellStyle name="Text Indent C 4" xfId="659"/>
    <cellStyle name="Text upozornění" xfId="660"/>
    <cellStyle name="Text upozornění 2" xfId="661"/>
    <cellStyle name="Thousands (0)" xfId="662"/>
    <cellStyle name="Thousands (1)" xfId="663"/>
    <cellStyle name="time" xfId="664"/>
    <cellStyle name="Total" xfId="665"/>
    <cellStyle name="Tučně" xfId="666"/>
    <cellStyle name="TYP ŘÁDKU_4(sloupceJ-L)" xfId="667"/>
    <cellStyle name="Underline 2" xfId="668"/>
    <cellStyle name="Vstup" xfId="669"/>
    <cellStyle name="Vstup 2" xfId="670"/>
    <cellStyle name="Vstup 2 2" xfId="671"/>
    <cellStyle name="Vstup 3" xfId="672"/>
    <cellStyle name="Vstup 4" xfId="673"/>
    <cellStyle name="Vstup 5" xfId="674"/>
    <cellStyle name="Výpočet" xfId="675"/>
    <cellStyle name="Výpočet 2" xfId="676"/>
    <cellStyle name="Výpočet 2 2" xfId="677"/>
    <cellStyle name="Výpočet 3" xfId="678"/>
    <cellStyle name="Výpočet 4" xfId="679"/>
    <cellStyle name="Výpočet 5" xfId="680"/>
    <cellStyle name="výprodej" xfId="681"/>
    <cellStyle name="Výstup" xfId="682"/>
    <cellStyle name="Výstup 2" xfId="683"/>
    <cellStyle name="Výstup 2 2" xfId="684"/>
    <cellStyle name="Výstup 3" xfId="685"/>
    <cellStyle name="Výstup 4" xfId="686"/>
    <cellStyle name="Výstup 5" xfId="687"/>
    <cellStyle name="Vysvětlující text" xfId="688"/>
    <cellStyle name="Vysvětlující text 2" xfId="689"/>
    <cellStyle name="Währung [0]_Tabelle1" xfId="690"/>
    <cellStyle name="Währung_Tabelle1" xfId="691"/>
    <cellStyle name="Year" xfId="692"/>
    <cellStyle name="základní" xfId="693"/>
    <cellStyle name="základní 2" xfId="694"/>
    <cellStyle name="základní 3" xfId="695"/>
    <cellStyle name="základní 4" xfId="696"/>
    <cellStyle name="Zboží" xfId="697"/>
    <cellStyle name="Zvýraznění 1" xfId="698"/>
    <cellStyle name="Zvýraznění 1 2" xfId="699"/>
    <cellStyle name="Zvýraznění 1 2 2" xfId="700"/>
    <cellStyle name="Zvýraznění 1 3" xfId="701"/>
    <cellStyle name="Zvýraznění 1 4" xfId="702"/>
    <cellStyle name="Zvýraznění 1 5" xfId="703"/>
    <cellStyle name="Zvýraznění 2" xfId="704"/>
    <cellStyle name="Zvýraznění 2 2" xfId="705"/>
    <cellStyle name="Zvýraznění 2 2 2" xfId="706"/>
    <cellStyle name="Zvýraznění 2 3" xfId="707"/>
    <cellStyle name="Zvýraznění 2 4" xfId="708"/>
    <cellStyle name="Zvýraznění 2 5" xfId="709"/>
    <cellStyle name="Zvýraznění 3" xfId="710"/>
    <cellStyle name="Zvýraznění 3 2" xfId="711"/>
    <cellStyle name="Zvýraznění 3 2 2" xfId="712"/>
    <cellStyle name="Zvýraznění 3 3" xfId="713"/>
    <cellStyle name="Zvýraznění 3 4" xfId="714"/>
    <cellStyle name="Zvýraznění 3 5" xfId="715"/>
    <cellStyle name="Zvýraznění 4" xfId="716"/>
    <cellStyle name="Zvýraznění 4 2" xfId="717"/>
    <cellStyle name="Zvýraznění 4 2 2" xfId="718"/>
    <cellStyle name="Zvýraznění 4 3" xfId="719"/>
    <cellStyle name="Zvýraznění 4 4" xfId="720"/>
    <cellStyle name="Zvýraznění 4 5" xfId="721"/>
    <cellStyle name="Zvýraznění 5" xfId="722"/>
    <cellStyle name="Zvýraznění 5 2" xfId="723"/>
    <cellStyle name="Zvýraznění 5 2 2" xfId="724"/>
    <cellStyle name="Zvýraznění 5 3" xfId="725"/>
    <cellStyle name="Zvýraznění 5 4" xfId="726"/>
    <cellStyle name="Zvýraznění 6" xfId="727"/>
    <cellStyle name="Zvýraznění 6 2" xfId="728"/>
    <cellStyle name="Zvýraznění 6 2 2" xfId="729"/>
    <cellStyle name="Zvýraznění 6 3" xfId="730"/>
    <cellStyle name="Zvýraznění 6 4" xfId="731"/>
    <cellStyle name="Zvýraznění 6 5" xfId="732"/>
    <cellStyle name="千位[0]_laroux" xfId="733"/>
    <cellStyle name="千位_laroux" xfId="734"/>
    <cellStyle name="千分位[0]_laroux" xfId="735"/>
    <cellStyle name="千分位_laroux" xfId="736"/>
    <cellStyle name="常规_~0053317" xfId="737"/>
    <cellStyle name="普通_laroux" xfId="7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-zak&#225;zky\2005\OS+OSZ%20N&#225;chod\Prov&#225;d&#283;c&#237;%20projekt%202005\Cenovky%20od%20dodavatel&#367;\Reha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Nabídka"/>
      <sheetName val="Nabídka (2)"/>
    </sheetNames>
    <sheetDataSet>
      <sheetData sheetId="0">
        <row r="8">
          <cell r="B8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6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2" width="9.125" style="10" customWidth="1"/>
    <col min="3" max="3" width="47.875" style="10" customWidth="1"/>
    <col min="4" max="5" width="9.125" style="10" customWidth="1"/>
    <col min="6" max="6" width="12.875" style="10" customWidth="1"/>
    <col min="7" max="7" width="14.125" style="10" customWidth="1"/>
    <col min="8" max="8" width="13.00390625" style="10" customWidth="1"/>
    <col min="9" max="16384" width="9.125" style="10" customWidth="1"/>
  </cols>
  <sheetData>
    <row r="1" ht="13.5" thickBot="1"/>
    <row r="2" spans="2:8" ht="18" thickBot="1">
      <c r="B2" s="195" t="s">
        <v>383</v>
      </c>
      <c r="C2" s="196"/>
      <c r="D2" s="196"/>
      <c r="E2" s="196"/>
      <c r="F2" s="196"/>
      <c r="G2" s="196"/>
      <c r="H2" s="197"/>
    </row>
    <row r="3" spans="2:8" ht="12.75">
      <c r="B3" s="12"/>
      <c r="C3" s="11"/>
      <c r="D3" s="11"/>
      <c r="E3" s="11"/>
      <c r="F3" s="11"/>
      <c r="G3" s="11"/>
      <c r="H3" s="13"/>
    </row>
    <row r="4" spans="2:8" ht="15">
      <c r="B4" s="20" t="s">
        <v>29</v>
      </c>
      <c r="C4" s="242" t="s">
        <v>374</v>
      </c>
      <c r="D4" s="15"/>
      <c r="E4" s="15"/>
      <c r="F4" s="15"/>
      <c r="G4" s="15"/>
      <c r="H4" s="16"/>
    </row>
    <row r="5" spans="2:8" ht="15">
      <c r="B5" s="20"/>
      <c r="C5" s="242" t="s">
        <v>64</v>
      </c>
      <c r="D5" s="15"/>
      <c r="E5" s="15"/>
      <c r="F5" s="15"/>
      <c r="G5" s="15"/>
      <c r="H5" s="16"/>
    </row>
    <row r="6" spans="2:8" ht="12.75">
      <c r="B6" s="20"/>
      <c r="C6" s="15"/>
      <c r="D6" s="15"/>
      <c r="E6" s="15"/>
      <c r="F6" s="198" t="s">
        <v>33</v>
      </c>
      <c r="G6" s="7"/>
      <c r="H6" s="16"/>
    </row>
    <row r="7" spans="2:8" ht="12.75">
      <c r="B7" s="20" t="s">
        <v>30</v>
      </c>
      <c r="C7" s="15"/>
      <c r="D7" s="15"/>
      <c r="E7" s="15"/>
      <c r="F7" s="15"/>
      <c r="G7" s="15"/>
      <c r="H7" s="16"/>
    </row>
    <row r="8" spans="2:8" ht="12.75">
      <c r="B8" s="20"/>
      <c r="C8" s="15"/>
      <c r="D8" s="15"/>
      <c r="E8" s="15"/>
      <c r="F8" s="15" t="s">
        <v>50</v>
      </c>
      <c r="G8" s="15"/>
      <c r="H8" s="16"/>
    </row>
    <row r="9" spans="2:8" ht="12.75">
      <c r="B9" s="20" t="s">
        <v>31</v>
      </c>
      <c r="C9" s="15"/>
      <c r="D9" s="15"/>
      <c r="E9" s="15"/>
      <c r="F9" s="15" t="s">
        <v>51</v>
      </c>
      <c r="G9" s="15"/>
      <c r="H9" s="16"/>
    </row>
    <row r="10" spans="2:8" ht="12.75">
      <c r="B10" s="20"/>
      <c r="C10" s="15"/>
      <c r="D10" s="15"/>
      <c r="E10" s="15"/>
      <c r="F10" s="15"/>
      <c r="G10" s="15"/>
      <c r="H10" s="16"/>
    </row>
    <row r="11" spans="2:8" ht="12.75">
      <c r="B11" s="20" t="s">
        <v>52</v>
      </c>
      <c r="C11" s="15"/>
      <c r="D11" s="15"/>
      <c r="E11" s="15"/>
      <c r="F11" s="15" t="s">
        <v>50</v>
      </c>
      <c r="G11" s="15"/>
      <c r="H11" s="16"/>
    </row>
    <row r="12" spans="2:8" ht="12.75">
      <c r="B12" s="20"/>
      <c r="C12" s="15"/>
      <c r="D12" s="15"/>
      <c r="E12" s="15"/>
      <c r="F12" s="15" t="s">
        <v>51</v>
      </c>
      <c r="G12" s="15"/>
      <c r="H12" s="16"/>
    </row>
    <row r="13" spans="2:8" ht="12.75">
      <c r="B13" s="20"/>
      <c r="C13" s="15"/>
      <c r="D13" s="15"/>
      <c r="E13" s="15"/>
      <c r="F13" s="15"/>
      <c r="G13" s="15"/>
      <c r="H13" s="16"/>
    </row>
    <row r="14" spans="2:8" ht="12.75">
      <c r="B14" s="20" t="s">
        <v>32</v>
      </c>
      <c r="C14" s="15"/>
      <c r="D14" s="15"/>
      <c r="E14" s="15"/>
      <c r="F14" s="15" t="s">
        <v>50</v>
      </c>
      <c r="G14" s="15"/>
      <c r="H14" s="16"/>
    </row>
    <row r="15" spans="2:8" ht="12.75">
      <c r="B15" s="20"/>
      <c r="C15" s="15"/>
      <c r="D15" s="15"/>
      <c r="E15" s="15"/>
      <c r="F15" s="15" t="s">
        <v>51</v>
      </c>
      <c r="G15" s="15"/>
      <c r="H15" s="16"/>
    </row>
    <row r="16" spans="2:8" ht="12.75">
      <c r="B16" s="20" t="s">
        <v>53</v>
      </c>
      <c r="C16" s="21"/>
      <c r="D16" s="15"/>
      <c r="E16" s="15"/>
      <c r="F16" s="15"/>
      <c r="G16" s="15"/>
      <c r="H16" s="16"/>
    </row>
    <row r="17" spans="2:8" ht="13.5" thickBot="1">
      <c r="B17" s="20"/>
      <c r="C17" s="15"/>
      <c r="D17" s="15"/>
      <c r="E17" s="15"/>
      <c r="F17" s="15"/>
      <c r="G17" s="15"/>
      <c r="H17" s="16"/>
    </row>
    <row r="18" spans="2:8" ht="13.5" thickBot="1">
      <c r="B18" s="3"/>
      <c r="C18" s="4"/>
      <c r="D18" s="4"/>
      <c r="E18" s="4"/>
      <c r="F18" s="8" t="s">
        <v>6</v>
      </c>
      <c r="G18" s="8" t="s">
        <v>7</v>
      </c>
      <c r="H18" s="9" t="s">
        <v>8</v>
      </c>
    </row>
    <row r="19" spans="2:8" ht="12.75">
      <c r="B19" s="20"/>
      <c r="C19" s="15"/>
      <c r="D19" s="15"/>
      <c r="E19" s="15"/>
      <c r="F19" s="15"/>
      <c r="G19" s="15"/>
      <c r="H19" s="16"/>
    </row>
    <row r="20" spans="2:8" ht="12.75">
      <c r="B20" s="6" t="s">
        <v>54</v>
      </c>
      <c r="C20" s="15"/>
      <c r="D20" s="15"/>
      <c r="E20" s="15"/>
      <c r="F20" s="15"/>
      <c r="G20" s="15"/>
      <c r="H20" s="16"/>
    </row>
    <row r="21" spans="2:8" ht="12.75">
      <c r="B21" s="14" t="s">
        <v>190</v>
      </c>
      <c r="C21" s="43" t="s">
        <v>182</v>
      </c>
      <c r="D21" s="15"/>
      <c r="E21" s="15"/>
      <c r="F21" s="15"/>
      <c r="G21" s="17"/>
      <c r="H21" s="18">
        <f>'Výkaz výměr'!I6</f>
        <v>0</v>
      </c>
    </row>
    <row r="22" spans="2:8" ht="12.75">
      <c r="B22" s="85" t="s">
        <v>191</v>
      </c>
      <c r="C22" s="43" t="s">
        <v>61</v>
      </c>
      <c r="D22" s="15"/>
      <c r="E22" s="15"/>
      <c r="F22" s="15"/>
      <c r="G22" s="17"/>
      <c r="H22" s="18">
        <f>'Výkaz výměr'!I47</f>
        <v>0</v>
      </c>
    </row>
    <row r="23" spans="2:8" ht="12.75">
      <c r="B23" s="85" t="s">
        <v>192</v>
      </c>
      <c r="C23" s="43" t="s">
        <v>102</v>
      </c>
      <c r="D23" s="15"/>
      <c r="E23" s="15"/>
      <c r="F23" s="15"/>
      <c r="G23" s="17"/>
      <c r="H23" s="18">
        <f>'Výkaz výměr'!I179</f>
        <v>0</v>
      </c>
    </row>
    <row r="24" spans="2:8" s="22" customFormat="1" ht="12.75">
      <c r="B24" s="85" t="s">
        <v>193</v>
      </c>
      <c r="C24" s="43" t="s">
        <v>112</v>
      </c>
      <c r="D24" s="15"/>
      <c r="E24" s="15"/>
      <c r="F24" s="15"/>
      <c r="G24" s="17"/>
      <c r="H24" s="18">
        <f>'Výkaz výměr'!I189</f>
        <v>0</v>
      </c>
    </row>
    <row r="25" spans="2:8" s="22" customFormat="1" ht="12.75">
      <c r="B25" s="85" t="s">
        <v>194</v>
      </c>
      <c r="C25" s="43" t="s">
        <v>173</v>
      </c>
      <c r="D25" s="15"/>
      <c r="E25" s="15"/>
      <c r="F25" s="15"/>
      <c r="G25" s="17"/>
      <c r="H25" s="18">
        <f>'Výkaz výměr'!I194</f>
        <v>0</v>
      </c>
    </row>
    <row r="26" spans="2:8" s="22" customFormat="1" ht="12.75">
      <c r="B26" s="85" t="s">
        <v>195</v>
      </c>
      <c r="C26" s="43" t="s">
        <v>96</v>
      </c>
      <c r="D26" s="15"/>
      <c r="E26" s="15"/>
      <c r="F26" s="15"/>
      <c r="G26" s="17"/>
      <c r="H26" s="18">
        <f>'Výkaz výměr'!I218</f>
        <v>0</v>
      </c>
    </row>
    <row r="27" spans="2:8" s="22" customFormat="1" ht="12.75">
      <c r="B27" s="85" t="s">
        <v>196</v>
      </c>
      <c r="C27" s="43" t="s">
        <v>258</v>
      </c>
      <c r="D27" s="15"/>
      <c r="E27" s="15"/>
      <c r="F27" s="15"/>
      <c r="G27" s="17"/>
      <c r="H27" s="18">
        <f>'Výkaz výměr'!I237</f>
        <v>0</v>
      </c>
    </row>
    <row r="28" spans="2:8" s="22" customFormat="1" ht="12.75">
      <c r="B28" s="85" t="s">
        <v>197</v>
      </c>
      <c r="C28" s="43" t="s">
        <v>104</v>
      </c>
      <c r="D28" s="15"/>
      <c r="E28" s="15"/>
      <c r="F28" s="15"/>
      <c r="G28" s="17"/>
      <c r="H28" s="18">
        <f>'Výkaz výměr'!I250</f>
        <v>0</v>
      </c>
    </row>
    <row r="29" spans="2:8" s="47" customFormat="1" ht="12.75">
      <c r="B29" s="85" t="s">
        <v>198</v>
      </c>
      <c r="C29" s="43" t="s">
        <v>125</v>
      </c>
      <c r="D29" s="44"/>
      <c r="E29" s="44"/>
      <c r="F29" s="44"/>
      <c r="G29" s="17"/>
      <c r="H29" s="18">
        <f>'Výkaz výměr'!I266</f>
        <v>0</v>
      </c>
    </row>
    <row r="30" spans="2:8" s="84" customFormat="1" ht="12.75">
      <c r="B30" s="85" t="s">
        <v>249</v>
      </c>
      <c r="C30" s="87" t="s">
        <v>262</v>
      </c>
      <c r="D30" s="86"/>
      <c r="E30" s="86"/>
      <c r="F30" s="86"/>
      <c r="G30" s="88"/>
      <c r="H30" s="89">
        <f>'Výkaz výměr'!I321</f>
        <v>0</v>
      </c>
    </row>
    <row r="31" spans="2:8" s="84" customFormat="1" ht="12.75">
      <c r="B31" s="85" t="s">
        <v>251</v>
      </c>
      <c r="C31" s="87" t="s">
        <v>341</v>
      </c>
      <c r="D31" s="86"/>
      <c r="E31" s="86"/>
      <c r="F31" s="86"/>
      <c r="G31" s="88"/>
      <c r="H31" s="89">
        <f>'Výkaz výměr'!I360</f>
        <v>0</v>
      </c>
    </row>
    <row r="32" spans="2:8" s="101" customFormat="1" ht="12.75">
      <c r="B32" s="102" t="s">
        <v>308</v>
      </c>
      <c r="C32" s="104" t="s">
        <v>344</v>
      </c>
      <c r="D32" s="103"/>
      <c r="E32" s="103"/>
      <c r="F32" s="103"/>
      <c r="G32" s="105"/>
      <c r="H32" s="106">
        <f>'Výkaz výměr'!I387</f>
        <v>0</v>
      </c>
    </row>
    <row r="33" spans="2:8" s="101" customFormat="1" ht="12.75">
      <c r="B33" s="102" t="s">
        <v>309</v>
      </c>
      <c r="C33" s="104" t="s">
        <v>260</v>
      </c>
      <c r="D33" s="103"/>
      <c r="E33" s="103"/>
      <c r="F33" s="103"/>
      <c r="G33" s="105"/>
      <c r="H33" s="106">
        <f>'Výkaz výměr'!I397</f>
        <v>0</v>
      </c>
    </row>
    <row r="34" spans="2:8" ht="12.75">
      <c r="B34" s="14"/>
      <c r="C34" s="104" t="s">
        <v>382</v>
      </c>
      <c r="D34" s="15"/>
      <c r="E34" s="15"/>
      <c r="F34" s="17">
        <f>SUM(H21:H33)</f>
        <v>0</v>
      </c>
      <c r="G34" s="17"/>
      <c r="H34" s="18"/>
    </row>
    <row r="35" spans="2:8" ht="15">
      <c r="B35" s="14"/>
      <c r="C35" s="19"/>
      <c r="D35" s="15"/>
      <c r="E35" s="15"/>
      <c r="F35" s="17"/>
      <c r="G35" s="17"/>
      <c r="H35" s="18"/>
    </row>
    <row r="36" spans="2:8" ht="12.75">
      <c r="B36" s="6" t="s">
        <v>54</v>
      </c>
      <c r="C36" s="15"/>
      <c r="D36" s="15"/>
      <c r="E36" s="15"/>
      <c r="F36" s="17"/>
      <c r="G36" s="17"/>
      <c r="H36" s="18"/>
    </row>
    <row r="37" spans="2:8" ht="12.75">
      <c r="B37" s="85" t="s">
        <v>190</v>
      </c>
      <c r="C37" s="43" t="s">
        <v>183</v>
      </c>
      <c r="D37" s="15"/>
      <c r="E37" s="15"/>
      <c r="F37" s="15"/>
      <c r="G37" s="17">
        <f>'Výkaz výměr'!K6</f>
        <v>0</v>
      </c>
      <c r="H37" s="18"/>
    </row>
    <row r="38" spans="2:8" ht="12.75">
      <c r="B38" s="85" t="s">
        <v>191</v>
      </c>
      <c r="C38" s="43" t="s">
        <v>62</v>
      </c>
      <c r="D38" s="15"/>
      <c r="E38" s="15"/>
      <c r="F38" s="15"/>
      <c r="G38" s="17">
        <f>'Výkaz výměr'!K47</f>
        <v>0</v>
      </c>
      <c r="H38" s="18"/>
    </row>
    <row r="39" spans="2:8" ht="12.75">
      <c r="B39" s="85" t="s">
        <v>192</v>
      </c>
      <c r="C39" s="43" t="s">
        <v>103</v>
      </c>
      <c r="D39" s="15"/>
      <c r="E39" s="15"/>
      <c r="F39" s="15"/>
      <c r="G39" s="17">
        <f>'Výkaz výměr'!K179</f>
        <v>0</v>
      </c>
      <c r="H39" s="18"/>
    </row>
    <row r="40" spans="2:8" s="22" customFormat="1" ht="12.75">
      <c r="B40" s="85" t="s">
        <v>193</v>
      </c>
      <c r="C40" s="43" t="s">
        <v>113</v>
      </c>
      <c r="D40" s="15"/>
      <c r="E40" s="15"/>
      <c r="F40" s="15"/>
      <c r="G40" s="17">
        <f>'Výkaz výměr'!K189</f>
        <v>0</v>
      </c>
      <c r="H40" s="18"/>
    </row>
    <row r="41" spans="2:8" s="22" customFormat="1" ht="12.75">
      <c r="B41" s="85" t="s">
        <v>194</v>
      </c>
      <c r="C41" s="43" t="s">
        <v>174</v>
      </c>
      <c r="D41" s="15"/>
      <c r="E41" s="15"/>
      <c r="F41" s="15"/>
      <c r="G41" s="17">
        <f>'Výkaz výměr'!K194</f>
        <v>0</v>
      </c>
      <c r="H41" s="18"/>
    </row>
    <row r="42" spans="2:8" s="22" customFormat="1" ht="12.75">
      <c r="B42" s="85" t="s">
        <v>195</v>
      </c>
      <c r="C42" s="43" t="s">
        <v>97</v>
      </c>
      <c r="D42" s="15"/>
      <c r="E42" s="15"/>
      <c r="F42" s="15"/>
      <c r="G42" s="17">
        <f>'Výkaz výměr'!K218</f>
        <v>0</v>
      </c>
      <c r="H42" s="18"/>
    </row>
    <row r="43" spans="2:8" s="22" customFormat="1" ht="12.75">
      <c r="B43" s="85" t="s">
        <v>196</v>
      </c>
      <c r="C43" s="43" t="s">
        <v>259</v>
      </c>
      <c r="D43" s="15"/>
      <c r="E43" s="15"/>
      <c r="F43" s="15"/>
      <c r="G43" s="17">
        <f>'Výkaz výměr'!K237</f>
        <v>0</v>
      </c>
      <c r="H43" s="18"/>
    </row>
    <row r="44" spans="2:8" s="22" customFormat="1" ht="12.75">
      <c r="B44" s="85" t="s">
        <v>197</v>
      </c>
      <c r="C44" s="43" t="s">
        <v>105</v>
      </c>
      <c r="D44" s="15"/>
      <c r="E44" s="15"/>
      <c r="F44" s="15"/>
      <c r="G44" s="17">
        <f>'Výkaz výměr'!K250</f>
        <v>0</v>
      </c>
      <c r="H44" s="18"/>
    </row>
    <row r="45" spans="2:8" s="47" customFormat="1" ht="12.75">
      <c r="B45" s="85" t="s">
        <v>198</v>
      </c>
      <c r="C45" s="43" t="s">
        <v>126</v>
      </c>
      <c r="D45" s="44"/>
      <c r="E45" s="44"/>
      <c r="F45" s="44"/>
      <c r="G45" s="17">
        <f>'Výkaz výměr'!K266</f>
        <v>0</v>
      </c>
      <c r="H45" s="18"/>
    </row>
    <row r="46" spans="2:8" s="101" customFormat="1" ht="12.75">
      <c r="B46" s="102" t="s">
        <v>249</v>
      </c>
      <c r="C46" s="104" t="s">
        <v>263</v>
      </c>
      <c r="D46" s="103"/>
      <c r="E46" s="103"/>
      <c r="F46" s="103"/>
      <c r="G46" s="105">
        <f>'Výkaz výměr'!K321</f>
        <v>0</v>
      </c>
      <c r="H46" s="106"/>
    </row>
    <row r="47" spans="2:11" s="84" customFormat="1" ht="12.75">
      <c r="B47" s="102" t="s">
        <v>251</v>
      </c>
      <c r="C47" s="104" t="s">
        <v>342</v>
      </c>
      <c r="D47" s="103"/>
      <c r="E47" s="103"/>
      <c r="F47" s="103"/>
      <c r="G47" s="105">
        <f>'Výkaz výměr'!K360</f>
        <v>0</v>
      </c>
      <c r="H47" s="106"/>
      <c r="I47" s="103"/>
      <c r="J47" s="103"/>
      <c r="K47" s="103"/>
    </row>
    <row r="48" spans="2:11" s="101" customFormat="1" ht="12.75">
      <c r="B48" s="102" t="s">
        <v>308</v>
      </c>
      <c r="C48" s="104" t="s">
        <v>345</v>
      </c>
      <c r="D48" s="103"/>
      <c r="E48" s="103"/>
      <c r="F48" s="103"/>
      <c r="G48" s="105">
        <f>'Výkaz výměr'!K387</f>
        <v>0</v>
      </c>
      <c r="H48" s="106"/>
      <c r="I48" s="103"/>
      <c r="J48" s="103"/>
      <c r="K48" s="103"/>
    </row>
    <row r="49" spans="2:11" s="84" customFormat="1" ht="12.75">
      <c r="B49" s="102" t="s">
        <v>309</v>
      </c>
      <c r="C49" s="104" t="s">
        <v>261</v>
      </c>
      <c r="D49" s="103"/>
      <c r="E49" s="103"/>
      <c r="F49" s="103"/>
      <c r="G49" s="105">
        <f>'Výkaz výměr'!K397</f>
        <v>0</v>
      </c>
      <c r="H49" s="106"/>
      <c r="I49" s="103"/>
      <c r="J49" s="103"/>
      <c r="K49" s="103"/>
    </row>
    <row r="50" spans="2:8" ht="12.75">
      <c r="B50" s="32"/>
      <c r="C50" s="104" t="s">
        <v>381</v>
      </c>
      <c r="D50" s="15"/>
      <c r="E50" s="15"/>
      <c r="F50" s="17">
        <f>SUM(G37:G49)</f>
        <v>0</v>
      </c>
      <c r="G50" s="17"/>
      <c r="H50" s="18"/>
    </row>
    <row r="51" spans="2:8" ht="12.75">
      <c r="B51" s="14"/>
      <c r="C51" s="15"/>
      <c r="D51" s="15"/>
      <c r="E51" s="15"/>
      <c r="F51" s="17"/>
      <c r="G51" s="17"/>
      <c r="H51" s="18"/>
    </row>
    <row r="52" spans="2:8" ht="13.5" thickBot="1">
      <c r="B52" s="14"/>
      <c r="C52" s="15"/>
      <c r="D52" s="15"/>
      <c r="E52" s="15"/>
      <c r="F52" s="15"/>
      <c r="G52" s="15"/>
      <c r="H52" s="16"/>
    </row>
    <row r="53" spans="2:8" ht="19.5" customHeight="1" thickBot="1">
      <c r="B53" s="238" t="s">
        <v>380</v>
      </c>
      <c r="C53" s="239"/>
      <c r="D53" s="239"/>
      <c r="E53" s="239"/>
      <c r="F53" s="240">
        <f>SUM(F34:F50)</f>
        <v>0</v>
      </c>
      <c r="G53" s="240"/>
      <c r="H53" s="241"/>
    </row>
    <row r="98" spans="2:11" ht="12.75">
      <c r="B98" s="185"/>
      <c r="C98" s="186"/>
      <c r="D98" s="186"/>
      <c r="E98" s="186"/>
      <c r="F98" s="186"/>
      <c r="G98" s="186"/>
      <c r="H98" s="186"/>
      <c r="I98" s="186"/>
      <c r="J98" s="186"/>
      <c r="K98" s="191"/>
    </row>
    <row r="99" spans="2:11" ht="12.75">
      <c r="B99" s="190"/>
      <c r="C99" s="190"/>
      <c r="D99" s="190"/>
      <c r="E99" s="190"/>
      <c r="F99" s="190"/>
      <c r="G99" s="190"/>
      <c r="H99" s="190"/>
      <c r="I99" s="190"/>
      <c r="J99" s="190"/>
      <c r="K99" s="190"/>
    </row>
    <row r="147" spans="2:11" ht="12.75">
      <c r="B147" s="185"/>
      <c r="C147" s="186"/>
      <c r="D147" s="186"/>
      <c r="E147" s="186"/>
      <c r="F147" s="186"/>
      <c r="G147" s="186"/>
      <c r="H147" s="186"/>
      <c r="I147" s="186"/>
      <c r="J147" s="186"/>
      <c r="K147" s="191"/>
    </row>
    <row r="148" spans="2:11" ht="12.75"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</row>
    <row r="181" spans="2:11" ht="12.75">
      <c r="B181" s="185"/>
      <c r="C181" s="186"/>
      <c r="D181" s="186"/>
      <c r="E181" s="186"/>
      <c r="F181" s="186"/>
      <c r="G181" s="186"/>
      <c r="H181" s="186"/>
      <c r="I181" s="186"/>
      <c r="J181" s="186"/>
      <c r="K181" s="191"/>
    </row>
    <row r="182" spans="2:11" ht="12.75"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</row>
    <row r="214" spans="2:11" ht="12.75">
      <c r="B214" s="185"/>
      <c r="C214" s="186"/>
      <c r="D214" s="186"/>
      <c r="E214" s="186"/>
      <c r="F214" s="186"/>
      <c r="G214" s="186"/>
      <c r="H214" s="186"/>
      <c r="I214" s="186"/>
      <c r="J214" s="186"/>
      <c r="K214" s="191"/>
    </row>
    <row r="215" spans="2:11" ht="12.75"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</row>
    <row r="257" spans="2:11" ht="12.75">
      <c r="B257" s="185"/>
      <c r="C257" s="186"/>
      <c r="D257" s="186"/>
      <c r="E257" s="186"/>
      <c r="F257" s="186"/>
      <c r="G257" s="186"/>
      <c r="H257" s="186"/>
      <c r="I257" s="186"/>
      <c r="J257" s="186"/>
      <c r="K257" s="191"/>
    </row>
    <row r="258" spans="2:11" ht="12.75"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</row>
    <row r="301" spans="2:11" ht="12.75"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</row>
    <row r="302" spans="2:11" ht="12.75">
      <c r="B302" s="189"/>
      <c r="C302" s="190"/>
      <c r="D302" s="190"/>
      <c r="E302" s="190"/>
      <c r="F302" s="190"/>
      <c r="G302" s="190"/>
      <c r="H302" s="190"/>
      <c r="I302" s="190"/>
      <c r="J302" s="190"/>
      <c r="K302" s="194"/>
    </row>
    <row r="353" spans="2:11" ht="12.75"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</row>
    <row r="354" spans="2:11" ht="12.75">
      <c r="B354" s="189"/>
      <c r="C354" s="190"/>
      <c r="D354" s="190"/>
      <c r="E354" s="190"/>
      <c r="F354" s="190"/>
      <c r="G354" s="190"/>
      <c r="H354" s="190"/>
      <c r="I354" s="190"/>
      <c r="J354" s="190"/>
      <c r="K354" s="194"/>
    </row>
    <row r="406" spans="2:11" ht="12.75">
      <c r="B406" s="189"/>
      <c r="C406" s="190"/>
      <c r="D406" s="190"/>
      <c r="E406" s="190"/>
      <c r="F406" s="190"/>
      <c r="G406" s="190"/>
      <c r="H406" s="190"/>
      <c r="I406" s="190"/>
      <c r="J406" s="190"/>
      <c r="K406" s="194"/>
    </row>
  </sheetData>
  <sheetProtection/>
  <mergeCells count="1">
    <mergeCell ref="B2:H2"/>
  </mergeCells>
  <printOptions/>
  <pageMargins left="0.7874015748031497" right="0.7874015748031497" top="0.35433070866141736" bottom="0.551181102362204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0"/>
  <sheetViews>
    <sheetView view="pageBreakPreview" zoomScaleSheetLayoutView="100" zoomScalePageLayoutView="0" workbookViewId="0" topLeftCell="A379">
      <selection activeCell="E416" sqref="E416"/>
    </sheetView>
  </sheetViews>
  <sheetFormatPr defaultColWidth="8.875" defaultRowHeight="12.75"/>
  <cols>
    <col min="1" max="1" width="8.875" style="72" customWidth="1"/>
    <col min="2" max="2" width="4.875" style="1" customWidth="1"/>
    <col min="3" max="3" width="7.125" style="1" customWidth="1"/>
    <col min="4" max="4" width="11.875" style="1" customWidth="1"/>
    <col min="5" max="5" width="85.25390625" style="1" customWidth="1"/>
    <col min="6" max="6" width="6.25390625" style="1" customWidth="1"/>
    <col min="7" max="7" width="8.125" style="1" customWidth="1"/>
    <col min="8" max="8" width="11.25390625" style="1" customWidth="1"/>
    <col min="9" max="9" width="12.875" style="1" customWidth="1"/>
    <col min="10" max="10" width="11.125" style="1" customWidth="1"/>
    <col min="11" max="11" width="12.875" style="1" customWidth="1"/>
    <col min="12" max="12" width="11.375" style="1" customWidth="1"/>
    <col min="13" max="16384" width="8.875" style="1" customWidth="1"/>
  </cols>
  <sheetData>
    <row r="1" spans="2:11" ht="13.5" thickBot="1"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2:12" ht="19.5" customHeight="1" thickBot="1">
      <c r="B2" s="207" t="s">
        <v>9</v>
      </c>
      <c r="C2" s="208"/>
      <c r="D2" s="208"/>
      <c r="E2" s="208"/>
      <c r="F2" s="208"/>
      <c r="G2" s="208"/>
      <c r="H2" s="208"/>
      <c r="I2" s="208"/>
      <c r="J2" s="208"/>
      <c r="K2" s="208"/>
      <c r="L2" s="219"/>
    </row>
    <row r="3" spans="2:12" ht="26.25" customHeight="1">
      <c r="B3" s="206" t="s">
        <v>378</v>
      </c>
      <c r="C3" s="200" t="s">
        <v>55</v>
      </c>
      <c r="D3" s="200" t="s">
        <v>27</v>
      </c>
      <c r="E3" s="200" t="s">
        <v>0</v>
      </c>
      <c r="F3" s="201" t="s">
        <v>376</v>
      </c>
      <c r="G3" s="201" t="s">
        <v>1</v>
      </c>
      <c r="H3" s="204" t="s">
        <v>2</v>
      </c>
      <c r="I3" s="205"/>
      <c r="J3" s="205"/>
      <c r="K3" s="205"/>
      <c r="L3" s="211" t="s">
        <v>377</v>
      </c>
    </row>
    <row r="4" spans="2:12" ht="13.5" thickBot="1">
      <c r="B4" s="58"/>
      <c r="C4" s="59"/>
      <c r="D4" s="59"/>
      <c r="E4" s="59"/>
      <c r="F4" s="202"/>
      <c r="G4" s="202"/>
      <c r="H4" s="199" t="s">
        <v>3</v>
      </c>
      <c r="I4" s="199" t="s">
        <v>375</v>
      </c>
      <c r="J4" s="199" t="s">
        <v>3</v>
      </c>
      <c r="K4" s="209" t="s">
        <v>4</v>
      </c>
      <c r="L4" s="212"/>
    </row>
    <row r="5" spans="2:12" ht="16.5" thickBot="1">
      <c r="B5" s="234"/>
      <c r="C5" s="57"/>
      <c r="D5" s="203" t="s">
        <v>54</v>
      </c>
      <c r="E5" s="60" t="s">
        <v>35</v>
      </c>
      <c r="F5" s="61"/>
      <c r="G5" s="61"/>
      <c r="H5" s="61"/>
      <c r="I5" s="61"/>
      <c r="J5" s="61"/>
      <c r="K5" s="61"/>
      <c r="L5" s="220"/>
    </row>
    <row r="6" spans="2:12" ht="13.5" thickBot="1">
      <c r="B6" s="235"/>
      <c r="C6" s="236"/>
      <c r="D6" s="79" t="s">
        <v>190</v>
      </c>
      <c r="E6" s="73" t="s">
        <v>181</v>
      </c>
      <c r="F6" s="74"/>
      <c r="G6" s="74"/>
      <c r="H6" s="55"/>
      <c r="I6" s="75"/>
      <c r="J6" s="55"/>
      <c r="K6" s="210"/>
      <c r="L6" s="237" t="s">
        <v>379</v>
      </c>
    </row>
    <row r="7" spans="1:12" s="56" customFormat="1" ht="15" customHeight="1">
      <c r="A7" s="72"/>
      <c r="B7" s="108">
        <v>1</v>
      </c>
      <c r="C7" s="90" t="s">
        <v>34</v>
      </c>
      <c r="D7" s="90">
        <v>220990001</v>
      </c>
      <c r="E7" s="110" t="s">
        <v>164</v>
      </c>
      <c r="F7" s="98" t="s">
        <v>5</v>
      </c>
      <c r="G7" s="99">
        <v>1</v>
      </c>
      <c r="H7" s="64"/>
      <c r="I7" s="65"/>
      <c r="J7" s="64"/>
      <c r="K7" s="214"/>
      <c r="L7" s="221"/>
    </row>
    <row r="8" spans="1:12" s="56" customFormat="1" ht="15" customHeight="1">
      <c r="A8" s="72"/>
      <c r="B8" s="108">
        <f>B7+1</f>
        <v>2</v>
      </c>
      <c r="C8" s="107" t="s">
        <v>34</v>
      </c>
      <c r="D8" s="107">
        <f aca="true" t="shared" si="0" ref="D8:D46">D7+1</f>
        <v>220990002</v>
      </c>
      <c r="E8" s="110" t="s">
        <v>166</v>
      </c>
      <c r="F8" s="98" t="s">
        <v>5</v>
      </c>
      <c r="G8" s="99">
        <v>1</v>
      </c>
      <c r="H8" s="64"/>
      <c r="I8" s="65"/>
      <c r="J8" s="64"/>
      <c r="K8" s="215"/>
      <c r="L8" s="222"/>
    </row>
    <row r="9" spans="2:12" ht="18" customHeight="1">
      <c r="B9" s="108">
        <f aca="true" t="shared" si="1" ref="B9:B72">B8+1</f>
        <v>3</v>
      </c>
      <c r="C9" s="107" t="s">
        <v>34</v>
      </c>
      <c r="D9" s="107">
        <f t="shared" si="0"/>
        <v>220990003</v>
      </c>
      <c r="E9" s="110" t="s">
        <v>130</v>
      </c>
      <c r="F9" s="81" t="s">
        <v>5</v>
      </c>
      <c r="G9" s="99">
        <v>1</v>
      </c>
      <c r="H9" s="64"/>
      <c r="I9" s="65"/>
      <c r="J9" s="64"/>
      <c r="K9" s="215"/>
      <c r="L9" s="222"/>
    </row>
    <row r="10" spans="1:12" s="56" customFormat="1" ht="18" customHeight="1">
      <c r="A10" s="72"/>
      <c r="B10" s="108">
        <f t="shared" si="1"/>
        <v>4</v>
      </c>
      <c r="C10" s="107" t="s">
        <v>34</v>
      </c>
      <c r="D10" s="107">
        <f t="shared" si="0"/>
        <v>220990004</v>
      </c>
      <c r="E10" s="110" t="s">
        <v>184</v>
      </c>
      <c r="F10" s="81" t="s">
        <v>5</v>
      </c>
      <c r="G10" s="99">
        <v>2</v>
      </c>
      <c r="H10" s="64"/>
      <c r="I10" s="65"/>
      <c r="J10" s="64"/>
      <c r="K10" s="215"/>
      <c r="L10" s="222"/>
    </row>
    <row r="11" spans="2:12" ht="15" customHeight="1">
      <c r="B11" s="108">
        <f t="shared" si="1"/>
        <v>5</v>
      </c>
      <c r="C11" s="107" t="s">
        <v>34</v>
      </c>
      <c r="D11" s="107">
        <f t="shared" si="0"/>
        <v>220990005</v>
      </c>
      <c r="E11" s="110" t="s">
        <v>47</v>
      </c>
      <c r="F11" s="98" t="s">
        <v>5</v>
      </c>
      <c r="G11" s="99">
        <v>1</v>
      </c>
      <c r="H11" s="64"/>
      <c r="I11" s="65"/>
      <c r="J11" s="64"/>
      <c r="K11" s="215"/>
      <c r="L11" s="222"/>
    </row>
    <row r="12" spans="1:12" s="56" customFormat="1" ht="15" customHeight="1">
      <c r="A12" s="72"/>
      <c r="B12" s="108">
        <f t="shared" si="1"/>
        <v>6</v>
      </c>
      <c r="C12" s="107" t="s">
        <v>34</v>
      </c>
      <c r="D12" s="107">
        <f t="shared" si="0"/>
        <v>220990006</v>
      </c>
      <c r="E12" s="110" t="s">
        <v>129</v>
      </c>
      <c r="F12" s="98" t="s">
        <v>5</v>
      </c>
      <c r="G12" s="99">
        <v>1</v>
      </c>
      <c r="H12" s="64"/>
      <c r="I12" s="65"/>
      <c r="J12" s="64"/>
      <c r="K12" s="215"/>
      <c r="L12" s="222"/>
    </row>
    <row r="13" spans="1:12" s="56" customFormat="1" ht="15" customHeight="1">
      <c r="A13" s="72"/>
      <c r="B13" s="108">
        <f t="shared" si="1"/>
        <v>7</v>
      </c>
      <c r="C13" s="107" t="s">
        <v>34</v>
      </c>
      <c r="D13" s="107">
        <f t="shared" si="0"/>
        <v>220990007</v>
      </c>
      <c r="E13" s="110" t="s">
        <v>186</v>
      </c>
      <c r="F13" s="98" t="s">
        <v>5</v>
      </c>
      <c r="G13" s="99">
        <v>1</v>
      </c>
      <c r="H13" s="64"/>
      <c r="I13" s="65"/>
      <c r="J13" s="64"/>
      <c r="K13" s="215"/>
      <c r="L13" s="222"/>
    </row>
    <row r="14" spans="1:12" s="56" customFormat="1" ht="15" customHeight="1">
      <c r="A14" s="72"/>
      <c r="B14" s="108">
        <f t="shared" si="1"/>
        <v>8</v>
      </c>
      <c r="C14" s="107" t="s">
        <v>34</v>
      </c>
      <c r="D14" s="107">
        <f t="shared" si="0"/>
        <v>220990008</v>
      </c>
      <c r="E14" s="110" t="s">
        <v>185</v>
      </c>
      <c r="F14" s="98" t="s">
        <v>5</v>
      </c>
      <c r="G14" s="99">
        <v>2</v>
      </c>
      <c r="H14" s="64"/>
      <c r="I14" s="65"/>
      <c r="J14" s="64"/>
      <c r="K14" s="215"/>
      <c r="L14" s="222"/>
    </row>
    <row r="15" spans="2:12" ht="12.75">
      <c r="B15" s="108">
        <f t="shared" si="1"/>
        <v>9</v>
      </c>
      <c r="C15" s="107" t="s">
        <v>34</v>
      </c>
      <c r="D15" s="107">
        <f t="shared" si="0"/>
        <v>220990009</v>
      </c>
      <c r="E15" s="110" t="s">
        <v>131</v>
      </c>
      <c r="F15" s="81" t="s">
        <v>5</v>
      </c>
      <c r="G15" s="99">
        <v>6</v>
      </c>
      <c r="H15" s="64"/>
      <c r="I15" s="65"/>
      <c r="J15" s="64"/>
      <c r="K15" s="215"/>
      <c r="L15" s="222"/>
    </row>
    <row r="16" spans="1:12" s="56" customFormat="1" ht="12.75">
      <c r="A16" s="72"/>
      <c r="B16" s="108">
        <f t="shared" si="1"/>
        <v>10</v>
      </c>
      <c r="C16" s="107" t="s">
        <v>34</v>
      </c>
      <c r="D16" s="107">
        <f t="shared" si="0"/>
        <v>220990010</v>
      </c>
      <c r="E16" s="110" t="s">
        <v>132</v>
      </c>
      <c r="F16" s="81" t="s">
        <v>5</v>
      </c>
      <c r="G16" s="99">
        <v>10</v>
      </c>
      <c r="H16" s="64"/>
      <c r="I16" s="65"/>
      <c r="J16" s="64"/>
      <c r="K16" s="215"/>
      <c r="L16" s="222"/>
    </row>
    <row r="17" spans="1:12" s="56" customFormat="1" ht="12.75">
      <c r="A17" s="72"/>
      <c r="B17" s="108">
        <f t="shared" si="1"/>
        <v>11</v>
      </c>
      <c r="C17" s="107" t="s">
        <v>34</v>
      </c>
      <c r="D17" s="107">
        <f t="shared" si="0"/>
        <v>220990011</v>
      </c>
      <c r="E17" s="110" t="s">
        <v>167</v>
      </c>
      <c r="F17" s="81" t="s">
        <v>5</v>
      </c>
      <c r="G17" s="99">
        <v>16</v>
      </c>
      <c r="H17" s="64"/>
      <c r="I17" s="65"/>
      <c r="J17" s="64"/>
      <c r="K17" s="215"/>
      <c r="L17" s="222"/>
    </row>
    <row r="18" spans="1:12" s="56" customFormat="1" ht="12.75">
      <c r="A18" s="72"/>
      <c r="B18" s="108">
        <f t="shared" si="1"/>
        <v>12</v>
      </c>
      <c r="C18" s="107" t="s">
        <v>34</v>
      </c>
      <c r="D18" s="107">
        <f t="shared" si="0"/>
        <v>220990012</v>
      </c>
      <c r="E18" s="110" t="s">
        <v>133</v>
      </c>
      <c r="F18" s="81" t="s">
        <v>5</v>
      </c>
      <c r="G18" s="99">
        <v>1</v>
      </c>
      <c r="H18" s="64"/>
      <c r="I18" s="65"/>
      <c r="J18" s="64"/>
      <c r="K18" s="215"/>
      <c r="L18" s="222"/>
    </row>
    <row r="19" spans="2:12" ht="21" customHeight="1">
      <c r="B19" s="108">
        <f t="shared" si="1"/>
        <v>13</v>
      </c>
      <c r="C19" s="107" t="s">
        <v>34</v>
      </c>
      <c r="D19" s="107">
        <f t="shared" si="0"/>
        <v>220990013</v>
      </c>
      <c r="E19" s="110" t="s">
        <v>79</v>
      </c>
      <c r="F19" s="81" t="s">
        <v>5</v>
      </c>
      <c r="G19" s="99">
        <v>4</v>
      </c>
      <c r="H19" s="64"/>
      <c r="I19" s="65"/>
      <c r="J19" s="64"/>
      <c r="K19" s="215"/>
      <c r="L19" s="222"/>
    </row>
    <row r="20" spans="1:12" s="26" customFormat="1" ht="16.5" customHeight="1">
      <c r="A20" s="72"/>
      <c r="B20" s="108">
        <f t="shared" si="1"/>
        <v>14</v>
      </c>
      <c r="C20" s="107" t="s">
        <v>34</v>
      </c>
      <c r="D20" s="107">
        <f t="shared" si="0"/>
        <v>220990014</v>
      </c>
      <c r="E20" s="110" t="s">
        <v>80</v>
      </c>
      <c r="F20" s="81" t="s">
        <v>5</v>
      </c>
      <c r="G20" s="99">
        <v>4</v>
      </c>
      <c r="H20" s="64"/>
      <c r="I20" s="65"/>
      <c r="J20" s="64"/>
      <c r="K20" s="215"/>
      <c r="L20" s="222"/>
    </row>
    <row r="21" spans="2:12" ht="18.75" customHeight="1">
      <c r="B21" s="108">
        <f t="shared" si="1"/>
        <v>15</v>
      </c>
      <c r="C21" s="107" t="s">
        <v>34</v>
      </c>
      <c r="D21" s="107">
        <f t="shared" si="0"/>
        <v>220990015</v>
      </c>
      <c r="E21" s="110" t="s">
        <v>82</v>
      </c>
      <c r="F21" s="98" t="s">
        <v>5</v>
      </c>
      <c r="G21" s="99">
        <v>85</v>
      </c>
      <c r="H21" s="64"/>
      <c r="I21" s="65"/>
      <c r="J21" s="64"/>
      <c r="K21" s="215"/>
      <c r="L21" s="222"/>
    </row>
    <row r="22" spans="1:12" s="31" customFormat="1" ht="16.5" customHeight="1">
      <c r="A22" s="72"/>
      <c r="B22" s="108">
        <f t="shared" si="1"/>
        <v>16</v>
      </c>
      <c r="C22" s="107" t="s">
        <v>34</v>
      </c>
      <c r="D22" s="107">
        <f t="shared" si="0"/>
        <v>220990016</v>
      </c>
      <c r="E22" s="110" t="s">
        <v>81</v>
      </c>
      <c r="F22" s="98" t="s">
        <v>5</v>
      </c>
      <c r="G22" s="99">
        <v>4</v>
      </c>
      <c r="H22" s="64"/>
      <c r="I22" s="65"/>
      <c r="J22" s="64"/>
      <c r="K22" s="215"/>
      <c r="L22" s="222"/>
    </row>
    <row r="23" spans="1:12" s="31" customFormat="1" ht="30" customHeight="1">
      <c r="A23" s="72"/>
      <c r="B23" s="108">
        <f t="shared" si="1"/>
        <v>17</v>
      </c>
      <c r="C23" s="107" t="s">
        <v>34</v>
      </c>
      <c r="D23" s="107">
        <f t="shared" si="0"/>
        <v>220990017</v>
      </c>
      <c r="E23" s="110" t="s">
        <v>48</v>
      </c>
      <c r="F23" s="98" t="s">
        <v>5</v>
      </c>
      <c r="G23" s="99">
        <v>4</v>
      </c>
      <c r="H23" s="64"/>
      <c r="I23" s="65"/>
      <c r="J23" s="64"/>
      <c r="K23" s="215"/>
      <c r="L23" s="222"/>
    </row>
    <row r="24" spans="1:12" s="26" customFormat="1" ht="32.25" customHeight="1">
      <c r="A24" s="72"/>
      <c r="B24" s="108">
        <f t="shared" si="1"/>
        <v>18</v>
      </c>
      <c r="C24" s="107" t="s">
        <v>34</v>
      </c>
      <c r="D24" s="107">
        <f t="shared" si="0"/>
        <v>220990018</v>
      </c>
      <c r="E24" s="110" t="s">
        <v>49</v>
      </c>
      <c r="F24" s="98" t="s">
        <v>5</v>
      </c>
      <c r="G24" s="99">
        <v>4</v>
      </c>
      <c r="H24" s="64"/>
      <c r="I24" s="65"/>
      <c r="J24" s="64"/>
      <c r="K24" s="215"/>
      <c r="L24" s="222"/>
    </row>
    <row r="25" spans="1:12" s="22" customFormat="1" ht="18" customHeight="1">
      <c r="A25" s="72"/>
      <c r="B25" s="108">
        <f t="shared" si="1"/>
        <v>19</v>
      </c>
      <c r="C25" s="107" t="s">
        <v>34</v>
      </c>
      <c r="D25" s="107">
        <f t="shared" si="0"/>
        <v>220990019</v>
      </c>
      <c r="E25" s="110" t="s">
        <v>168</v>
      </c>
      <c r="F25" s="98" t="s">
        <v>5</v>
      </c>
      <c r="G25" s="50">
        <v>11</v>
      </c>
      <c r="H25" s="100"/>
      <c r="I25" s="65"/>
      <c r="J25" s="100"/>
      <c r="K25" s="215"/>
      <c r="L25" s="222"/>
    </row>
    <row r="26" spans="2:12" ht="12.75">
      <c r="B26" s="108">
        <f t="shared" si="1"/>
        <v>20</v>
      </c>
      <c r="C26" s="107" t="s">
        <v>34</v>
      </c>
      <c r="D26" s="107">
        <f t="shared" si="0"/>
        <v>220990020</v>
      </c>
      <c r="E26" s="23" t="s">
        <v>15</v>
      </c>
      <c r="F26" s="98"/>
      <c r="G26" s="99"/>
      <c r="H26" s="64"/>
      <c r="I26" s="65"/>
      <c r="J26" s="64"/>
      <c r="K26" s="215"/>
      <c r="L26" s="222"/>
    </row>
    <row r="27" spans="2:12" ht="12.75">
      <c r="B27" s="108">
        <f t="shared" si="1"/>
        <v>21</v>
      </c>
      <c r="C27" s="107" t="s">
        <v>34</v>
      </c>
      <c r="D27" s="107">
        <f t="shared" si="0"/>
        <v>220990021</v>
      </c>
      <c r="E27" s="110" t="s">
        <v>187</v>
      </c>
      <c r="F27" s="98" t="s">
        <v>11</v>
      </c>
      <c r="G27" s="99">
        <v>1050</v>
      </c>
      <c r="H27" s="64"/>
      <c r="I27" s="65"/>
      <c r="J27" s="64"/>
      <c r="K27" s="215"/>
      <c r="L27" s="222"/>
    </row>
    <row r="28" spans="2:12" ht="12.75">
      <c r="B28" s="108">
        <f t="shared" si="1"/>
        <v>22</v>
      </c>
      <c r="C28" s="107" t="s">
        <v>34</v>
      </c>
      <c r="D28" s="107">
        <f t="shared" si="0"/>
        <v>220990022</v>
      </c>
      <c r="E28" s="110" t="s">
        <v>37</v>
      </c>
      <c r="F28" s="98" t="s">
        <v>11</v>
      </c>
      <c r="G28" s="99">
        <v>3510</v>
      </c>
      <c r="H28" s="64"/>
      <c r="I28" s="65"/>
      <c r="J28" s="64"/>
      <c r="K28" s="215"/>
      <c r="L28" s="222"/>
    </row>
    <row r="29" spans="2:12" ht="12.75">
      <c r="B29" s="108">
        <f t="shared" si="1"/>
        <v>23</v>
      </c>
      <c r="C29" s="107" t="s">
        <v>34</v>
      </c>
      <c r="D29" s="107">
        <f t="shared" si="0"/>
        <v>220990023</v>
      </c>
      <c r="E29" s="110" t="s">
        <v>188</v>
      </c>
      <c r="F29" s="98" t="s">
        <v>11</v>
      </c>
      <c r="G29" s="99">
        <v>680</v>
      </c>
      <c r="H29" s="64"/>
      <c r="I29" s="65"/>
      <c r="J29" s="64"/>
      <c r="K29" s="215"/>
      <c r="L29" s="222"/>
    </row>
    <row r="30" spans="1:12" s="56" customFormat="1" ht="12.75">
      <c r="A30" s="72"/>
      <c r="B30" s="108">
        <f t="shared" si="1"/>
        <v>24</v>
      </c>
      <c r="C30" s="107" t="s">
        <v>34</v>
      </c>
      <c r="D30" s="107">
        <f t="shared" si="0"/>
        <v>220990024</v>
      </c>
      <c r="E30" s="110" t="s">
        <v>189</v>
      </c>
      <c r="F30" s="98" t="s">
        <v>11</v>
      </c>
      <c r="G30" s="99">
        <v>540</v>
      </c>
      <c r="H30" s="64"/>
      <c r="I30" s="65"/>
      <c r="J30" s="64"/>
      <c r="K30" s="215"/>
      <c r="L30" s="222"/>
    </row>
    <row r="31" spans="2:12" ht="12.75">
      <c r="B31" s="108">
        <f t="shared" si="1"/>
        <v>25</v>
      </c>
      <c r="C31" s="107" t="s">
        <v>34</v>
      </c>
      <c r="D31" s="107">
        <f t="shared" si="0"/>
        <v>220990025</v>
      </c>
      <c r="E31" s="110" t="s">
        <v>83</v>
      </c>
      <c r="F31" s="98" t="s">
        <v>11</v>
      </c>
      <c r="G31" s="50">
        <v>350</v>
      </c>
      <c r="H31" s="64"/>
      <c r="I31" s="65"/>
      <c r="J31" s="64"/>
      <c r="K31" s="215"/>
      <c r="L31" s="222"/>
    </row>
    <row r="32" spans="2:12" ht="12.75">
      <c r="B32" s="108">
        <f t="shared" si="1"/>
        <v>26</v>
      </c>
      <c r="C32" s="107" t="s">
        <v>34</v>
      </c>
      <c r="D32" s="107">
        <f t="shared" si="0"/>
        <v>220990026</v>
      </c>
      <c r="E32" s="110" t="s">
        <v>84</v>
      </c>
      <c r="F32" s="98" t="s">
        <v>11</v>
      </c>
      <c r="G32" s="50">
        <v>550</v>
      </c>
      <c r="H32" s="64"/>
      <c r="I32" s="65"/>
      <c r="J32" s="64"/>
      <c r="K32" s="215"/>
      <c r="L32" s="222"/>
    </row>
    <row r="33" spans="2:12" ht="12.75">
      <c r="B33" s="108">
        <f t="shared" si="1"/>
        <v>27</v>
      </c>
      <c r="C33" s="107" t="s">
        <v>34</v>
      </c>
      <c r="D33" s="107">
        <f t="shared" si="0"/>
        <v>220990027</v>
      </c>
      <c r="E33" s="110" t="s">
        <v>85</v>
      </c>
      <c r="F33" s="98" t="s">
        <v>11</v>
      </c>
      <c r="G33" s="50">
        <v>150</v>
      </c>
      <c r="H33" s="64"/>
      <c r="I33" s="65"/>
      <c r="J33" s="100"/>
      <c r="K33" s="215"/>
      <c r="L33" s="222"/>
    </row>
    <row r="34" spans="2:12" ht="12.75">
      <c r="B34" s="108">
        <f t="shared" si="1"/>
        <v>28</v>
      </c>
      <c r="C34" s="107" t="s">
        <v>34</v>
      </c>
      <c r="D34" s="107">
        <f t="shared" si="0"/>
        <v>220990028</v>
      </c>
      <c r="E34" s="110" t="s">
        <v>38</v>
      </c>
      <c r="F34" s="98" t="s">
        <v>5</v>
      </c>
      <c r="G34" s="50">
        <v>140</v>
      </c>
      <c r="H34" s="64"/>
      <c r="I34" s="65"/>
      <c r="J34" s="64"/>
      <c r="K34" s="215"/>
      <c r="L34" s="222"/>
    </row>
    <row r="35" spans="2:12" ht="12.75">
      <c r="B35" s="108">
        <f t="shared" si="1"/>
        <v>29</v>
      </c>
      <c r="C35" s="107" t="s">
        <v>34</v>
      </c>
      <c r="D35" s="107">
        <f t="shared" si="0"/>
        <v>220990029</v>
      </c>
      <c r="E35" s="110" t="s">
        <v>39</v>
      </c>
      <c r="F35" s="98" t="s">
        <v>5</v>
      </c>
      <c r="G35" s="50">
        <v>50</v>
      </c>
      <c r="H35" s="64"/>
      <c r="I35" s="65"/>
      <c r="J35" s="64"/>
      <c r="K35" s="215"/>
      <c r="L35" s="222"/>
    </row>
    <row r="36" spans="2:12" ht="12.75">
      <c r="B36" s="108">
        <f t="shared" si="1"/>
        <v>30</v>
      </c>
      <c r="C36" s="107" t="s">
        <v>34</v>
      </c>
      <c r="D36" s="107">
        <f t="shared" si="0"/>
        <v>220990030</v>
      </c>
      <c r="E36" s="111" t="s">
        <v>56</v>
      </c>
      <c r="F36" s="62" t="s">
        <v>13</v>
      </c>
      <c r="G36" s="25">
        <v>20</v>
      </c>
      <c r="H36" s="63"/>
      <c r="I36" s="65"/>
      <c r="J36" s="63"/>
      <c r="K36" s="215"/>
      <c r="L36" s="222"/>
    </row>
    <row r="37" spans="2:12" ht="12.75">
      <c r="B37" s="108">
        <f t="shared" si="1"/>
        <v>31</v>
      </c>
      <c r="C37" s="107" t="s">
        <v>34</v>
      </c>
      <c r="D37" s="107">
        <f t="shared" si="0"/>
        <v>220990031</v>
      </c>
      <c r="E37" s="110" t="s">
        <v>41</v>
      </c>
      <c r="F37" s="98" t="s">
        <v>11</v>
      </c>
      <c r="G37" s="50">
        <v>300</v>
      </c>
      <c r="H37" s="100"/>
      <c r="I37" s="65"/>
      <c r="J37" s="64"/>
      <c r="K37" s="215"/>
      <c r="L37" s="222"/>
    </row>
    <row r="38" spans="2:12" ht="12.75">
      <c r="B38" s="108">
        <f t="shared" si="1"/>
        <v>32</v>
      </c>
      <c r="C38" s="107" t="s">
        <v>34</v>
      </c>
      <c r="D38" s="107">
        <f t="shared" si="0"/>
        <v>220990032</v>
      </c>
      <c r="E38" s="110" t="s">
        <v>42</v>
      </c>
      <c r="F38" s="98" t="s">
        <v>11</v>
      </c>
      <c r="G38" s="50">
        <v>180</v>
      </c>
      <c r="H38" s="100"/>
      <c r="I38" s="65"/>
      <c r="J38" s="64"/>
      <c r="K38" s="215"/>
      <c r="L38" s="222"/>
    </row>
    <row r="39" spans="2:12" ht="12.75">
      <c r="B39" s="108">
        <f t="shared" si="1"/>
        <v>33</v>
      </c>
      <c r="C39" s="107" t="s">
        <v>34</v>
      </c>
      <c r="D39" s="107">
        <f t="shared" si="0"/>
        <v>220990033</v>
      </c>
      <c r="E39" s="110" t="s">
        <v>40</v>
      </c>
      <c r="F39" s="98" t="s">
        <v>11</v>
      </c>
      <c r="G39" s="50">
        <v>260</v>
      </c>
      <c r="H39" s="100"/>
      <c r="I39" s="65"/>
      <c r="J39" s="100"/>
      <c r="K39" s="215"/>
      <c r="L39" s="222"/>
    </row>
    <row r="40" spans="2:12" ht="12.75">
      <c r="B40" s="108">
        <f t="shared" si="1"/>
        <v>34</v>
      </c>
      <c r="C40" s="107" t="s">
        <v>34</v>
      </c>
      <c r="D40" s="107">
        <f t="shared" si="0"/>
        <v>220990034</v>
      </c>
      <c r="E40" s="110" t="s">
        <v>43</v>
      </c>
      <c r="F40" s="98" t="s">
        <v>5</v>
      </c>
      <c r="G40" s="50">
        <v>55</v>
      </c>
      <c r="H40" s="100"/>
      <c r="I40" s="65"/>
      <c r="J40" s="64"/>
      <c r="K40" s="215"/>
      <c r="L40" s="222"/>
    </row>
    <row r="41" spans="2:12" ht="38.25">
      <c r="B41" s="108">
        <f t="shared" si="1"/>
        <v>35</v>
      </c>
      <c r="C41" s="107" t="s">
        <v>34</v>
      </c>
      <c r="D41" s="107">
        <f t="shared" si="0"/>
        <v>220990035</v>
      </c>
      <c r="E41" s="110" t="s">
        <v>67</v>
      </c>
      <c r="F41" s="98" t="s">
        <v>10</v>
      </c>
      <c r="G41" s="50">
        <v>150</v>
      </c>
      <c r="H41" s="64"/>
      <c r="I41" s="65"/>
      <c r="J41" s="100"/>
      <c r="K41" s="215"/>
      <c r="L41" s="222"/>
    </row>
    <row r="42" spans="2:12" ht="12.75">
      <c r="B42" s="108">
        <f t="shared" si="1"/>
        <v>36</v>
      </c>
      <c r="C42" s="107" t="s">
        <v>34</v>
      </c>
      <c r="D42" s="107">
        <f t="shared" si="0"/>
        <v>220990036</v>
      </c>
      <c r="E42" s="110" t="s">
        <v>18</v>
      </c>
      <c r="F42" s="98" t="s">
        <v>10</v>
      </c>
      <c r="G42" s="50">
        <v>40</v>
      </c>
      <c r="H42" s="100"/>
      <c r="I42" s="65"/>
      <c r="J42" s="64"/>
      <c r="K42" s="215"/>
      <c r="L42" s="222"/>
    </row>
    <row r="43" spans="2:12" ht="12.75">
      <c r="B43" s="108">
        <f t="shared" si="1"/>
        <v>37</v>
      </c>
      <c r="C43" s="107" t="s">
        <v>34</v>
      </c>
      <c r="D43" s="107">
        <f t="shared" si="0"/>
        <v>220990037</v>
      </c>
      <c r="E43" s="110" t="s">
        <v>44</v>
      </c>
      <c r="F43" s="98" t="s">
        <v>10</v>
      </c>
      <c r="G43" s="50">
        <v>35</v>
      </c>
      <c r="H43" s="100"/>
      <c r="I43" s="65"/>
      <c r="J43" s="64"/>
      <c r="K43" s="215"/>
      <c r="L43" s="222"/>
    </row>
    <row r="44" spans="2:12" ht="12.75">
      <c r="B44" s="108">
        <f t="shared" si="1"/>
        <v>38</v>
      </c>
      <c r="C44" s="107" t="s">
        <v>34</v>
      </c>
      <c r="D44" s="107">
        <f t="shared" si="0"/>
        <v>220990038</v>
      </c>
      <c r="E44" s="110" t="s">
        <v>45</v>
      </c>
      <c r="F44" s="98" t="s">
        <v>10</v>
      </c>
      <c r="G44" s="50">
        <v>16</v>
      </c>
      <c r="H44" s="100"/>
      <c r="I44" s="65"/>
      <c r="J44" s="64"/>
      <c r="K44" s="215"/>
      <c r="L44" s="222"/>
    </row>
    <row r="45" spans="2:12" ht="12.75">
      <c r="B45" s="108">
        <f t="shared" si="1"/>
        <v>39</v>
      </c>
      <c r="C45" s="107" t="s">
        <v>34</v>
      </c>
      <c r="D45" s="107">
        <f t="shared" si="0"/>
        <v>220990039</v>
      </c>
      <c r="E45" s="110" t="s">
        <v>46</v>
      </c>
      <c r="F45" s="98" t="s">
        <v>10</v>
      </c>
      <c r="G45" s="50">
        <v>8</v>
      </c>
      <c r="H45" s="100"/>
      <c r="I45" s="65"/>
      <c r="J45" s="64"/>
      <c r="K45" s="215"/>
      <c r="L45" s="222"/>
    </row>
    <row r="46" spans="2:12" ht="13.5" thickBot="1">
      <c r="B46" s="108">
        <f t="shared" si="1"/>
        <v>40</v>
      </c>
      <c r="C46" s="107" t="s">
        <v>34</v>
      </c>
      <c r="D46" s="193">
        <f t="shared" si="0"/>
        <v>220990040</v>
      </c>
      <c r="E46" s="112" t="s">
        <v>72</v>
      </c>
      <c r="F46" s="113" t="s">
        <v>5</v>
      </c>
      <c r="G46" s="114">
        <v>1</v>
      </c>
      <c r="H46" s="115"/>
      <c r="I46" s="157"/>
      <c r="J46" s="115"/>
      <c r="K46" s="226"/>
      <c r="L46" s="227"/>
    </row>
    <row r="47" spans="2:12" ht="13.5" thickBot="1">
      <c r="B47" s="108">
        <f t="shared" si="1"/>
        <v>41</v>
      </c>
      <c r="C47" s="183" t="s">
        <v>34</v>
      </c>
      <c r="D47" s="79" t="s">
        <v>191</v>
      </c>
      <c r="E47" s="73" t="s">
        <v>24</v>
      </c>
      <c r="F47" s="74"/>
      <c r="G47" s="74"/>
      <c r="H47" s="80"/>
      <c r="I47" s="75"/>
      <c r="J47" s="80"/>
      <c r="K47" s="228"/>
      <c r="L47" s="237" t="s">
        <v>379</v>
      </c>
    </row>
    <row r="48" spans="2:12" ht="12.75">
      <c r="B48" s="188">
        <f t="shared" si="1"/>
        <v>42</v>
      </c>
      <c r="C48" s="107" t="s">
        <v>34</v>
      </c>
      <c r="D48" s="90">
        <f>D46+1</f>
        <v>220990041</v>
      </c>
      <c r="E48" s="116" t="s">
        <v>205</v>
      </c>
      <c r="F48" s="233" t="s">
        <v>5</v>
      </c>
      <c r="G48" s="117">
        <v>194</v>
      </c>
      <c r="H48" s="66"/>
      <c r="I48" s="66"/>
      <c r="J48" s="66"/>
      <c r="K48" s="232"/>
      <c r="L48" s="221"/>
    </row>
    <row r="49" spans="2:12" ht="12.75">
      <c r="B49" s="188">
        <f t="shared" si="1"/>
        <v>43</v>
      </c>
      <c r="C49" s="107" t="s">
        <v>34</v>
      </c>
      <c r="D49" s="107">
        <f>D48+1</f>
        <v>220990042</v>
      </c>
      <c r="E49" s="118" t="s">
        <v>206</v>
      </c>
      <c r="F49" s="49" t="s">
        <v>5</v>
      </c>
      <c r="G49" s="37">
        <v>1117</v>
      </c>
      <c r="H49" s="63"/>
      <c r="I49" s="63"/>
      <c r="J49" s="63"/>
      <c r="K49" s="63"/>
      <c r="L49" s="222"/>
    </row>
    <row r="50" spans="2:12" ht="12.75">
      <c r="B50" s="108">
        <f t="shared" si="1"/>
        <v>44</v>
      </c>
      <c r="C50" s="107" t="s">
        <v>34</v>
      </c>
      <c r="D50" s="107">
        <f>D49+1</f>
        <v>220990043</v>
      </c>
      <c r="E50" s="97" t="s">
        <v>215</v>
      </c>
      <c r="F50" s="98"/>
      <c r="G50" s="99"/>
      <c r="H50" s="100"/>
      <c r="I50" s="66"/>
      <c r="J50" s="100"/>
      <c r="K50" s="63"/>
      <c r="L50" s="222"/>
    </row>
    <row r="51" spans="2:12" ht="12.75">
      <c r="B51" s="188">
        <f t="shared" si="1"/>
        <v>45</v>
      </c>
      <c r="C51" s="109" t="s">
        <v>34</v>
      </c>
      <c r="D51" s="107">
        <f aca="true" t="shared" si="2" ref="D51:D178">D50+1</f>
        <v>220990044</v>
      </c>
      <c r="E51" s="110" t="s">
        <v>291</v>
      </c>
      <c r="F51" s="81" t="s">
        <v>5</v>
      </c>
      <c r="G51" s="99">
        <v>1</v>
      </c>
      <c r="H51" s="100"/>
      <c r="I51" s="63"/>
      <c r="J51" s="100"/>
      <c r="K51" s="216"/>
      <c r="L51" s="222"/>
    </row>
    <row r="52" spans="2:12" ht="12.75">
      <c r="B52" s="108">
        <f t="shared" si="1"/>
        <v>46</v>
      </c>
      <c r="C52" s="107" t="s">
        <v>34</v>
      </c>
      <c r="D52" s="107">
        <f t="shared" si="2"/>
        <v>220990045</v>
      </c>
      <c r="E52" s="110" t="s">
        <v>22</v>
      </c>
      <c r="F52" s="81" t="s">
        <v>5</v>
      </c>
      <c r="G52" s="99">
        <v>2</v>
      </c>
      <c r="H52" s="100"/>
      <c r="I52" s="66"/>
      <c r="J52" s="100"/>
      <c r="K52" s="216"/>
      <c r="L52" s="222"/>
    </row>
    <row r="53" spans="2:12" ht="12.75">
      <c r="B53" s="108">
        <f t="shared" si="1"/>
        <v>47</v>
      </c>
      <c r="C53" s="107" t="s">
        <v>34</v>
      </c>
      <c r="D53" s="107">
        <f t="shared" si="2"/>
        <v>220990046</v>
      </c>
      <c r="E53" s="110" t="s">
        <v>74</v>
      </c>
      <c r="F53" s="81" t="s">
        <v>5</v>
      </c>
      <c r="G53" s="99">
        <v>1</v>
      </c>
      <c r="H53" s="100"/>
      <c r="I53" s="66"/>
      <c r="J53" s="100"/>
      <c r="K53" s="216"/>
      <c r="L53" s="222"/>
    </row>
    <row r="54" spans="2:12" ht="12.75">
      <c r="B54" s="108">
        <f t="shared" si="1"/>
        <v>48</v>
      </c>
      <c r="C54" s="107" t="s">
        <v>34</v>
      </c>
      <c r="D54" s="107">
        <f t="shared" si="2"/>
        <v>220990047</v>
      </c>
      <c r="E54" s="110" t="s">
        <v>75</v>
      </c>
      <c r="F54" s="81" t="s">
        <v>5</v>
      </c>
      <c r="G54" s="99">
        <v>1</v>
      </c>
      <c r="H54" s="100"/>
      <c r="I54" s="66"/>
      <c r="J54" s="100"/>
      <c r="K54" s="216"/>
      <c r="L54" s="222"/>
    </row>
    <row r="55" spans="2:12" ht="12.75">
      <c r="B55" s="108">
        <f t="shared" si="1"/>
        <v>49</v>
      </c>
      <c r="C55" s="107" t="s">
        <v>34</v>
      </c>
      <c r="D55" s="107">
        <f t="shared" si="2"/>
        <v>220990048</v>
      </c>
      <c r="E55" s="110" t="s">
        <v>65</v>
      </c>
      <c r="F55" s="81" t="s">
        <v>5</v>
      </c>
      <c r="G55" s="99">
        <v>1</v>
      </c>
      <c r="H55" s="100"/>
      <c r="I55" s="66"/>
      <c r="J55" s="100"/>
      <c r="K55" s="216"/>
      <c r="L55" s="222"/>
    </row>
    <row r="56" spans="1:12" s="31" customFormat="1" ht="12.75">
      <c r="A56" s="72"/>
      <c r="B56" s="108">
        <f t="shared" si="1"/>
        <v>50</v>
      </c>
      <c r="C56" s="107" t="s">
        <v>34</v>
      </c>
      <c r="D56" s="107">
        <f t="shared" si="2"/>
        <v>220990049</v>
      </c>
      <c r="E56" s="119" t="s">
        <v>218</v>
      </c>
      <c r="F56" s="98" t="s">
        <v>5</v>
      </c>
      <c r="G56" s="99">
        <v>5</v>
      </c>
      <c r="H56" s="100"/>
      <c r="I56" s="66"/>
      <c r="J56" s="100"/>
      <c r="K56" s="216"/>
      <c r="L56" s="222"/>
    </row>
    <row r="57" spans="2:12" s="72" customFormat="1" ht="12.75">
      <c r="B57" s="108">
        <f t="shared" si="1"/>
        <v>51</v>
      </c>
      <c r="C57" s="107" t="s">
        <v>34</v>
      </c>
      <c r="D57" s="107">
        <f t="shared" si="2"/>
        <v>220990050</v>
      </c>
      <c r="E57" s="120" t="s">
        <v>346</v>
      </c>
      <c r="F57" s="98" t="s">
        <v>5</v>
      </c>
      <c r="G57" s="99">
        <v>240</v>
      </c>
      <c r="H57" s="100"/>
      <c r="I57" s="66"/>
      <c r="J57" s="100"/>
      <c r="K57" s="216"/>
      <c r="L57" s="222"/>
    </row>
    <row r="58" spans="2:12" ht="12.75">
      <c r="B58" s="108">
        <f t="shared" si="1"/>
        <v>52</v>
      </c>
      <c r="C58" s="107" t="s">
        <v>34</v>
      </c>
      <c r="D58" s="107">
        <f t="shared" si="2"/>
        <v>220990051</v>
      </c>
      <c r="E58" s="120" t="s">
        <v>21</v>
      </c>
      <c r="F58" s="98" t="s">
        <v>5</v>
      </c>
      <c r="G58" s="99">
        <v>7</v>
      </c>
      <c r="H58" s="100"/>
      <c r="I58" s="66"/>
      <c r="J58" s="100"/>
      <c r="K58" s="216"/>
      <c r="L58" s="222"/>
    </row>
    <row r="59" spans="2:12" ht="12.75">
      <c r="B59" s="108">
        <f t="shared" si="1"/>
        <v>53</v>
      </c>
      <c r="C59" s="107" t="s">
        <v>34</v>
      </c>
      <c r="D59" s="107">
        <f t="shared" si="2"/>
        <v>220990052</v>
      </c>
      <c r="E59" s="120" t="s">
        <v>26</v>
      </c>
      <c r="F59" s="98" t="s">
        <v>5</v>
      </c>
      <c r="G59" s="99">
        <v>1</v>
      </c>
      <c r="H59" s="100"/>
      <c r="I59" s="66"/>
      <c r="J59" s="100"/>
      <c r="K59" s="216"/>
      <c r="L59" s="222"/>
    </row>
    <row r="60" spans="1:12" s="71" customFormat="1" ht="12.75">
      <c r="A60" s="72"/>
      <c r="B60" s="108">
        <f t="shared" si="1"/>
        <v>54</v>
      </c>
      <c r="C60" s="107" t="s">
        <v>34</v>
      </c>
      <c r="D60" s="107">
        <f t="shared" si="2"/>
        <v>220990053</v>
      </c>
      <c r="E60" s="119" t="s">
        <v>217</v>
      </c>
      <c r="F60" s="98" t="s">
        <v>5</v>
      </c>
      <c r="G60" s="99">
        <v>1</v>
      </c>
      <c r="H60" s="100"/>
      <c r="I60" s="66"/>
      <c r="J60" s="100"/>
      <c r="K60" s="216"/>
      <c r="L60" s="222"/>
    </row>
    <row r="61" spans="2:12" ht="12.75">
      <c r="B61" s="108">
        <f t="shared" si="1"/>
        <v>55</v>
      </c>
      <c r="C61" s="107" t="s">
        <v>34</v>
      </c>
      <c r="D61" s="107">
        <f t="shared" si="2"/>
        <v>220990054</v>
      </c>
      <c r="E61" s="118" t="s">
        <v>203</v>
      </c>
      <c r="F61" s="62" t="s">
        <v>5</v>
      </c>
      <c r="G61" s="37">
        <v>150</v>
      </c>
      <c r="H61" s="63"/>
      <c r="I61" s="66"/>
      <c r="J61" s="63"/>
      <c r="K61" s="216"/>
      <c r="L61" s="222"/>
    </row>
    <row r="62" spans="1:12" s="56" customFormat="1" ht="12.75">
      <c r="A62" s="72"/>
      <c r="B62" s="108">
        <f t="shared" si="1"/>
        <v>56</v>
      </c>
      <c r="C62" s="107" t="s">
        <v>34</v>
      </c>
      <c r="D62" s="107">
        <f t="shared" si="2"/>
        <v>220990055</v>
      </c>
      <c r="E62" s="118" t="s">
        <v>204</v>
      </c>
      <c r="F62" s="62" t="s">
        <v>5</v>
      </c>
      <c r="G62" s="37">
        <v>150</v>
      </c>
      <c r="H62" s="63"/>
      <c r="I62" s="66"/>
      <c r="J62" s="63"/>
      <c r="K62" s="216"/>
      <c r="L62" s="222"/>
    </row>
    <row r="63" spans="1:12" s="68" customFormat="1" ht="12.75">
      <c r="A63" s="72"/>
      <c r="B63" s="108">
        <f t="shared" si="1"/>
        <v>57</v>
      </c>
      <c r="C63" s="107" t="s">
        <v>34</v>
      </c>
      <c r="D63" s="107">
        <f t="shared" si="2"/>
        <v>220990056</v>
      </c>
      <c r="E63" s="39" t="s">
        <v>216</v>
      </c>
      <c r="F63" s="34"/>
      <c r="G63" s="121"/>
      <c r="H63" s="122"/>
      <c r="I63" s="66"/>
      <c r="J63" s="122"/>
      <c r="K63" s="216"/>
      <c r="L63" s="222"/>
    </row>
    <row r="64" spans="1:12" s="68" customFormat="1" ht="25.5">
      <c r="A64" s="72"/>
      <c r="B64" s="108">
        <f t="shared" si="1"/>
        <v>58</v>
      </c>
      <c r="C64" s="107" t="s">
        <v>34</v>
      </c>
      <c r="D64" s="107">
        <f t="shared" si="2"/>
        <v>220990057</v>
      </c>
      <c r="E64" s="123" t="s">
        <v>209</v>
      </c>
      <c r="F64" s="62" t="s">
        <v>5</v>
      </c>
      <c r="G64" s="25">
        <v>2</v>
      </c>
      <c r="H64" s="124"/>
      <c r="I64" s="66"/>
      <c r="J64" s="124"/>
      <c r="K64" s="216"/>
      <c r="L64" s="222"/>
    </row>
    <row r="65" spans="1:12" s="68" customFormat="1" ht="12.75">
      <c r="A65" s="72"/>
      <c r="B65" s="108">
        <f t="shared" si="1"/>
        <v>59</v>
      </c>
      <c r="C65" s="107" t="s">
        <v>34</v>
      </c>
      <c r="D65" s="107">
        <f t="shared" si="2"/>
        <v>220990058</v>
      </c>
      <c r="E65" s="123" t="s">
        <v>210</v>
      </c>
      <c r="F65" s="62" t="s">
        <v>5</v>
      </c>
      <c r="G65" s="25">
        <v>48</v>
      </c>
      <c r="H65" s="124"/>
      <c r="I65" s="66"/>
      <c r="J65" s="124"/>
      <c r="K65" s="216"/>
      <c r="L65" s="222"/>
    </row>
    <row r="66" spans="1:12" s="68" customFormat="1" ht="12.75">
      <c r="A66" s="72"/>
      <c r="B66" s="108">
        <f t="shared" si="1"/>
        <v>60</v>
      </c>
      <c r="C66" s="107" t="s">
        <v>34</v>
      </c>
      <c r="D66" s="107">
        <f t="shared" si="2"/>
        <v>220990059</v>
      </c>
      <c r="E66" s="123" t="s">
        <v>212</v>
      </c>
      <c r="F66" s="62" t="s">
        <v>5</v>
      </c>
      <c r="G66" s="25">
        <v>4</v>
      </c>
      <c r="H66" s="124"/>
      <c r="I66" s="66"/>
      <c r="J66" s="124"/>
      <c r="K66" s="216"/>
      <c r="L66" s="222"/>
    </row>
    <row r="67" spans="1:12" s="68" customFormat="1" ht="12.75">
      <c r="A67" s="72"/>
      <c r="B67" s="108">
        <f t="shared" si="1"/>
        <v>61</v>
      </c>
      <c r="C67" s="107" t="s">
        <v>34</v>
      </c>
      <c r="D67" s="107">
        <f t="shared" si="2"/>
        <v>220990060</v>
      </c>
      <c r="E67" s="123" t="s">
        <v>213</v>
      </c>
      <c r="F67" s="62" t="s">
        <v>5</v>
      </c>
      <c r="G67" s="25">
        <v>4</v>
      </c>
      <c r="H67" s="124"/>
      <c r="I67" s="66"/>
      <c r="J67" s="124"/>
      <c r="K67" s="216"/>
      <c r="L67" s="222"/>
    </row>
    <row r="68" spans="1:12" s="68" customFormat="1" ht="12.75">
      <c r="A68" s="72"/>
      <c r="B68" s="108">
        <f t="shared" si="1"/>
        <v>62</v>
      </c>
      <c r="C68" s="107" t="s">
        <v>34</v>
      </c>
      <c r="D68" s="107">
        <f t="shared" si="2"/>
        <v>220990061</v>
      </c>
      <c r="E68" s="123" t="s">
        <v>214</v>
      </c>
      <c r="F68" s="62" t="s">
        <v>5</v>
      </c>
      <c r="G68" s="25">
        <v>48</v>
      </c>
      <c r="H68" s="124"/>
      <c r="I68" s="66"/>
      <c r="J68" s="124"/>
      <c r="K68" s="216"/>
      <c r="L68" s="222"/>
    </row>
    <row r="69" spans="1:12" s="68" customFormat="1" ht="12.75">
      <c r="A69" s="72"/>
      <c r="B69" s="108">
        <f t="shared" si="1"/>
        <v>63</v>
      </c>
      <c r="C69" s="107" t="s">
        <v>34</v>
      </c>
      <c r="D69" s="107">
        <f t="shared" si="2"/>
        <v>220990062</v>
      </c>
      <c r="E69" s="123" t="s">
        <v>293</v>
      </c>
      <c r="F69" s="62" t="s">
        <v>5</v>
      </c>
      <c r="G69" s="25">
        <v>36</v>
      </c>
      <c r="H69" s="124"/>
      <c r="I69" s="66"/>
      <c r="J69" s="124"/>
      <c r="K69" s="216"/>
      <c r="L69" s="222"/>
    </row>
    <row r="70" spans="2:12" s="94" customFormat="1" ht="12.75">
      <c r="B70" s="108">
        <f t="shared" si="1"/>
        <v>64</v>
      </c>
      <c r="C70" s="107" t="s">
        <v>34</v>
      </c>
      <c r="D70" s="107">
        <f t="shared" si="2"/>
        <v>220990063</v>
      </c>
      <c r="E70" s="123" t="s">
        <v>310</v>
      </c>
      <c r="F70" s="62" t="s">
        <v>5</v>
      </c>
      <c r="G70" s="25">
        <v>12</v>
      </c>
      <c r="H70" s="124"/>
      <c r="I70" s="66"/>
      <c r="J70" s="124"/>
      <c r="K70" s="216"/>
      <c r="L70" s="222"/>
    </row>
    <row r="71" spans="1:12" s="68" customFormat="1" ht="12.75">
      <c r="A71" s="72"/>
      <c r="B71" s="108">
        <f t="shared" si="1"/>
        <v>65</v>
      </c>
      <c r="C71" s="107" t="s">
        <v>34</v>
      </c>
      <c r="D71" s="107">
        <f t="shared" si="2"/>
        <v>220990064</v>
      </c>
      <c r="E71" s="111" t="s">
        <v>294</v>
      </c>
      <c r="F71" s="62" t="s">
        <v>5</v>
      </c>
      <c r="G71" s="25">
        <v>2</v>
      </c>
      <c r="H71" s="33"/>
      <c r="I71" s="66"/>
      <c r="J71" s="33"/>
      <c r="K71" s="216"/>
      <c r="L71" s="222"/>
    </row>
    <row r="72" spans="2:12" s="84" customFormat="1" ht="12.75">
      <c r="B72" s="108">
        <f t="shared" si="1"/>
        <v>66</v>
      </c>
      <c r="C72" s="107" t="s">
        <v>34</v>
      </c>
      <c r="D72" s="107">
        <f t="shared" si="2"/>
        <v>220990065</v>
      </c>
      <c r="E72" s="116" t="s">
        <v>292</v>
      </c>
      <c r="F72" s="62" t="s">
        <v>5</v>
      </c>
      <c r="G72" s="25">
        <v>6</v>
      </c>
      <c r="H72" s="33"/>
      <c r="I72" s="66"/>
      <c r="J72" s="33"/>
      <c r="K72" s="216"/>
      <c r="L72" s="222"/>
    </row>
    <row r="73" spans="2:12" ht="12.75">
      <c r="B73" s="108">
        <f aca="true" t="shared" si="3" ref="B73:B136">B72+1</f>
        <v>67</v>
      </c>
      <c r="C73" s="107" t="s">
        <v>34</v>
      </c>
      <c r="D73" s="107">
        <f t="shared" si="2"/>
        <v>220990066</v>
      </c>
      <c r="E73" s="96" t="s">
        <v>207</v>
      </c>
      <c r="F73" s="98"/>
      <c r="G73" s="99"/>
      <c r="H73" s="100"/>
      <c r="I73" s="66"/>
      <c r="J73" s="100"/>
      <c r="K73" s="216"/>
      <c r="L73" s="222"/>
    </row>
    <row r="74" spans="2:12" ht="12.75">
      <c r="B74" s="108">
        <f t="shared" si="3"/>
        <v>68</v>
      </c>
      <c r="C74" s="107" t="s">
        <v>34</v>
      </c>
      <c r="D74" s="107">
        <f t="shared" si="2"/>
        <v>220990067</v>
      </c>
      <c r="E74" s="125" t="s">
        <v>347</v>
      </c>
      <c r="F74" s="81" t="s">
        <v>5</v>
      </c>
      <c r="G74" s="99">
        <v>1</v>
      </c>
      <c r="H74" s="100"/>
      <c r="I74" s="66"/>
      <c r="J74" s="100"/>
      <c r="K74" s="216"/>
      <c r="L74" s="222"/>
    </row>
    <row r="75" spans="1:12" s="56" customFormat="1" ht="25.5">
      <c r="A75" s="72"/>
      <c r="B75" s="108">
        <f t="shared" si="3"/>
        <v>69</v>
      </c>
      <c r="C75" s="107" t="s">
        <v>34</v>
      </c>
      <c r="D75" s="107">
        <f t="shared" si="2"/>
        <v>220990068</v>
      </c>
      <c r="E75" s="120" t="s">
        <v>348</v>
      </c>
      <c r="F75" s="81" t="s">
        <v>5</v>
      </c>
      <c r="G75" s="99">
        <v>1</v>
      </c>
      <c r="H75" s="100"/>
      <c r="I75" s="66"/>
      <c r="J75" s="100"/>
      <c r="K75" s="216"/>
      <c r="L75" s="222"/>
    </row>
    <row r="76" spans="1:12" s="10" customFormat="1" ht="12.75">
      <c r="A76" s="72"/>
      <c r="B76" s="108">
        <f t="shared" si="3"/>
        <v>70</v>
      </c>
      <c r="C76" s="107" t="s">
        <v>34</v>
      </c>
      <c r="D76" s="107">
        <f t="shared" si="2"/>
        <v>220990069</v>
      </c>
      <c r="E76" s="96" t="s">
        <v>208</v>
      </c>
      <c r="F76" s="81"/>
      <c r="G76" s="99"/>
      <c r="H76" s="64"/>
      <c r="I76" s="66"/>
      <c r="J76" s="64"/>
      <c r="K76" s="216"/>
      <c r="L76" s="222"/>
    </row>
    <row r="77" spans="1:12" s="70" customFormat="1" ht="38.25">
      <c r="A77" s="72"/>
      <c r="B77" s="108">
        <f t="shared" si="3"/>
        <v>71</v>
      </c>
      <c r="C77" s="107" t="s">
        <v>34</v>
      </c>
      <c r="D77" s="107">
        <f t="shared" si="2"/>
        <v>220990070</v>
      </c>
      <c r="E77" s="111" t="s">
        <v>295</v>
      </c>
      <c r="F77" s="62" t="s">
        <v>5</v>
      </c>
      <c r="G77" s="25">
        <v>5</v>
      </c>
      <c r="H77" s="33"/>
      <c r="I77" s="66"/>
      <c r="J77" s="33"/>
      <c r="K77" s="216"/>
      <c r="L77" s="222"/>
    </row>
    <row r="78" spans="2:12" s="84" customFormat="1" ht="12.75">
      <c r="B78" s="108">
        <f t="shared" si="3"/>
        <v>72</v>
      </c>
      <c r="C78" s="107" t="s">
        <v>34</v>
      </c>
      <c r="D78" s="107">
        <f t="shared" si="2"/>
        <v>220990071</v>
      </c>
      <c r="E78" s="111" t="s">
        <v>296</v>
      </c>
      <c r="F78" s="62" t="s">
        <v>5</v>
      </c>
      <c r="G78" s="37">
        <v>1</v>
      </c>
      <c r="H78" s="63"/>
      <c r="I78" s="66"/>
      <c r="J78" s="63"/>
      <c r="K78" s="216"/>
      <c r="L78" s="222"/>
    </row>
    <row r="79" spans="1:12" s="26" customFormat="1" ht="12.75">
      <c r="A79" s="72"/>
      <c r="B79" s="108">
        <f t="shared" si="3"/>
        <v>73</v>
      </c>
      <c r="C79" s="107" t="s">
        <v>34</v>
      </c>
      <c r="D79" s="107">
        <f t="shared" si="2"/>
        <v>220990072</v>
      </c>
      <c r="E79" s="111" t="s">
        <v>298</v>
      </c>
      <c r="F79" s="62" t="s">
        <v>5</v>
      </c>
      <c r="G79" s="25">
        <v>18</v>
      </c>
      <c r="H79" s="33"/>
      <c r="I79" s="66"/>
      <c r="J79" s="33"/>
      <c r="K79" s="216"/>
      <c r="L79" s="222"/>
    </row>
    <row r="80" spans="1:12" s="26" customFormat="1" ht="12.75">
      <c r="A80" s="72"/>
      <c r="B80" s="108">
        <f t="shared" si="3"/>
        <v>74</v>
      </c>
      <c r="C80" s="107" t="s">
        <v>34</v>
      </c>
      <c r="D80" s="107">
        <f t="shared" si="2"/>
        <v>220990073</v>
      </c>
      <c r="E80" s="39" t="s">
        <v>297</v>
      </c>
      <c r="F80" s="62"/>
      <c r="G80" s="37"/>
      <c r="H80" s="63"/>
      <c r="I80" s="66"/>
      <c r="J80" s="63"/>
      <c r="K80" s="216"/>
      <c r="L80" s="222"/>
    </row>
    <row r="81" spans="1:12" s="26" customFormat="1" ht="12.75">
      <c r="A81" s="72"/>
      <c r="B81" s="108">
        <f t="shared" si="3"/>
        <v>75</v>
      </c>
      <c r="C81" s="107" t="s">
        <v>34</v>
      </c>
      <c r="D81" s="107">
        <f t="shared" si="2"/>
        <v>220990074</v>
      </c>
      <c r="E81" s="116" t="s">
        <v>23</v>
      </c>
      <c r="F81" s="62" t="s">
        <v>5</v>
      </c>
      <c r="G81" s="37">
        <v>1</v>
      </c>
      <c r="H81" s="63"/>
      <c r="I81" s="66"/>
      <c r="J81" s="63"/>
      <c r="K81" s="216"/>
      <c r="L81" s="222"/>
    </row>
    <row r="82" spans="2:12" s="94" customFormat="1" ht="12.75">
      <c r="B82" s="108">
        <f t="shared" si="3"/>
        <v>76</v>
      </c>
      <c r="C82" s="107" t="s">
        <v>34</v>
      </c>
      <c r="D82" s="107">
        <f t="shared" si="2"/>
        <v>220990075</v>
      </c>
      <c r="E82" s="97" t="s">
        <v>220</v>
      </c>
      <c r="F82" s="98"/>
      <c r="G82" s="99"/>
      <c r="H82" s="100"/>
      <c r="I82" s="66"/>
      <c r="J82" s="100"/>
      <c r="K82" s="216"/>
      <c r="L82" s="222"/>
    </row>
    <row r="83" spans="2:12" s="94" customFormat="1" ht="12.75">
      <c r="B83" s="108">
        <f t="shared" si="3"/>
        <v>77</v>
      </c>
      <c r="C83" s="107" t="s">
        <v>34</v>
      </c>
      <c r="D83" s="107">
        <f t="shared" si="2"/>
        <v>220990076</v>
      </c>
      <c r="E83" s="110" t="s">
        <v>291</v>
      </c>
      <c r="F83" s="81" t="s">
        <v>5</v>
      </c>
      <c r="G83" s="99">
        <v>1</v>
      </c>
      <c r="H83" s="100"/>
      <c r="I83" s="66"/>
      <c r="J83" s="100"/>
      <c r="K83" s="216"/>
      <c r="L83" s="222"/>
    </row>
    <row r="84" spans="2:12" s="94" customFormat="1" ht="12.75">
      <c r="B84" s="108">
        <f t="shared" si="3"/>
        <v>78</v>
      </c>
      <c r="C84" s="107" t="s">
        <v>34</v>
      </c>
      <c r="D84" s="107">
        <f t="shared" si="2"/>
        <v>220990077</v>
      </c>
      <c r="E84" s="110" t="s">
        <v>22</v>
      </c>
      <c r="F84" s="81" t="s">
        <v>5</v>
      </c>
      <c r="G84" s="99">
        <v>2</v>
      </c>
      <c r="H84" s="100"/>
      <c r="I84" s="66"/>
      <c r="J84" s="100"/>
      <c r="K84" s="216"/>
      <c r="L84" s="222"/>
    </row>
    <row r="85" spans="2:12" s="94" customFormat="1" ht="12.75">
      <c r="B85" s="108">
        <f t="shared" si="3"/>
        <v>79</v>
      </c>
      <c r="C85" s="107" t="s">
        <v>34</v>
      </c>
      <c r="D85" s="107">
        <f t="shared" si="2"/>
        <v>220990078</v>
      </c>
      <c r="E85" s="110" t="s">
        <v>74</v>
      </c>
      <c r="F85" s="81" t="s">
        <v>5</v>
      </c>
      <c r="G85" s="99">
        <v>1</v>
      </c>
      <c r="H85" s="100"/>
      <c r="I85" s="66"/>
      <c r="J85" s="100"/>
      <c r="K85" s="216"/>
      <c r="L85" s="222"/>
    </row>
    <row r="86" spans="2:12" s="94" customFormat="1" ht="12.75">
      <c r="B86" s="108">
        <f t="shared" si="3"/>
        <v>80</v>
      </c>
      <c r="C86" s="107" t="s">
        <v>34</v>
      </c>
      <c r="D86" s="107">
        <f t="shared" si="2"/>
        <v>220990079</v>
      </c>
      <c r="E86" s="110" t="s">
        <v>75</v>
      </c>
      <c r="F86" s="81" t="s">
        <v>5</v>
      </c>
      <c r="G86" s="99">
        <v>1</v>
      </c>
      <c r="H86" s="100"/>
      <c r="I86" s="66"/>
      <c r="J86" s="100"/>
      <c r="K86" s="216"/>
      <c r="L86" s="222"/>
    </row>
    <row r="87" spans="2:12" s="94" customFormat="1" ht="12.75">
      <c r="B87" s="108">
        <f t="shared" si="3"/>
        <v>81</v>
      </c>
      <c r="C87" s="107" t="s">
        <v>34</v>
      </c>
      <c r="D87" s="107">
        <f t="shared" si="2"/>
        <v>220990080</v>
      </c>
      <c r="E87" s="110" t="s">
        <v>65</v>
      </c>
      <c r="F87" s="81" t="s">
        <v>5</v>
      </c>
      <c r="G87" s="99">
        <v>1</v>
      </c>
      <c r="H87" s="100"/>
      <c r="I87" s="66"/>
      <c r="J87" s="100"/>
      <c r="K87" s="216"/>
      <c r="L87" s="222"/>
    </row>
    <row r="88" spans="2:12" s="94" customFormat="1" ht="12.75">
      <c r="B88" s="108">
        <f t="shared" si="3"/>
        <v>82</v>
      </c>
      <c r="C88" s="107" t="s">
        <v>34</v>
      </c>
      <c r="D88" s="107">
        <f t="shared" si="2"/>
        <v>220990081</v>
      </c>
      <c r="E88" s="119" t="s">
        <v>218</v>
      </c>
      <c r="F88" s="98" t="s">
        <v>5</v>
      </c>
      <c r="G88" s="99">
        <v>6</v>
      </c>
      <c r="H88" s="100"/>
      <c r="I88" s="66"/>
      <c r="J88" s="100"/>
      <c r="K88" s="216"/>
      <c r="L88" s="222"/>
    </row>
    <row r="89" spans="2:12" s="94" customFormat="1" ht="12.75">
      <c r="B89" s="108">
        <f t="shared" si="3"/>
        <v>83</v>
      </c>
      <c r="C89" s="107" t="s">
        <v>34</v>
      </c>
      <c r="D89" s="107">
        <f t="shared" si="2"/>
        <v>220990082</v>
      </c>
      <c r="E89" s="120" t="s">
        <v>346</v>
      </c>
      <c r="F89" s="98" t="s">
        <v>5</v>
      </c>
      <c r="G89" s="99">
        <v>288</v>
      </c>
      <c r="H89" s="100"/>
      <c r="I89" s="66"/>
      <c r="J89" s="100"/>
      <c r="K89" s="216"/>
      <c r="L89" s="222"/>
    </row>
    <row r="90" spans="2:12" s="94" customFormat="1" ht="12.75">
      <c r="B90" s="108">
        <f t="shared" si="3"/>
        <v>84</v>
      </c>
      <c r="C90" s="107" t="s">
        <v>34</v>
      </c>
      <c r="D90" s="107">
        <f t="shared" si="2"/>
        <v>220990083</v>
      </c>
      <c r="E90" s="120" t="s">
        <v>21</v>
      </c>
      <c r="F90" s="98" t="s">
        <v>5</v>
      </c>
      <c r="G90" s="99">
        <v>6</v>
      </c>
      <c r="H90" s="100"/>
      <c r="I90" s="66"/>
      <c r="J90" s="100"/>
      <c r="K90" s="216"/>
      <c r="L90" s="222"/>
    </row>
    <row r="91" spans="2:12" s="94" customFormat="1" ht="12.75">
      <c r="B91" s="108">
        <f t="shared" si="3"/>
        <v>85</v>
      </c>
      <c r="C91" s="107" t="s">
        <v>34</v>
      </c>
      <c r="D91" s="107">
        <f t="shared" si="2"/>
        <v>220990084</v>
      </c>
      <c r="E91" s="120" t="s">
        <v>26</v>
      </c>
      <c r="F91" s="98" t="s">
        <v>5</v>
      </c>
      <c r="G91" s="99">
        <v>1</v>
      </c>
      <c r="H91" s="100"/>
      <c r="I91" s="66"/>
      <c r="J91" s="100"/>
      <c r="K91" s="216"/>
      <c r="L91" s="222"/>
    </row>
    <row r="92" spans="2:12" s="94" customFormat="1" ht="12.75">
      <c r="B92" s="108">
        <f t="shared" si="3"/>
        <v>86</v>
      </c>
      <c r="C92" s="107" t="s">
        <v>34</v>
      </c>
      <c r="D92" s="107">
        <f t="shared" si="2"/>
        <v>220990085</v>
      </c>
      <c r="E92" s="119" t="s">
        <v>299</v>
      </c>
      <c r="F92" s="98" t="s">
        <v>5</v>
      </c>
      <c r="G92" s="99">
        <v>1</v>
      </c>
      <c r="H92" s="100"/>
      <c r="I92" s="66"/>
      <c r="J92" s="100"/>
      <c r="K92" s="216"/>
      <c r="L92" s="222"/>
    </row>
    <row r="93" spans="2:12" s="94" customFormat="1" ht="12.75">
      <c r="B93" s="108">
        <f t="shared" si="3"/>
        <v>87</v>
      </c>
      <c r="C93" s="107" t="s">
        <v>34</v>
      </c>
      <c r="D93" s="107">
        <f t="shared" si="2"/>
        <v>220990086</v>
      </c>
      <c r="E93" s="118" t="s">
        <v>203</v>
      </c>
      <c r="F93" s="62" t="s">
        <v>5</v>
      </c>
      <c r="G93" s="37">
        <v>150</v>
      </c>
      <c r="H93" s="63"/>
      <c r="I93" s="66"/>
      <c r="J93" s="63"/>
      <c r="K93" s="216"/>
      <c r="L93" s="222"/>
    </row>
    <row r="94" spans="2:12" s="94" customFormat="1" ht="12.75">
      <c r="B94" s="108">
        <f t="shared" si="3"/>
        <v>88</v>
      </c>
      <c r="C94" s="107" t="s">
        <v>34</v>
      </c>
      <c r="D94" s="107">
        <f t="shared" si="2"/>
        <v>220990087</v>
      </c>
      <c r="E94" s="118" t="s">
        <v>204</v>
      </c>
      <c r="F94" s="62" t="s">
        <v>5</v>
      </c>
      <c r="G94" s="37">
        <v>150</v>
      </c>
      <c r="H94" s="63"/>
      <c r="I94" s="66"/>
      <c r="J94" s="63"/>
      <c r="K94" s="216"/>
      <c r="L94" s="222"/>
    </row>
    <row r="95" spans="1:12" s="56" customFormat="1" ht="12.75">
      <c r="A95" s="72"/>
      <c r="B95" s="108">
        <f t="shared" si="3"/>
        <v>89</v>
      </c>
      <c r="C95" s="107" t="s">
        <v>34</v>
      </c>
      <c r="D95" s="107">
        <f t="shared" si="2"/>
        <v>220990088</v>
      </c>
      <c r="E95" s="96" t="s">
        <v>221</v>
      </c>
      <c r="F95" s="98"/>
      <c r="G95" s="99"/>
      <c r="H95" s="100"/>
      <c r="I95" s="66"/>
      <c r="J95" s="100"/>
      <c r="K95" s="216"/>
      <c r="L95" s="222"/>
    </row>
    <row r="96" spans="2:12" s="72" customFormat="1" ht="12.75">
      <c r="B96" s="108">
        <f t="shared" si="3"/>
        <v>90</v>
      </c>
      <c r="C96" s="107" t="s">
        <v>34</v>
      </c>
      <c r="D96" s="107">
        <f t="shared" si="2"/>
        <v>220990089</v>
      </c>
      <c r="E96" s="125" t="s">
        <v>347</v>
      </c>
      <c r="F96" s="81" t="s">
        <v>5</v>
      </c>
      <c r="G96" s="99">
        <v>1</v>
      </c>
      <c r="H96" s="100"/>
      <c r="I96" s="66"/>
      <c r="J96" s="100"/>
      <c r="K96" s="216"/>
      <c r="L96" s="222"/>
    </row>
    <row r="97" spans="2:12" s="72" customFormat="1" ht="25.5">
      <c r="B97" s="108">
        <f t="shared" si="3"/>
        <v>91</v>
      </c>
      <c r="C97" s="107" t="s">
        <v>34</v>
      </c>
      <c r="D97" s="107">
        <f t="shared" si="2"/>
        <v>220990090</v>
      </c>
      <c r="E97" s="120" t="s">
        <v>348</v>
      </c>
      <c r="F97" s="81" t="s">
        <v>5</v>
      </c>
      <c r="G97" s="99">
        <v>1</v>
      </c>
      <c r="H97" s="100"/>
      <c r="I97" s="66"/>
      <c r="J97" s="100"/>
      <c r="K97" s="216"/>
      <c r="L97" s="222"/>
    </row>
    <row r="98" spans="2:12" s="72" customFormat="1" ht="12.75">
      <c r="B98" s="108">
        <f t="shared" si="3"/>
        <v>92</v>
      </c>
      <c r="C98" s="107" t="s">
        <v>34</v>
      </c>
      <c r="D98" s="107">
        <f t="shared" si="2"/>
        <v>220990091</v>
      </c>
      <c r="E98" s="96" t="s">
        <v>222</v>
      </c>
      <c r="F98" s="81"/>
      <c r="G98" s="99"/>
      <c r="H98" s="64"/>
      <c r="I98" s="66"/>
      <c r="J98" s="64"/>
      <c r="K98" s="216"/>
      <c r="L98" s="222"/>
    </row>
    <row r="99" spans="2:12" s="72" customFormat="1" ht="38.25">
      <c r="B99" s="188">
        <f t="shared" si="3"/>
        <v>93</v>
      </c>
      <c r="C99" s="107" t="s">
        <v>34</v>
      </c>
      <c r="D99" s="107">
        <f t="shared" si="2"/>
        <v>220990092</v>
      </c>
      <c r="E99" s="111" t="s">
        <v>295</v>
      </c>
      <c r="F99" s="62" t="s">
        <v>5</v>
      </c>
      <c r="G99" s="25">
        <v>6</v>
      </c>
      <c r="H99" s="33"/>
      <c r="I99" s="63"/>
      <c r="J99" s="33"/>
      <c r="K99" s="216"/>
      <c r="L99" s="222"/>
    </row>
    <row r="100" spans="2:12" s="72" customFormat="1" ht="12.75">
      <c r="B100" s="108">
        <f t="shared" si="3"/>
        <v>94</v>
      </c>
      <c r="C100" s="107" t="s">
        <v>34</v>
      </c>
      <c r="D100" s="107">
        <f t="shared" si="2"/>
        <v>220990093</v>
      </c>
      <c r="E100" s="111" t="s">
        <v>298</v>
      </c>
      <c r="F100" s="62" t="s">
        <v>5</v>
      </c>
      <c r="G100" s="25">
        <v>6</v>
      </c>
      <c r="H100" s="33"/>
      <c r="I100" s="66"/>
      <c r="J100" s="33"/>
      <c r="K100" s="216"/>
      <c r="L100" s="222"/>
    </row>
    <row r="101" spans="2:12" s="72" customFormat="1" ht="12.75">
      <c r="B101" s="108">
        <f t="shared" si="3"/>
        <v>95</v>
      </c>
      <c r="C101" s="107" t="s">
        <v>34</v>
      </c>
      <c r="D101" s="107">
        <f t="shared" si="2"/>
        <v>220990094</v>
      </c>
      <c r="E101" s="97" t="s">
        <v>300</v>
      </c>
      <c r="F101" s="98"/>
      <c r="G101" s="99"/>
      <c r="H101" s="100"/>
      <c r="I101" s="66"/>
      <c r="J101" s="100"/>
      <c r="K101" s="216"/>
      <c r="L101" s="222"/>
    </row>
    <row r="102" spans="2:12" s="94" customFormat="1" ht="12.75">
      <c r="B102" s="108">
        <f t="shared" si="3"/>
        <v>96</v>
      </c>
      <c r="C102" s="107" t="s">
        <v>34</v>
      </c>
      <c r="D102" s="107">
        <f t="shared" si="2"/>
        <v>220990095</v>
      </c>
      <c r="E102" s="110" t="s">
        <v>291</v>
      </c>
      <c r="F102" s="81" t="s">
        <v>5</v>
      </c>
      <c r="G102" s="99">
        <v>1</v>
      </c>
      <c r="H102" s="100"/>
      <c r="I102" s="66"/>
      <c r="J102" s="100"/>
      <c r="K102" s="216"/>
      <c r="L102" s="222"/>
    </row>
    <row r="103" spans="2:12" s="94" customFormat="1" ht="12.75">
      <c r="B103" s="108">
        <f t="shared" si="3"/>
        <v>97</v>
      </c>
      <c r="C103" s="107" t="s">
        <v>34</v>
      </c>
      <c r="D103" s="107">
        <f t="shared" si="2"/>
        <v>220990096</v>
      </c>
      <c r="E103" s="110" t="s">
        <v>22</v>
      </c>
      <c r="F103" s="81" t="s">
        <v>5</v>
      </c>
      <c r="G103" s="99">
        <v>2</v>
      </c>
      <c r="H103" s="100"/>
      <c r="I103" s="66"/>
      <c r="J103" s="100"/>
      <c r="K103" s="216"/>
      <c r="L103" s="222"/>
    </row>
    <row r="104" spans="2:12" s="94" customFormat="1" ht="12.75">
      <c r="B104" s="188">
        <f t="shared" si="3"/>
        <v>98</v>
      </c>
      <c r="C104" s="107" t="s">
        <v>34</v>
      </c>
      <c r="D104" s="107">
        <f t="shared" si="2"/>
        <v>220990097</v>
      </c>
      <c r="E104" s="110" t="s">
        <v>74</v>
      </c>
      <c r="F104" s="81" t="s">
        <v>5</v>
      </c>
      <c r="G104" s="99">
        <v>1</v>
      </c>
      <c r="H104" s="100"/>
      <c r="I104" s="63"/>
      <c r="J104" s="100"/>
      <c r="K104" s="216"/>
      <c r="L104" s="222"/>
    </row>
    <row r="105" spans="2:12" s="94" customFormat="1" ht="12.75">
      <c r="B105" s="108">
        <f t="shared" si="3"/>
        <v>99</v>
      </c>
      <c r="C105" s="107" t="s">
        <v>34</v>
      </c>
      <c r="D105" s="107">
        <f t="shared" si="2"/>
        <v>220990098</v>
      </c>
      <c r="E105" s="110" t="s">
        <v>75</v>
      </c>
      <c r="F105" s="81" t="s">
        <v>5</v>
      </c>
      <c r="G105" s="99">
        <v>1</v>
      </c>
      <c r="H105" s="100"/>
      <c r="I105" s="66"/>
      <c r="J105" s="100"/>
      <c r="K105" s="216"/>
      <c r="L105" s="222"/>
    </row>
    <row r="106" spans="2:12" s="94" customFormat="1" ht="12.75">
      <c r="B106" s="108">
        <f t="shared" si="3"/>
        <v>100</v>
      </c>
      <c r="C106" s="107" t="s">
        <v>34</v>
      </c>
      <c r="D106" s="107">
        <f t="shared" si="2"/>
        <v>220990099</v>
      </c>
      <c r="E106" s="110" t="s">
        <v>65</v>
      </c>
      <c r="F106" s="81" t="s">
        <v>5</v>
      </c>
      <c r="G106" s="99">
        <v>1</v>
      </c>
      <c r="H106" s="100"/>
      <c r="I106" s="66"/>
      <c r="J106" s="100"/>
      <c r="K106" s="216"/>
      <c r="L106" s="222"/>
    </row>
    <row r="107" spans="2:12" s="94" customFormat="1" ht="12.75">
      <c r="B107" s="108">
        <f t="shared" si="3"/>
        <v>101</v>
      </c>
      <c r="C107" s="107" t="s">
        <v>34</v>
      </c>
      <c r="D107" s="107">
        <f t="shared" si="2"/>
        <v>220990100</v>
      </c>
      <c r="E107" s="119" t="s">
        <v>218</v>
      </c>
      <c r="F107" s="98" t="s">
        <v>5</v>
      </c>
      <c r="G107" s="99">
        <v>5</v>
      </c>
      <c r="H107" s="100"/>
      <c r="I107" s="66"/>
      <c r="J107" s="100"/>
      <c r="K107" s="216"/>
      <c r="L107" s="222"/>
    </row>
    <row r="108" spans="2:12" s="94" customFormat="1" ht="12.75">
      <c r="B108" s="108">
        <f t="shared" si="3"/>
        <v>102</v>
      </c>
      <c r="C108" s="107" t="s">
        <v>34</v>
      </c>
      <c r="D108" s="107">
        <f t="shared" si="2"/>
        <v>220990101</v>
      </c>
      <c r="E108" s="120" t="s">
        <v>346</v>
      </c>
      <c r="F108" s="98" t="s">
        <v>5</v>
      </c>
      <c r="G108" s="99">
        <v>240</v>
      </c>
      <c r="H108" s="100"/>
      <c r="I108" s="66"/>
      <c r="J108" s="100"/>
      <c r="K108" s="216"/>
      <c r="L108" s="222"/>
    </row>
    <row r="109" spans="2:12" s="94" customFormat="1" ht="12.75">
      <c r="B109" s="108">
        <f t="shared" si="3"/>
        <v>103</v>
      </c>
      <c r="C109" s="107" t="s">
        <v>34</v>
      </c>
      <c r="D109" s="107">
        <f t="shared" si="2"/>
        <v>220990102</v>
      </c>
      <c r="E109" s="120" t="s">
        <v>21</v>
      </c>
      <c r="F109" s="98" t="s">
        <v>5</v>
      </c>
      <c r="G109" s="99">
        <v>7</v>
      </c>
      <c r="H109" s="100"/>
      <c r="I109" s="66"/>
      <c r="J109" s="100"/>
      <c r="K109" s="216"/>
      <c r="L109" s="222"/>
    </row>
    <row r="110" spans="2:12" s="94" customFormat="1" ht="12.75">
      <c r="B110" s="108">
        <f t="shared" si="3"/>
        <v>104</v>
      </c>
      <c r="C110" s="107" t="s">
        <v>34</v>
      </c>
      <c r="D110" s="107">
        <f t="shared" si="2"/>
        <v>220990103</v>
      </c>
      <c r="E110" s="120" t="s">
        <v>26</v>
      </c>
      <c r="F110" s="98" t="s">
        <v>5</v>
      </c>
      <c r="G110" s="99">
        <v>1</v>
      </c>
      <c r="H110" s="100"/>
      <c r="I110" s="66"/>
      <c r="J110" s="100"/>
      <c r="K110" s="216"/>
      <c r="L110" s="222"/>
    </row>
    <row r="111" spans="2:12" s="94" customFormat="1" ht="12.75">
      <c r="B111" s="108">
        <f t="shared" si="3"/>
        <v>105</v>
      </c>
      <c r="C111" s="107" t="s">
        <v>34</v>
      </c>
      <c r="D111" s="107">
        <f t="shared" si="2"/>
        <v>220990104</v>
      </c>
      <c r="E111" s="119" t="s">
        <v>217</v>
      </c>
      <c r="F111" s="98" t="s">
        <v>5</v>
      </c>
      <c r="G111" s="99">
        <v>1</v>
      </c>
      <c r="H111" s="100"/>
      <c r="I111" s="66"/>
      <c r="J111" s="100"/>
      <c r="K111" s="216"/>
      <c r="L111" s="222"/>
    </row>
    <row r="112" spans="2:12" s="94" customFormat="1" ht="12.75">
      <c r="B112" s="108">
        <f t="shared" si="3"/>
        <v>106</v>
      </c>
      <c r="C112" s="107" t="s">
        <v>34</v>
      </c>
      <c r="D112" s="107">
        <f t="shared" si="2"/>
        <v>220990105</v>
      </c>
      <c r="E112" s="118" t="s">
        <v>203</v>
      </c>
      <c r="F112" s="62" t="s">
        <v>5</v>
      </c>
      <c r="G112" s="37">
        <v>160</v>
      </c>
      <c r="H112" s="63"/>
      <c r="I112" s="66"/>
      <c r="J112" s="63"/>
      <c r="K112" s="216"/>
      <c r="L112" s="222"/>
    </row>
    <row r="113" spans="2:12" s="94" customFormat="1" ht="12.75">
      <c r="B113" s="108">
        <f t="shared" si="3"/>
        <v>107</v>
      </c>
      <c r="C113" s="107" t="s">
        <v>34</v>
      </c>
      <c r="D113" s="107">
        <f t="shared" si="2"/>
        <v>220990106</v>
      </c>
      <c r="E113" s="118" t="s">
        <v>204</v>
      </c>
      <c r="F113" s="62" t="s">
        <v>5</v>
      </c>
      <c r="G113" s="37">
        <v>160</v>
      </c>
      <c r="H113" s="63"/>
      <c r="I113" s="66"/>
      <c r="J113" s="63"/>
      <c r="K113" s="216"/>
      <c r="L113" s="222"/>
    </row>
    <row r="114" spans="2:12" s="94" customFormat="1" ht="12.75">
      <c r="B114" s="108">
        <f t="shared" si="3"/>
        <v>108</v>
      </c>
      <c r="C114" s="107" t="s">
        <v>34</v>
      </c>
      <c r="D114" s="107">
        <f t="shared" si="2"/>
        <v>220990107</v>
      </c>
      <c r="E114" s="39" t="s">
        <v>301</v>
      </c>
      <c r="F114" s="34"/>
      <c r="G114" s="121"/>
      <c r="H114" s="122"/>
      <c r="I114" s="66"/>
      <c r="J114" s="122"/>
      <c r="K114" s="216"/>
      <c r="L114" s="222"/>
    </row>
    <row r="115" spans="2:12" s="94" customFormat="1" ht="25.5">
      <c r="B115" s="108">
        <f t="shared" si="3"/>
        <v>109</v>
      </c>
      <c r="C115" s="107" t="s">
        <v>34</v>
      </c>
      <c r="D115" s="107">
        <f t="shared" si="2"/>
        <v>220990108</v>
      </c>
      <c r="E115" s="123" t="s">
        <v>209</v>
      </c>
      <c r="F115" s="62" t="s">
        <v>5</v>
      </c>
      <c r="G115" s="25">
        <v>1</v>
      </c>
      <c r="H115" s="124"/>
      <c r="I115" s="66"/>
      <c r="J115" s="124"/>
      <c r="K115" s="216"/>
      <c r="L115" s="222"/>
    </row>
    <row r="116" spans="2:12" s="94" customFormat="1" ht="12.75">
      <c r="B116" s="108">
        <f t="shared" si="3"/>
        <v>110</v>
      </c>
      <c r="C116" s="107" t="s">
        <v>34</v>
      </c>
      <c r="D116" s="107">
        <f t="shared" si="2"/>
        <v>220990109</v>
      </c>
      <c r="E116" s="123" t="s">
        <v>210</v>
      </c>
      <c r="F116" s="62" t="s">
        <v>5</v>
      </c>
      <c r="G116" s="25">
        <v>24</v>
      </c>
      <c r="H116" s="124"/>
      <c r="I116" s="66"/>
      <c r="J116" s="124"/>
      <c r="K116" s="216"/>
      <c r="L116" s="222"/>
    </row>
    <row r="117" spans="2:12" s="94" customFormat="1" ht="12.75">
      <c r="B117" s="108">
        <f t="shared" si="3"/>
        <v>111</v>
      </c>
      <c r="C117" s="107" t="s">
        <v>34</v>
      </c>
      <c r="D117" s="107">
        <f t="shared" si="2"/>
        <v>220990110</v>
      </c>
      <c r="E117" s="123" t="s">
        <v>211</v>
      </c>
      <c r="F117" s="62" t="s">
        <v>5</v>
      </c>
      <c r="G117" s="25">
        <v>12</v>
      </c>
      <c r="H117" s="124"/>
      <c r="I117" s="66"/>
      <c r="J117" s="124"/>
      <c r="K117" s="216"/>
      <c r="L117" s="222"/>
    </row>
    <row r="118" spans="2:12" s="94" customFormat="1" ht="12.75">
      <c r="B118" s="108">
        <f t="shared" si="3"/>
        <v>112</v>
      </c>
      <c r="C118" s="107" t="s">
        <v>34</v>
      </c>
      <c r="D118" s="107">
        <f t="shared" si="2"/>
        <v>220990111</v>
      </c>
      <c r="E118" s="123" t="s">
        <v>212</v>
      </c>
      <c r="F118" s="62" t="s">
        <v>5</v>
      </c>
      <c r="G118" s="25">
        <v>1</v>
      </c>
      <c r="H118" s="124"/>
      <c r="I118" s="66"/>
      <c r="J118" s="124"/>
      <c r="K118" s="216"/>
      <c r="L118" s="222"/>
    </row>
    <row r="119" spans="2:12" s="94" customFormat="1" ht="12.75">
      <c r="B119" s="108">
        <f t="shared" si="3"/>
        <v>113</v>
      </c>
      <c r="C119" s="107" t="s">
        <v>34</v>
      </c>
      <c r="D119" s="107">
        <f t="shared" si="2"/>
        <v>220990112</v>
      </c>
      <c r="E119" s="123" t="s">
        <v>213</v>
      </c>
      <c r="F119" s="62" t="s">
        <v>5</v>
      </c>
      <c r="G119" s="25">
        <v>1</v>
      </c>
      <c r="H119" s="124"/>
      <c r="I119" s="66"/>
      <c r="J119" s="124"/>
      <c r="K119" s="216"/>
      <c r="L119" s="222"/>
    </row>
    <row r="120" spans="2:12" s="94" customFormat="1" ht="12.75">
      <c r="B120" s="108">
        <f t="shared" si="3"/>
        <v>114</v>
      </c>
      <c r="C120" s="107" t="s">
        <v>34</v>
      </c>
      <c r="D120" s="107">
        <f t="shared" si="2"/>
        <v>220990113</v>
      </c>
      <c r="E120" s="123" t="s">
        <v>214</v>
      </c>
      <c r="F120" s="62" t="s">
        <v>5</v>
      </c>
      <c r="G120" s="25">
        <v>12</v>
      </c>
      <c r="H120" s="124"/>
      <c r="I120" s="66"/>
      <c r="J120" s="124"/>
      <c r="K120" s="216"/>
      <c r="L120" s="222"/>
    </row>
    <row r="121" spans="2:12" s="94" customFormat="1" ht="12.75">
      <c r="B121" s="108">
        <f t="shared" si="3"/>
        <v>115</v>
      </c>
      <c r="C121" s="107" t="s">
        <v>34</v>
      </c>
      <c r="D121" s="107">
        <f t="shared" si="2"/>
        <v>220990114</v>
      </c>
      <c r="E121" s="123" t="s">
        <v>293</v>
      </c>
      <c r="F121" s="62" t="s">
        <v>5</v>
      </c>
      <c r="G121" s="25">
        <v>12</v>
      </c>
      <c r="H121" s="124"/>
      <c r="I121" s="66"/>
      <c r="J121" s="124"/>
      <c r="K121" s="216"/>
      <c r="L121" s="222"/>
    </row>
    <row r="122" spans="2:12" s="94" customFormat="1" ht="12.75">
      <c r="B122" s="108">
        <f t="shared" si="3"/>
        <v>116</v>
      </c>
      <c r="C122" s="107" t="s">
        <v>34</v>
      </c>
      <c r="D122" s="107">
        <f t="shared" si="2"/>
        <v>220990115</v>
      </c>
      <c r="E122" s="111" t="s">
        <v>294</v>
      </c>
      <c r="F122" s="62" t="s">
        <v>5</v>
      </c>
      <c r="G122" s="25">
        <v>2</v>
      </c>
      <c r="H122" s="33"/>
      <c r="I122" s="66"/>
      <c r="J122" s="33"/>
      <c r="K122" s="216"/>
      <c r="L122" s="222"/>
    </row>
    <row r="123" spans="2:12" s="94" customFormat="1" ht="12.75">
      <c r="B123" s="108">
        <f t="shared" si="3"/>
        <v>117</v>
      </c>
      <c r="C123" s="107" t="s">
        <v>34</v>
      </c>
      <c r="D123" s="107">
        <f t="shared" si="2"/>
        <v>220990116</v>
      </c>
      <c r="E123" s="116" t="s">
        <v>292</v>
      </c>
      <c r="F123" s="62" t="s">
        <v>5</v>
      </c>
      <c r="G123" s="25">
        <v>6</v>
      </c>
      <c r="H123" s="33"/>
      <c r="I123" s="66"/>
      <c r="J123" s="33"/>
      <c r="K123" s="216"/>
      <c r="L123" s="222"/>
    </row>
    <row r="124" spans="2:12" s="94" customFormat="1" ht="12.75">
      <c r="B124" s="108">
        <f t="shared" si="3"/>
        <v>118</v>
      </c>
      <c r="C124" s="107" t="s">
        <v>34</v>
      </c>
      <c r="D124" s="107">
        <f t="shared" si="2"/>
        <v>220990117</v>
      </c>
      <c r="E124" s="96" t="s">
        <v>302</v>
      </c>
      <c r="F124" s="98"/>
      <c r="G124" s="99"/>
      <c r="H124" s="100"/>
      <c r="I124" s="66"/>
      <c r="J124" s="100"/>
      <c r="K124" s="216"/>
      <c r="L124" s="222"/>
    </row>
    <row r="125" spans="2:12" s="94" customFormat="1" ht="12.75">
      <c r="B125" s="108">
        <f t="shared" si="3"/>
        <v>119</v>
      </c>
      <c r="C125" s="107" t="s">
        <v>34</v>
      </c>
      <c r="D125" s="107">
        <f t="shared" si="2"/>
        <v>220990118</v>
      </c>
      <c r="E125" s="125" t="s">
        <v>347</v>
      </c>
      <c r="F125" s="81" t="s">
        <v>5</v>
      </c>
      <c r="G125" s="99">
        <v>1</v>
      </c>
      <c r="H125" s="100"/>
      <c r="I125" s="66"/>
      <c r="J125" s="100"/>
      <c r="K125" s="216"/>
      <c r="L125" s="222"/>
    </row>
    <row r="126" spans="2:12" s="94" customFormat="1" ht="25.5">
      <c r="B126" s="108">
        <f t="shared" si="3"/>
        <v>120</v>
      </c>
      <c r="C126" s="107" t="s">
        <v>34</v>
      </c>
      <c r="D126" s="107">
        <f t="shared" si="2"/>
        <v>220990119</v>
      </c>
      <c r="E126" s="120" t="s">
        <v>348</v>
      </c>
      <c r="F126" s="81" t="s">
        <v>5</v>
      </c>
      <c r="G126" s="99">
        <v>1</v>
      </c>
      <c r="H126" s="100"/>
      <c r="I126" s="66"/>
      <c r="J126" s="100"/>
      <c r="K126" s="216"/>
      <c r="L126" s="222"/>
    </row>
    <row r="127" spans="2:12" s="94" customFormat="1" ht="12.75">
      <c r="B127" s="108">
        <f t="shared" si="3"/>
        <v>121</v>
      </c>
      <c r="C127" s="107" t="s">
        <v>34</v>
      </c>
      <c r="D127" s="107">
        <f t="shared" si="2"/>
        <v>220990120</v>
      </c>
      <c r="E127" s="96" t="s">
        <v>303</v>
      </c>
      <c r="F127" s="81"/>
      <c r="G127" s="99"/>
      <c r="H127" s="64"/>
      <c r="I127" s="66"/>
      <c r="J127" s="64"/>
      <c r="K127" s="216"/>
      <c r="L127" s="222"/>
    </row>
    <row r="128" spans="2:12" s="94" customFormat="1" ht="38.25">
      <c r="B128" s="108">
        <f t="shared" si="3"/>
        <v>122</v>
      </c>
      <c r="C128" s="107" t="s">
        <v>34</v>
      </c>
      <c r="D128" s="107">
        <f t="shared" si="2"/>
        <v>220990121</v>
      </c>
      <c r="E128" s="111" t="s">
        <v>295</v>
      </c>
      <c r="F128" s="62" t="s">
        <v>5</v>
      </c>
      <c r="G128" s="25">
        <v>7</v>
      </c>
      <c r="H128" s="33"/>
      <c r="I128" s="66"/>
      <c r="J128" s="33"/>
      <c r="K128" s="216"/>
      <c r="L128" s="222"/>
    </row>
    <row r="129" spans="2:12" s="94" customFormat="1" ht="12.75">
      <c r="B129" s="108">
        <f t="shared" si="3"/>
        <v>123</v>
      </c>
      <c r="C129" s="107" t="s">
        <v>34</v>
      </c>
      <c r="D129" s="107">
        <f t="shared" si="2"/>
        <v>220990122</v>
      </c>
      <c r="E129" s="111" t="s">
        <v>296</v>
      </c>
      <c r="F129" s="62" t="s">
        <v>5</v>
      </c>
      <c r="G129" s="37">
        <v>1</v>
      </c>
      <c r="H129" s="63"/>
      <c r="I129" s="66"/>
      <c r="J129" s="63"/>
      <c r="K129" s="216"/>
      <c r="L129" s="222"/>
    </row>
    <row r="130" spans="2:12" s="94" customFormat="1" ht="12.75">
      <c r="B130" s="108">
        <f t="shared" si="3"/>
        <v>124</v>
      </c>
      <c r="C130" s="107" t="s">
        <v>34</v>
      </c>
      <c r="D130" s="107">
        <f t="shared" si="2"/>
        <v>220990123</v>
      </c>
      <c r="E130" s="111" t="s">
        <v>298</v>
      </c>
      <c r="F130" s="62" t="s">
        <v>5</v>
      </c>
      <c r="G130" s="25">
        <v>23</v>
      </c>
      <c r="H130" s="33"/>
      <c r="I130" s="66"/>
      <c r="J130" s="33"/>
      <c r="K130" s="216"/>
      <c r="L130" s="222"/>
    </row>
    <row r="131" spans="2:12" s="94" customFormat="1" ht="12.75">
      <c r="B131" s="108">
        <f t="shared" si="3"/>
        <v>125</v>
      </c>
      <c r="C131" s="107" t="s">
        <v>34</v>
      </c>
      <c r="D131" s="107">
        <f t="shared" si="2"/>
        <v>220990124</v>
      </c>
      <c r="E131" s="97" t="s">
        <v>304</v>
      </c>
      <c r="F131" s="98"/>
      <c r="G131" s="99"/>
      <c r="H131" s="100"/>
      <c r="I131" s="66"/>
      <c r="J131" s="100"/>
      <c r="K131" s="216"/>
      <c r="L131" s="222"/>
    </row>
    <row r="132" spans="2:12" s="94" customFormat="1" ht="12.75">
      <c r="B132" s="108">
        <f t="shared" si="3"/>
        <v>126</v>
      </c>
      <c r="C132" s="107" t="s">
        <v>34</v>
      </c>
      <c r="D132" s="107">
        <f t="shared" si="2"/>
        <v>220990125</v>
      </c>
      <c r="E132" s="110" t="s">
        <v>291</v>
      </c>
      <c r="F132" s="81" t="s">
        <v>5</v>
      </c>
      <c r="G132" s="99">
        <v>1</v>
      </c>
      <c r="H132" s="100"/>
      <c r="I132" s="66"/>
      <c r="J132" s="100"/>
      <c r="K132" s="216"/>
      <c r="L132" s="222"/>
    </row>
    <row r="133" spans="2:12" s="94" customFormat="1" ht="12.75">
      <c r="B133" s="108">
        <f t="shared" si="3"/>
        <v>127</v>
      </c>
      <c r="C133" s="107" t="s">
        <v>34</v>
      </c>
      <c r="D133" s="107">
        <f t="shared" si="2"/>
        <v>220990126</v>
      </c>
      <c r="E133" s="110" t="s">
        <v>22</v>
      </c>
      <c r="F133" s="81" t="s">
        <v>5</v>
      </c>
      <c r="G133" s="99">
        <v>2</v>
      </c>
      <c r="H133" s="100"/>
      <c r="I133" s="66"/>
      <c r="J133" s="100"/>
      <c r="K133" s="216"/>
      <c r="L133" s="222"/>
    </row>
    <row r="134" spans="2:12" s="94" customFormat="1" ht="12.75">
      <c r="B134" s="108">
        <f t="shared" si="3"/>
        <v>128</v>
      </c>
      <c r="C134" s="107" t="s">
        <v>34</v>
      </c>
      <c r="D134" s="107">
        <f t="shared" si="2"/>
        <v>220990127</v>
      </c>
      <c r="E134" s="110" t="s">
        <v>74</v>
      </c>
      <c r="F134" s="81" t="s">
        <v>5</v>
      </c>
      <c r="G134" s="99">
        <v>1</v>
      </c>
      <c r="H134" s="100"/>
      <c r="I134" s="66"/>
      <c r="J134" s="100"/>
      <c r="K134" s="216"/>
      <c r="L134" s="222"/>
    </row>
    <row r="135" spans="2:12" s="94" customFormat="1" ht="12.75">
      <c r="B135" s="108">
        <f t="shared" si="3"/>
        <v>129</v>
      </c>
      <c r="C135" s="107" t="s">
        <v>34</v>
      </c>
      <c r="D135" s="107">
        <f t="shared" si="2"/>
        <v>220990128</v>
      </c>
      <c r="E135" s="110" t="s">
        <v>75</v>
      </c>
      <c r="F135" s="81" t="s">
        <v>5</v>
      </c>
      <c r="G135" s="99">
        <v>1</v>
      </c>
      <c r="H135" s="100"/>
      <c r="I135" s="66"/>
      <c r="J135" s="100"/>
      <c r="K135" s="216"/>
      <c r="L135" s="222"/>
    </row>
    <row r="136" spans="2:12" s="94" customFormat="1" ht="12.75">
      <c r="B136" s="108">
        <f t="shared" si="3"/>
        <v>130</v>
      </c>
      <c r="C136" s="107" t="s">
        <v>34</v>
      </c>
      <c r="D136" s="107">
        <f t="shared" si="2"/>
        <v>220990129</v>
      </c>
      <c r="E136" s="110" t="s">
        <v>65</v>
      </c>
      <c r="F136" s="81" t="s">
        <v>5</v>
      </c>
      <c r="G136" s="99">
        <v>1</v>
      </c>
      <c r="H136" s="100"/>
      <c r="I136" s="66"/>
      <c r="J136" s="100"/>
      <c r="K136" s="216"/>
      <c r="L136" s="222"/>
    </row>
    <row r="137" spans="2:12" s="94" customFormat="1" ht="12.75">
      <c r="B137" s="108">
        <f aca="true" t="shared" si="4" ref="B137:B200">B136+1</f>
        <v>131</v>
      </c>
      <c r="C137" s="107" t="s">
        <v>34</v>
      </c>
      <c r="D137" s="107">
        <f t="shared" si="2"/>
        <v>220990130</v>
      </c>
      <c r="E137" s="119" t="s">
        <v>218</v>
      </c>
      <c r="F137" s="98" t="s">
        <v>5</v>
      </c>
      <c r="G137" s="99">
        <v>8</v>
      </c>
      <c r="H137" s="100"/>
      <c r="I137" s="66"/>
      <c r="J137" s="100"/>
      <c r="K137" s="216"/>
      <c r="L137" s="222"/>
    </row>
    <row r="138" spans="2:12" s="94" customFormat="1" ht="12.75">
      <c r="B138" s="108">
        <f t="shared" si="4"/>
        <v>132</v>
      </c>
      <c r="C138" s="107" t="s">
        <v>34</v>
      </c>
      <c r="D138" s="107">
        <f t="shared" si="2"/>
        <v>220990131</v>
      </c>
      <c r="E138" s="120" t="s">
        <v>219</v>
      </c>
      <c r="F138" s="98" t="s">
        <v>5</v>
      </c>
      <c r="G138" s="99">
        <v>384</v>
      </c>
      <c r="H138" s="100"/>
      <c r="I138" s="66"/>
      <c r="J138" s="100"/>
      <c r="K138" s="216"/>
      <c r="L138" s="222"/>
    </row>
    <row r="139" spans="2:12" s="94" customFormat="1" ht="12.75">
      <c r="B139" s="108">
        <f t="shared" si="4"/>
        <v>133</v>
      </c>
      <c r="C139" s="107" t="s">
        <v>34</v>
      </c>
      <c r="D139" s="107">
        <f t="shared" si="2"/>
        <v>220990132</v>
      </c>
      <c r="E139" s="120" t="s">
        <v>21</v>
      </c>
      <c r="F139" s="98" t="s">
        <v>5</v>
      </c>
      <c r="G139" s="99">
        <v>8</v>
      </c>
      <c r="H139" s="100"/>
      <c r="I139" s="66"/>
      <c r="J139" s="100"/>
      <c r="K139" s="216"/>
      <c r="L139" s="222"/>
    </row>
    <row r="140" spans="2:12" s="94" customFormat="1" ht="12.75">
      <c r="B140" s="108">
        <f t="shared" si="4"/>
        <v>134</v>
      </c>
      <c r="C140" s="107" t="s">
        <v>34</v>
      </c>
      <c r="D140" s="107">
        <f t="shared" si="2"/>
        <v>220990133</v>
      </c>
      <c r="E140" s="120" t="s">
        <v>26</v>
      </c>
      <c r="F140" s="98" t="s">
        <v>5</v>
      </c>
      <c r="G140" s="99">
        <v>1</v>
      </c>
      <c r="H140" s="100"/>
      <c r="I140" s="66"/>
      <c r="J140" s="100"/>
      <c r="K140" s="216"/>
      <c r="L140" s="222"/>
    </row>
    <row r="141" spans="2:12" s="94" customFormat="1" ht="12.75">
      <c r="B141" s="108">
        <f t="shared" si="4"/>
        <v>135</v>
      </c>
      <c r="C141" s="107" t="s">
        <v>34</v>
      </c>
      <c r="D141" s="107">
        <f t="shared" si="2"/>
        <v>220990134</v>
      </c>
      <c r="E141" s="119" t="s">
        <v>299</v>
      </c>
      <c r="F141" s="98" t="s">
        <v>5</v>
      </c>
      <c r="G141" s="99">
        <v>1</v>
      </c>
      <c r="H141" s="100"/>
      <c r="I141" s="66"/>
      <c r="J141" s="100"/>
      <c r="K141" s="216"/>
      <c r="L141" s="222"/>
    </row>
    <row r="142" spans="2:12" s="94" customFormat="1" ht="12.75">
      <c r="B142" s="108">
        <f t="shared" si="4"/>
        <v>136</v>
      </c>
      <c r="C142" s="107" t="s">
        <v>34</v>
      </c>
      <c r="D142" s="107">
        <f t="shared" si="2"/>
        <v>220990135</v>
      </c>
      <c r="E142" s="118" t="s">
        <v>203</v>
      </c>
      <c r="F142" s="62" t="s">
        <v>5</v>
      </c>
      <c r="G142" s="37">
        <v>190</v>
      </c>
      <c r="H142" s="63"/>
      <c r="I142" s="66"/>
      <c r="J142" s="63"/>
      <c r="K142" s="216"/>
      <c r="L142" s="222"/>
    </row>
    <row r="143" spans="2:12" s="94" customFormat="1" ht="12.75">
      <c r="B143" s="108">
        <f t="shared" si="4"/>
        <v>137</v>
      </c>
      <c r="C143" s="107" t="s">
        <v>34</v>
      </c>
      <c r="D143" s="107">
        <f t="shared" si="2"/>
        <v>220990136</v>
      </c>
      <c r="E143" s="118" t="s">
        <v>204</v>
      </c>
      <c r="F143" s="62" t="s">
        <v>5</v>
      </c>
      <c r="G143" s="37">
        <v>190</v>
      </c>
      <c r="H143" s="63"/>
      <c r="I143" s="66"/>
      <c r="J143" s="63"/>
      <c r="K143" s="216"/>
      <c r="L143" s="222"/>
    </row>
    <row r="144" spans="2:12" s="94" customFormat="1" ht="12.75">
      <c r="B144" s="108">
        <f t="shared" si="4"/>
        <v>138</v>
      </c>
      <c r="C144" s="107" t="s">
        <v>34</v>
      </c>
      <c r="D144" s="107">
        <f t="shared" si="2"/>
        <v>220990137</v>
      </c>
      <c r="E144" s="96" t="s">
        <v>305</v>
      </c>
      <c r="F144" s="98"/>
      <c r="G144" s="99"/>
      <c r="H144" s="100"/>
      <c r="I144" s="66"/>
      <c r="J144" s="100"/>
      <c r="K144" s="216"/>
      <c r="L144" s="222"/>
    </row>
    <row r="145" spans="2:12" s="94" customFormat="1" ht="12.75">
      <c r="B145" s="108">
        <f t="shared" si="4"/>
        <v>139</v>
      </c>
      <c r="C145" s="107" t="s">
        <v>34</v>
      </c>
      <c r="D145" s="107">
        <f t="shared" si="2"/>
        <v>220990138</v>
      </c>
      <c r="E145" s="125" t="s">
        <v>347</v>
      </c>
      <c r="F145" s="81" t="s">
        <v>5</v>
      </c>
      <c r="G145" s="99">
        <v>1</v>
      </c>
      <c r="H145" s="100"/>
      <c r="I145" s="66"/>
      <c r="J145" s="100"/>
      <c r="K145" s="216"/>
      <c r="L145" s="222"/>
    </row>
    <row r="146" spans="2:12" s="94" customFormat="1" ht="25.5">
      <c r="B146" s="108">
        <f t="shared" si="4"/>
        <v>140</v>
      </c>
      <c r="C146" s="107" t="s">
        <v>34</v>
      </c>
      <c r="D146" s="107">
        <f t="shared" si="2"/>
        <v>220990139</v>
      </c>
      <c r="E146" s="120" t="s">
        <v>348</v>
      </c>
      <c r="F146" s="81" t="s">
        <v>5</v>
      </c>
      <c r="G146" s="99">
        <v>1</v>
      </c>
      <c r="H146" s="100"/>
      <c r="I146" s="66"/>
      <c r="J146" s="100"/>
      <c r="K146" s="216"/>
      <c r="L146" s="222"/>
    </row>
    <row r="147" spans="2:12" s="94" customFormat="1" ht="12.75">
      <c r="B147" s="108">
        <f t="shared" si="4"/>
        <v>141</v>
      </c>
      <c r="C147" s="107" t="s">
        <v>34</v>
      </c>
      <c r="D147" s="107">
        <f t="shared" si="2"/>
        <v>220990140</v>
      </c>
      <c r="E147" s="96" t="s">
        <v>306</v>
      </c>
      <c r="F147" s="81"/>
      <c r="G147" s="99"/>
      <c r="H147" s="64"/>
      <c r="I147" s="66"/>
      <c r="J147" s="64"/>
      <c r="K147" s="216"/>
      <c r="L147" s="222"/>
    </row>
    <row r="148" spans="2:12" s="94" customFormat="1" ht="38.25">
      <c r="B148" s="188">
        <f t="shared" si="4"/>
        <v>142</v>
      </c>
      <c r="C148" s="107" t="s">
        <v>34</v>
      </c>
      <c r="D148" s="107">
        <f t="shared" si="2"/>
        <v>220990141</v>
      </c>
      <c r="E148" s="111" t="s">
        <v>295</v>
      </c>
      <c r="F148" s="62" t="s">
        <v>5</v>
      </c>
      <c r="G148" s="25">
        <v>8</v>
      </c>
      <c r="H148" s="33"/>
      <c r="I148" s="63"/>
      <c r="J148" s="33"/>
      <c r="K148" s="216"/>
      <c r="L148" s="222"/>
    </row>
    <row r="149" spans="2:12" s="94" customFormat="1" ht="12.75">
      <c r="B149" s="108">
        <f t="shared" si="4"/>
        <v>143</v>
      </c>
      <c r="C149" s="107" t="s">
        <v>34</v>
      </c>
      <c r="D149" s="107">
        <f t="shared" si="2"/>
        <v>220990142</v>
      </c>
      <c r="E149" s="111" t="s">
        <v>298</v>
      </c>
      <c r="F149" s="62" t="s">
        <v>5</v>
      </c>
      <c r="G149" s="25">
        <v>8</v>
      </c>
      <c r="H149" s="33"/>
      <c r="I149" s="66"/>
      <c r="J149" s="33"/>
      <c r="K149" s="216"/>
      <c r="L149" s="222"/>
    </row>
    <row r="150" spans="2:12" ht="12.75">
      <c r="B150" s="108">
        <f t="shared" si="4"/>
        <v>144</v>
      </c>
      <c r="C150" s="107" t="s">
        <v>34</v>
      </c>
      <c r="D150" s="107">
        <f t="shared" si="2"/>
        <v>220990143</v>
      </c>
      <c r="E150" s="24" t="s">
        <v>25</v>
      </c>
      <c r="F150" s="62"/>
      <c r="G150" s="37"/>
      <c r="H150" s="63"/>
      <c r="I150" s="66"/>
      <c r="J150" s="63"/>
      <c r="K150" s="216"/>
      <c r="L150" s="222"/>
    </row>
    <row r="151" spans="1:12" s="26" customFormat="1" ht="29.25" customHeight="1">
      <c r="A151" s="72"/>
      <c r="B151" s="108">
        <f t="shared" si="4"/>
        <v>145</v>
      </c>
      <c r="C151" s="107" t="s">
        <v>34</v>
      </c>
      <c r="D151" s="107">
        <f t="shared" si="2"/>
        <v>220990144</v>
      </c>
      <c r="E151" s="116" t="s">
        <v>68</v>
      </c>
      <c r="F151" s="49" t="s">
        <v>5</v>
      </c>
      <c r="G151" s="37">
        <v>21</v>
      </c>
      <c r="H151" s="63"/>
      <c r="I151" s="66"/>
      <c r="J151" s="63"/>
      <c r="K151" s="216"/>
      <c r="L151" s="222"/>
    </row>
    <row r="152" spans="2:12" s="94" customFormat="1" ht="12.75" customHeight="1">
      <c r="B152" s="108">
        <f t="shared" si="4"/>
        <v>146</v>
      </c>
      <c r="C152" s="107" t="s">
        <v>34</v>
      </c>
      <c r="D152" s="107">
        <f t="shared" si="2"/>
        <v>220990145</v>
      </c>
      <c r="E152" s="95" t="s">
        <v>311</v>
      </c>
      <c r="F152" s="49"/>
      <c r="G152" s="37"/>
      <c r="H152" s="63"/>
      <c r="I152" s="66"/>
      <c r="J152" s="63"/>
      <c r="K152" s="216"/>
      <c r="L152" s="222"/>
    </row>
    <row r="153" spans="2:12" s="94" customFormat="1" ht="30" customHeight="1">
      <c r="B153" s="108">
        <f t="shared" si="4"/>
        <v>147</v>
      </c>
      <c r="C153" s="107" t="s">
        <v>34</v>
      </c>
      <c r="D153" s="107">
        <f t="shared" si="2"/>
        <v>220990146</v>
      </c>
      <c r="E153" s="116" t="s">
        <v>313</v>
      </c>
      <c r="F153" s="49" t="s">
        <v>5</v>
      </c>
      <c r="G153" s="37">
        <v>1</v>
      </c>
      <c r="H153" s="63"/>
      <c r="I153" s="66"/>
      <c r="J153" s="63"/>
      <c r="K153" s="216"/>
      <c r="L153" s="222"/>
    </row>
    <row r="154" spans="2:12" s="94" customFormat="1" ht="15" customHeight="1">
      <c r="B154" s="188">
        <f t="shared" si="4"/>
        <v>148</v>
      </c>
      <c r="C154" s="107" t="s">
        <v>34</v>
      </c>
      <c r="D154" s="107">
        <f t="shared" si="2"/>
        <v>220990147</v>
      </c>
      <c r="E154" s="118" t="s">
        <v>312</v>
      </c>
      <c r="F154" s="49" t="s">
        <v>5</v>
      </c>
      <c r="G154" s="37">
        <v>12</v>
      </c>
      <c r="H154" s="63"/>
      <c r="I154" s="63"/>
      <c r="J154" s="63"/>
      <c r="K154" s="216"/>
      <c r="L154" s="222"/>
    </row>
    <row r="155" spans="2:12" s="94" customFormat="1" ht="15" customHeight="1">
      <c r="B155" s="108">
        <f t="shared" si="4"/>
        <v>149</v>
      </c>
      <c r="C155" s="107" t="s">
        <v>34</v>
      </c>
      <c r="D155" s="107">
        <f t="shared" si="2"/>
        <v>220990148</v>
      </c>
      <c r="E155" s="116" t="s">
        <v>314</v>
      </c>
      <c r="F155" s="49" t="s">
        <v>10</v>
      </c>
      <c r="G155" s="37">
        <v>16</v>
      </c>
      <c r="H155" s="63"/>
      <c r="I155" s="66"/>
      <c r="J155" s="63"/>
      <c r="K155" s="216"/>
      <c r="L155" s="222"/>
    </row>
    <row r="156" spans="2:12" s="94" customFormat="1" ht="15" customHeight="1">
      <c r="B156" s="108">
        <f t="shared" si="4"/>
        <v>150</v>
      </c>
      <c r="C156" s="107" t="s">
        <v>34</v>
      </c>
      <c r="D156" s="107">
        <f t="shared" si="2"/>
        <v>220990149</v>
      </c>
      <c r="E156" s="116" t="s">
        <v>315</v>
      </c>
      <c r="F156" s="49" t="s">
        <v>10</v>
      </c>
      <c r="G156" s="37">
        <v>24</v>
      </c>
      <c r="H156" s="63"/>
      <c r="I156" s="66"/>
      <c r="J156" s="63"/>
      <c r="K156" s="216"/>
      <c r="L156" s="222"/>
    </row>
    <row r="157" spans="2:12" ht="12.75">
      <c r="B157" s="108">
        <f t="shared" si="4"/>
        <v>151</v>
      </c>
      <c r="C157" s="107" t="s">
        <v>34</v>
      </c>
      <c r="D157" s="107">
        <f t="shared" si="2"/>
        <v>220990150</v>
      </c>
      <c r="E157" s="95" t="s">
        <v>19</v>
      </c>
      <c r="F157" s="62"/>
      <c r="G157" s="50"/>
      <c r="H157" s="100"/>
      <c r="I157" s="66"/>
      <c r="J157" s="100"/>
      <c r="K157" s="216"/>
      <c r="L157" s="222"/>
    </row>
    <row r="158" spans="1:12" s="56" customFormat="1" ht="12.75">
      <c r="A158" s="72"/>
      <c r="B158" s="108">
        <f t="shared" si="4"/>
        <v>152</v>
      </c>
      <c r="C158" s="107" t="s">
        <v>34</v>
      </c>
      <c r="D158" s="107">
        <f t="shared" si="2"/>
        <v>220990151</v>
      </c>
      <c r="E158" s="110" t="s">
        <v>199</v>
      </c>
      <c r="F158" s="98" t="s">
        <v>11</v>
      </c>
      <c r="G158" s="50">
        <v>344</v>
      </c>
      <c r="H158" s="100"/>
      <c r="I158" s="66"/>
      <c r="J158" s="100"/>
      <c r="K158" s="216"/>
      <c r="L158" s="222"/>
    </row>
    <row r="159" spans="1:12" s="56" customFormat="1" ht="12.75">
      <c r="A159" s="72"/>
      <c r="B159" s="108">
        <f t="shared" si="4"/>
        <v>153</v>
      </c>
      <c r="C159" s="107" t="s">
        <v>34</v>
      </c>
      <c r="D159" s="107">
        <f t="shared" si="2"/>
        <v>220990152</v>
      </c>
      <c r="E159" s="110" t="s">
        <v>200</v>
      </c>
      <c r="F159" s="98" t="s">
        <v>11</v>
      </c>
      <c r="G159" s="50">
        <v>105</v>
      </c>
      <c r="H159" s="100"/>
      <c r="I159" s="66"/>
      <c r="J159" s="100"/>
      <c r="K159" s="216"/>
      <c r="L159" s="222"/>
    </row>
    <row r="160" spans="1:12" s="56" customFormat="1" ht="12.75">
      <c r="A160" s="72"/>
      <c r="B160" s="108">
        <f t="shared" si="4"/>
        <v>154</v>
      </c>
      <c r="C160" s="107" t="s">
        <v>34</v>
      </c>
      <c r="D160" s="107">
        <f t="shared" si="2"/>
        <v>220990153</v>
      </c>
      <c r="E160" s="110" t="s">
        <v>201</v>
      </c>
      <c r="F160" s="98" t="s">
        <v>11</v>
      </c>
      <c r="G160" s="50">
        <v>390</v>
      </c>
      <c r="H160" s="100"/>
      <c r="I160" s="66"/>
      <c r="J160" s="100"/>
      <c r="K160" s="216"/>
      <c r="L160" s="222"/>
    </row>
    <row r="161" spans="2:12" ht="12.75">
      <c r="B161" s="108">
        <f t="shared" si="4"/>
        <v>155</v>
      </c>
      <c r="C161" s="107" t="s">
        <v>34</v>
      </c>
      <c r="D161" s="107">
        <f t="shared" si="2"/>
        <v>220990154</v>
      </c>
      <c r="E161" s="110" t="s">
        <v>269</v>
      </c>
      <c r="F161" s="98" t="s">
        <v>11</v>
      </c>
      <c r="G161" s="50">
        <v>101813</v>
      </c>
      <c r="H161" s="100"/>
      <c r="I161" s="66"/>
      <c r="J161" s="100"/>
      <c r="K161" s="216"/>
      <c r="L161" s="222"/>
    </row>
    <row r="162" spans="2:12" ht="12.75">
      <c r="B162" s="108">
        <f t="shared" si="4"/>
        <v>156</v>
      </c>
      <c r="C162" s="107" t="s">
        <v>34</v>
      </c>
      <c r="D162" s="107">
        <f t="shared" si="2"/>
        <v>220990155</v>
      </c>
      <c r="E162" s="110" t="s">
        <v>357</v>
      </c>
      <c r="F162" s="98" t="s">
        <v>11</v>
      </c>
      <c r="G162" s="50">
        <v>550</v>
      </c>
      <c r="H162" s="64"/>
      <c r="I162" s="66"/>
      <c r="J162" s="100"/>
      <c r="K162" s="216"/>
      <c r="L162" s="222"/>
    </row>
    <row r="163" spans="2:12" ht="12.75">
      <c r="B163" s="108">
        <f t="shared" si="4"/>
        <v>157</v>
      </c>
      <c r="C163" s="107" t="s">
        <v>34</v>
      </c>
      <c r="D163" s="107">
        <f t="shared" si="2"/>
        <v>220990156</v>
      </c>
      <c r="E163" s="110" t="s">
        <v>358</v>
      </c>
      <c r="F163" s="98" t="s">
        <v>11</v>
      </c>
      <c r="G163" s="50">
        <v>1850</v>
      </c>
      <c r="H163" s="64"/>
      <c r="I163" s="66"/>
      <c r="J163" s="64"/>
      <c r="K163" s="216"/>
      <c r="L163" s="222"/>
    </row>
    <row r="164" spans="1:12" s="26" customFormat="1" ht="12.75">
      <c r="A164" s="72"/>
      <c r="B164" s="108">
        <f t="shared" si="4"/>
        <v>158</v>
      </c>
      <c r="C164" s="107" t="s">
        <v>34</v>
      </c>
      <c r="D164" s="107">
        <f t="shared" si="2"/>
        <v>220990157</v>
      </c>
      <c r="E164" s="110" t="s">
        <v>359</v>
      </c>
      <c r="F164" s="98" t="s">
        <v>11</v>
      </c>
      <c r="G164" s="50">
        <v>1033</v>
      </c>
      <c r="H164" s="64"/>
      <c r="I164" s="66"/>
      <c r="J164" s="64"/>
      <c r="K164" s="216"/>
      <c r="L164" s="222"/>
    </row>
    <row r="165" spans="1:12" s="28" customFormat="1" ht="12.75">
      <c r="A165" s="72"/>
      <c r="B165" s="108">
        <f t="shared" si="4"/>
        <v>159</v>
      </c>
      <c r="C165" s="107" t="s">
        <v>34</v>
      </c>
      <c r="D165" s="107">
        <f t="shared" si="2"/>
        <v>220990158</v>
      </c>
      <c r="E165" s="110" t="s">
        <v>360</v>
      </c>
      <c r="F165" s="98" t="s">
        <v>11</v>
      </c>
      <c r="G165" s="50">
        <v>420</v>
      </c>
      <c r="H165" s="64"/>
      <c r="I165" s="66"/>
      <c r="J165" s="64"/>
      <c r="K165" s="216"/>
      <c r="L165" s="222"/>
    </row>
    <row r="166" spans="1:12" s="47" customFormat="1" ht="12.75">
      <c r="A166" s="72"/>
      <c r="B166" s="108">
        <f t="shared" si="4"/>
        <v>160</v>
      </c>
      <c r="C166" s="107" t="s">
        <v>34</v>
      </c>
      <c r="D166" s="107">
        <f t="shared" si="2"/>
        <v>220990159</v>
      </c>
      <c r="E166" s="123" t="s">
        <v>106</v>
      </c>
      <c r="F166" s="40" t="s">
        <v>5</v>
      </c>
      <c r="G166" s="48">
        <v>60</v>
      </c>
      <c r="H166" s="36"/>
      <c r="I166" s="66"/>
      <c r="J166" s="36"/>
      <c r="K166" s="216"/>
      <c r="L166" s="222"/>
    </row>
    <row r="167" spans="2:12" ht="12.75">
      <c r="B167" s="108">
        <f t="shared" si="4"/>
        <v>161</v>
      </c>
      <c r="C167" s="107" t="s">
        <v>34</v>
      </c>
      <c r="D167" s="107">
        <f t="shared" si="2"/>
        <v>220990160</v>
      </c>
      <c r="E167" s="110" t="s">
        <v>17</v>
      </c>
      <c r="F167" s="98" t="s">
        <v>5</v>
      </c>
      <c r="G167" s="50">
        <v>1650</v>
      </c>
      <c r="H167" s="100"/>
      <c r="I167" s="66"/>
      <c r="J167" s="100"/>
      <c r="K167" s="216"/>
      <c r="L167" s="222"/>
    </row>
    <row r="168" spans="2:12" ht="12.75">
      <c r="B168" s="108">
        <f t="shared" si="4"/>
        <v>162</v>
      </c>
      <c r="C168" s="107" t="s">
        <v>34</v>
      </c>
      <c r="D168" s="107">
        <f t="shared" si="2"/>
        <v>220990161</v>
      </c>
      <c r="E168" s="110" t="s">
        <v>16</v>
      </c>
      <c r="F168" s="98" t="s">
        <v>5</v>
      </c>
      <c r="G168" s="50">
        <v>660</v>
      </c>
      <c r="H168" s="100"/>
      <c r="I168" s="66"/>
      <c r="J168" s="100"/>
      <c r="K168" s="216"/>
      <c r="L168" s="222"/>
    </row>
    <row r="169" spans="1:12" s="2" customFormat="1" ht="12.75">
      <c r="A169" s="72"/>
      <c r="B169" s="108">
        <f t="shared" si="4"/>
        <v>163</v>
      </c>
      <c r="C169" s="107" t="s">
        <v>34</v>
      </c>
      <c r="D169" s="107">
        <f t="shared" si="2"/>
        <v>220990162</v>
      </c>
      <c r="E169" s="111" t="s">
        <v>56</v>
      </c>
      <c r="F169" s="62" t="s">
        <v>13</v>
      </c>
      <c r="G169" s="25">
        <v>30</v>
      </c>
      <c r="H169" s="63"/>
      <c r="I169" s="66"/>
      <c r="J169" s="63"/>
      <c r="K169" s="216"/>
      <c r="L169" s="222"/>
    </row>
    <row r="170" spans="1:12" s="26" customFormat="1" ht="12.75">
      <c r="A170" s="72"/>
      <c r="B170" s="108">
        <f t="shared" si="4"/>
        <v>164</v>
      </c>
      <c r="C170" s="107" t="s">
        <v>34</v>
      </c>
      <c r="D170" s="107">
        <f t="shared" si="2"/>
        <v>220990163</v>
      </c>
      <c r="E170" s="110" t="s">
        <v>71</v>
      </c>
      <c r="F170" s="98" t="s">
        <v>5</v>
      </c>
      <c r="G170" s="50">
        <v>45</v>
      </c>
      <c r="H170" s="64"/>
      <c r="I170" s="66"/>
      <c r="J170" s="100"/>
      <c r="K170" s="216"/>
      <c r="L170" s="222"/>
    </row>
    <row r="171" spans="1:12" s="28" customFormat="1" ht="12.75">
      <c r="A171" s="72"/>
      <c r="B171" s="108">
        <f t="shared" si="4"/>
        <v>165</v>
      </c>
      <c r="C171" s="107" t="s">
        <v>34</v>
      </c>
      <c r="D171" s="107">
        <f t="shared" si="2"/>
        <v>220990164</v>
      </c>
      <c r="E171" s="110" t="s">
        <v>202</v>
      </c>
      <c r="F171" s="98" t="s">
        <v>5</v>
      </c>
      <c r="G171" s="50">
        <v>1</v>
      </c>
      <c r="H171" s="64"/>
      <c r="I171" s="66"/>
      <c r="J171" s="100"/>
      <c r="K171" s="216"/>
      <c r="L171" s="222"/>
    </row>
    <row r="172" spans="2:12" ht="12.75">
      <c r="B172" s="108">
        <f t="shared" si="4"/>
        <v>166</v>
      </c>
      <c r="C172" s="107" t="s">
        <v>34</v>
      </c>
      <c r="D172" s="107">
        <f t="shared" si="2"/>
        <v>220990165</v>
      </c>
      <c r="E172" s="110" t="s">
        <v>36</v>
      </c>
      <c r="F172" s="98" t="s">
        <v>5</v>
      </c>
      <c r="G172" s="50">
        <v>65</v>
      </c>
      <c r="H172" s="100"/>
      <c r="I172" s="66"/>
      <c r="J172" s="64"/>
      <c r="K172" s="216"/>
      <c r="L172" s="222"/>
    </row>
    <row r="173" spans="1:12" s="26" customFormat="1" ht="12.75">
      <c r="A173" s="72"/>
      <c r="B173" s="108">
        <f t="shared" si="4"/>
        <v>167</v>
      </c>
      <c r="C173" s="107" t="s">
        <v>34</v>
      </c>
      <c r="D173" s="107">
        <f t="shared" si="2"/>
        <v>220990166</v>
      </c>
      <c r="E173" s="110" t="s">
        <v>78</v>
      </c>
      <c r="F173" s="98" t="s">
        <v>5</v>
      </c>
      <c r="G173" s="50">
        <v>1</v>
      </c>
      <c r="H173" s="100"/>
      <c r="I173" s="66"/>
      <c r="J173" s="64"/>
      <c r="K173" s="216"/>
      <c r="L173" s="222"/>
    </row>
    <row r="174" spans="2:12" ht="12.75">
      <c r="B174" s="108">
        <f t="shared" si="4"/>
        <v>168</v>
      </c>
      <c r="C174" s="107" t="s">
        <v>34</v>
      </c>
      <c r="D174" s="107">
        <f t="shared" si="2"/>
        <v>220990167</v>
      </c>
      <c r="E174" s="110" t="s">
        <v>12</v>
      </c>
      <c r="F174" s="98" t="s">
        <v>11</v>
      </c>
      <c r="G174" s="50">
        <v>300</v>
      </c>
      <c r="H174" s="100"/>
      <c r="I174" s="66"/>
      <c r="J174" s="100"/>
      <c r="K174" s="216"/>
      <c r="L174" s="222"/>
    </row>
    <row r="175" spans="2:12" ht="12.75">
      <c r="B175" s="108">
        <f t="shared" si="4"/>
        <v>169</v>
      </c>
      <c r="C175" s="107" t="s">
        <v>34</v>
      </c>
      <c r="D175" s="107">
        <f t="shared" si="2"/>
        <v>220990168</v>
      </c>
      <c r="E175" s="110" t="s">
        <v>20</v>
      </c>
      <c r="F175" s="98" t="s">
        <v>11</v>
      </c>
      <c r="G175" s="50">
        <v>220</v>
      </c>
      <c r="H175" s="100"/>
      <c r="I175" s="66"/>
      <c r="J175" s="100"/>
      <c r="K175" s="216"/>
      <c r="L175" s="222"/>
    </row>
    <row r="176" spans="1:12" s="26" customFormat="1" ht="12.75">
      <c r="A176" s="72"/>
      <c r="B176" s="108">
        <f t="shared" si="4"/>
        <v>170</v>
      </c>
      <c r="C176" s="107" t="s">
        <v>34</v>
      </c>
      <c r="D176" s="107">
        <f t="shared" si="2"/>
        <v>220990169</v>
      </c>
      <c r="E176" s="110" t="s">
        <v>86</v>
      </c>
      <c r="F176" s="98" t="s">
        <v>11</v>
      </c>
      <c r="G176" s="50">
        <v>170</v>
      </c>
      <c r="H176" s="100"/>
      <c r="I176" s="66"/>
      <c r="J176" s="100"/>
      <c r="K176" s="216"/>
      <c r="L176" s="222"/>
    </row>
    <row r="177" spans="2:12" ht="42.75" customHeight="1">
      <c r="B177" s="108">
        <f t="shared" si="4"/>
        <v>171</v>
      </c>
      <c r="C177" s="107" t="s">
        <v>34</v>
      </c>
      <c r="D177" s="107">
        <f t="shared" si="2"/>
        <v>220990170</v>
      </c>
      <c r="E177" s="111" t="s">
        <v>67</v>
      </c>
      <c r="F177" s="126" t="s">
        <v>10</v>
      </c>
      <c r="G177" s="25">
        <v>160</v>
      </c>
      <c r="H177" s="33"/>
      <c r="I177" s="66"/>
      <c r="J177" s="63"/>
      <c r="K177" s="216"/>
      <c r="L177" s="222"/>
    </row>
    <row r="178" spans="2:12" ht="13.5" thickBot="1">
      <c r="B178" s="108">
        <f t="shared" si="4"/>
        <v>172</v>
      </c>
      <c r="C178" s="107" t="s">
        <v>34</v>
      </c>
      <c r="D178" s="107">
        <f t="shared" si="2"/>
        <v>220990171</v>
      </c>
      <c r="E178" s="112" t="s">
        <v>72</v>
      </c>
      <c r="F178" s="113" t="s">
        <v>5</v>
      </c>
      <c r="G178" s="114">
        <v>1</v>
      </c>
      <c r="H178" s="115"/>
      <c r="I178" s="66"/>
      <c r="J178" s="115"/>
      <c r="K178" s="230"/>
      <c r="L178" s="227"/>
    </row>
    <row r="179" spans="1:12" s="26" customFormat="1" ht="13.5" thickBot="1">
      <c r="A179" s="72"/>
      <c r="B179" s="108">
        <f t="shared" si="4"/>
        <v>173</v>
      </c>
      <c r="C179" s="107" t="s">
        <v>34</v>
      </c>
      <c r="D179" s="79" t="s">
        <v>192</v>
      </c>
      <c r="E179" s="78" t="s">
        <v>101</v>
      </c>
      <c r="F179" s="77"/>
      <c r="G179" s="74"/>
      <c r="H179" s="76"/>
      <c r="I179" s="75"/>
      <c r="J179" s="80"/>
      <c r="K179" s="228"/>
      <c r="L179" s="237" t="s">
        <v>379</v>
      </c>
    </row>
    <row r="180" spans="1:12" s="26" customFormat="1" ht="102">
      <c r="A180" s="72"/>
      <c r="B180" s="108">
        <f t="shared" si="4"/>
        <v>174</v>
      </c>
      <c r="C180" s="107" t="s">
        <v>34</v>
      </c>
      <c r="D180" s="91">
        <f>D178+1</f>
        <v>220990172</v>
      </c>
      <c r="E180" s="127" t="s">
        <v>225</v>
      </c>
      <c r="F180" s="128" t="s">
        <v>5</v>
      </c>
      <c r="G180" s="117">
        <v>1</v>
      </c>
      <c r="H180" s="66"/>
      <c r="I180" s="66"/>
      <c r="J180" s="66"/>
      <c r="K180" s="232"/>
      <c r="L180" s="221"/>
    </row>
    <row r="181" spans="1:12" s="47" customFormat="1" ht="111" customHeight="1">
      <c r="A181" s="72"/>
      <c r="B181" s="108">
        <f t="shared" si="4"/>
        <v>175</v>
      </c>
      <c r="C181" s="107" t="s">
        <v>34</v>
      </c>
      <c r="D181" s="91">
        <f>D180+1</f>
        <v>220990173</v>
      </c>
      <c r="E181" s="111" t="s">
        <v>224</v>
      </c>
      <c r="F181" s="62" t="s">
        <v>5</v>
      </c>
      <c r="G181" s="37">
        <v>16</v>
      </c>
      <c r="H181" s="63"/>
      <c r="I181" s="66"/>
      <c r="J181" s="63"/>
      <c r="K181" s="216"/>
      <c r="L181" s="222"/>
    </row>
    <row r="182" spans="2:12" s="72" customFormat="1" ht="30" customHeight="1">
      <c r="B182" s="188">
        <f t="shared" si="4"/>
        <v>176</v>
      </c>
      <c r="C182" s="107" t="s">
        <v>34</v>
      </c>
      <c r="D182" s="109">
        <f aca="true" t="shared" si="5" ref="D182:D188">D181+1</f>
        <v>220990174</v>
      </c>
      <c r="E182" s="111" t="s">
        <v>226</v>
      </c>
      <c r="F182" s="62" t="s">
        <v>5</v>
      </c>
      <c r="G182" s="37">
        <v>1</v>
      </c>
      <c r="H182" s="63"/>
      <c r="I182" s="63"/>
      <c r="J182" s="63"/>
      <c r="K182" s="216"/>
      <c r="L182" s="222"/>
    </row>
    <row r="183" spans="1:12" s="26" customFormat="1" ht="83.25" customHeight="1">
      <c r="A183" s="72"/>
      <c r="B183" s="108">
        <f t="shared" si="4"/>
        <v>177</v>
      </c>
      <c r="C183" s="107" t="s">
        <v>34</v>
      </c>
      <c r="D183" s="91">
        <f t="shared" si="5"/>
        <v>220990175</v>
      </c>
      <c r="E183" s="111" t="s">
        <v>228</v>
      </c>
      <c r="F183" s="62" t="s">
        <v>5</v>
      </c>
      <c r="G183" s="37">
        <v>1</v>
      </c>
      <c r="H183" s="63"/>
      <c r="I183" s="66"/>
      <c r="J183" s="63"/>
      <c r="K183" s="216"/>
      <c r="L183" s="222"/>
    </row>
    <row r="184" spans="1:12" s="26" customFormat="1" ht="42" customHeight="1">
      <c r="A184" s="72"/>
      <c r="B184" s="108">
        <f t="shared" si="4"/>
        <v>178</v>
      </c>
      <c r="C184" s="107" t="s">
        <v>34</v>
      </c>
      <c r="D184" s="91">
        <f t="shared" si="5"/>
        <v>220990176</v>
      </c>
      <c r="E184" s="111" t="s">
        <v>349</v>
      </c>
      <c r="F184" s="62" t="s">
        <v>5</v>
      </c>
      <c r="G184" s="37">
        <v>2</v>
      </c>
      <c r="H184" s="63"/>
      <c r="I184" s="66"/>
      <c r="J184" s="63"/>
      <c r="K184" s="216"/>
      <c r="L184" s="222"/>
    </row>
    <row r="185" spans="1:12" s="26" customFormat="1" ht="12.75">
      <c r="A185" s="72"/>
      <c r="B185" s="108">
        <f t="shared" si="4"/>
        <v>179</v>
      </c>
      <c r="C185" s="107" t="s">
        <v>34</v>
      </c>
      <c r="D185" s="91">
        <f t="shared" si="5"/>
        <v>220990177</v>
      </c>
      <c r="E185" s="111" t="s">
        <v>73</v>
      </c>
      <c r="F185" s="62" t="s">
        <v>5</v>
      </c>
      <c r="G185" s="25">
        <v>1</v>
      </c>
      <c r="H185" s="33"/>
      <c r="I185" s="66"/>
      <c r="J185" s="33"/>
      <c r="K185" s="216"/>
      <c r="L185" s="222"/>
    </row>
    <row r="186" spans="2:12" s="72" customFormat="1" ht="12.75">
      <c r="B186" s="108">
        <f t="shared" si="4"/>
        <v>180</v>
      </c>
      <c r="C186" s="107" t="s">
        <v>34</v>
      </c>
      <c r="D186" s="91">
        <f t="shared" si="5"/>
        <v>220990178</v>
      </c>
      <c r="E186" s="111" t="s">
        <v>227</v>
      </c>
      <c r="F186" s="62" t="s">
        <v>5</v>
      </c>
      <c r="G186" s="25">
        <v>1</v>
      </c>
      <c r="H186" s="33"/>
      <c r="I186" s="66"/>
      <c r="J186" s="33"/>
      <c r="K186" s="216"/>
      <c r="L186" s="222"/>
    </row>
    <row r="187" spans="1:12" s="26" customFormat="1" ht="12.75">
      <c r="A187" s="72"/>
      <c r="B187" s="188">
        <f t="shared" si="4"/>
        <v>181</v>
      </c>
      <c r="C187" s="107" t="s">
        <v>34</v>
      </c>
      <c r="D187" s="109">
        <f t="shared" si="5"/>
        <v>220990179</v>
      </c>
      <c r="E187" s="52" t="s">
        <v>76</v>
      </c>
      <c r="F187" s="62"/>
      <c r="G187" s="37"/>
      <c r="H187" s="33"/>
      <c r="I187" s="63"/>
      <c r="J187" s="33"/>
      <c r="K187" s="216"/>
      <c r="L187" s="222"/>
    </row>
    <row r="188" spans="1:12" s="30" customFormat="1" ht="13.5" thickBot="1">
      <c r="A188" s="72"/>
      <c r="B188" s="108">
        <f t="shared" si="4"/>
        <v>182</v>
      </c>
      <c r="C188" s="107" t="s">
        <v>34</v>
      </c>
      <c r="D188" s="91">
        <f t="shared" si="5"/>
        <v>220990180</v>
      </c>
      <c r="E188" s="129" t="s">
        <v>77</v>
      </c>
      <c r="F188" s="130" t="s">
        <v>10</v>
      </c>
      <c r="G188" s="131">
        <v>16</v>
      </c>
      <c r="H188" s="132"/>
      <c r="I188" s="66"/>
      <c r="J188" s="33"/>
      <c r="K188" s="230"/>
      <c r="L188" s="227"/>
    </row>
    <row r="189" spans="1:12" s="30" customFormat="1" ht="31.5" customHeight="1" thickBot="1">
      <c r="A189" s="72"/>
      <c r="B189" s="108">
        <f t="shared" si="4"/>
        <v>183</v>
      </c>
      <c r="C189" s="107" t="s">
        <v>34</v>
      </c>
      <c r="D189" s="79" t="s">
        <v>193</v>
      </c>
      <c r="E189" s="78" t="s">
        <v>285</v>
      </c>
      <c r="F189" s="74"/>
      <c r="G189" s="74"/>
      <c r="H189" s="80"/>
      <c r="I189" s="75"/>
      <c r="J189" s="80"/>
      <c r="K189" s="228"/>
      <c r="L189" s="213"/>
    </row>
    <row r="190" spans="1:12" s="30" customFormat="1" ht="15" customHeight="1">
      <c r="A190" s="72"/>
      <c r="B190" s="108">
        <f t="shared" si="4"/>
        <v>184</v>
      </c>
      <c r="C190" s="107" t="s">
        <v>34</v>
      </c>
      <c r="D190" s="91">
        <f>D188+1</f>
        <v>220990181</v>
      </c>
      <c r="E190" s="133" t="s">
        <v>107</v>
      </c>
      <c r="F190" s="134" t="s">
        <v>5</v>
      </c>
      <c r="G190" s="135">
        <v>2</v>
      </c>
      <c r="H190" s="66"/>
      <c r="I190" s="63"/>
      <c r="J190" s="66"/>
      <c r="K190" s="232"/>
      <c r="L190" s="221"/>
    </row>
    <row r="191" spans="1:12" s="31" customFormat="1" ht="15" customHeight="1">
      <c r="A191" s="72"/>
      <c r="B191" s="108">
        <f t="shared" si="4"/>
        <v>185</v>
      </c>
      <c r="C191" s="107" t="s">
        <v>34</v>
      </c>
      <c r="D191" s="109">
        <f>D190+1</f>
        <v>220990182</v>
      </c>
      <c r="E191" s="136" t="s">
        <v>99</v>
      </c>
      <c r="F191" s="34" t="s">
        <v>5</v>
      </c>
      <c r="G191" s="38">
        <v>2</v>
      </c>
      <c r="H191" s="137"/>
      <c r="I191" s="63"/>
      <c r="J191" s="137"/>
      <c r="K191" s="216"/>
      <c r="L191" s="222"/>
    </row>
    <row r="192" spans="1:12" s="31" customFormat="1" ht="15" customHeight="1">
      <c r="A192" s="72"/>
      <c r="B192" s="108">
        <f t="shared" si="4"/>
        <v>186</v>
      </c>
      <c r="C192" s="107" t="s">
        <v>34</v>
      </c>
      <c r="D192" s="109">
        <f>D191+1</f>
        <v>220990183</v>
      </c>
      <c r="E192" s="136" t="s">
        <v>108</v>
      </c>
      <c r="F192" s="34" t="s">
        <v>5</v>
      </c>
      <c r="G192" s="38">
        <v>2</v>
      </c>
      <c r="H192" s="137"/>
      <c r="I192" s="63"/>
      <c r="J192" s="137"/>
      <c r="K192" s="216"/>
      <c r="L192" s="222"/>
    </row>
    <row r="193" spans="1:12" s="45" customFormat="1" ht="57.75" customHeight="1" thickBot="1">
      <c r="A193" s="72"/>
      <c r="B193" s="108">
        <f t="shared" si="4"/>
        <v>187</v>
      </c>
      <c r="C193" s="107" t="s">
        <v>34</v>
      </c>
      <c r="D193" s="109">
        <f>D192+1</f>
        <v>220990184</v>
      </c>
      <c r="E193" s="138" t="s">
        <v>109</v>
      </c>
      <c r="F193" s="34" t="s">
        <v>5</v>
      </c>
      <c r="G193" s="38">
        <v>2</v>
      </c>
      <c r="H193" s="66"/>
      <c r="I193" s="151"/>
      <c r="J193" s="181"/>
      <c r="K193" s="230"/>
      <c r="L193" s="227"/>
    </row>
    <row r="194" spans="2:12" ht="13.5" thickBot="1">
      <c r="B194" s="108">
        <f t="shared" si="4"/>
        <v>188</v>
      </c>
      <c r="C194" s="107" t="s">
        <v>34</v>
      </c>
      <c r="D194" s="79" t="s">
        <v>194</v>
      </c>
      <c r="E194" s="73" t="s">
        <v>172</v>
      </c>
      <c r="F194" s="74"/>
      <c r="G194" s="74"/>
      <c r="H194" s="80"/>
      <c r="I194" s="228"/>
      <c r="J194" s="80"/>
      <c r="K194" s="228"/>
      <c r="L194" s="237" t="s">
        <v>379</v>
      </c>
    </row>
    <row r="195" spans="1:12" s="31" customFormat="1" ht="12.75">
      <c r="A195" s="72"/>
      <c r="B195" s="108">
        <f t="shared" si="4"/>
        <v>189</v>
      </c>
      <c r="C195" s="107" t="s">
        <v>34</v>
      </c>
      <c r="D195" s="109">
        <f>D193+1</f>
        <v>220990185</v>
      </c>
      <c r="E195" s="123" t="s">
        <v>110</v>
      </c>
      <c r="F195" s="34" t="s">
        <v>5</v>
      </c>
      <c r="G195" s="38">
        <v>1</v>
      </c>
      <c r="H195" s="139"/>
      <c r="I195" s="66"/>
      <c r="J195" s="137"/>
      <c r="K195" s="232"/>
      <c r="L195" s="221"/>
    </row>
    <row r="196" spans="1:12" s="31" customFormat="1" ht="12.75">
      <c r="A196" s="72"/>
      <c r="B196" s="108">
        <f t="shared" si="4"/>
        <v>190</v>
      </c>
      <c r="C196" s="107" t="s">
        <v>34</v>
      </c>
      <c r="D196" s="109">
        <f aca="true" t="shared" si="6" ref="D196:D217">D195+1</f>
        <v>220990186</v>
      </c>
      <c r="E196" s="123" t="s">
        <v>69</v>
      </c>
      <c r="F196" s="34" t="s">
        <v>5</v>
      </c>
      <c r="G196" s="38">
        <v>2</v>
      </c>
      <c r="H196" s="139"/>
      <c r="I196" s="63"/>
      <c r="J196" s="122"/>
      <c r="K196" s="216"/>
      <c r="L196" s="222"/>
    </row>
    <row r="197" spans="1:12" s="31" customFormat="1" ht="12.75">
      <c r="A197" s="72"/>
      <c r="B197" s="108">
        <f t="shared" si="4"/>
        <v>191</v>
      </c>
      <c r="C197" s="107" t="s">
        <v>34</v>
      </c>
      <c r="D197" s="109">
        <f t="shared" si="6"/>
        <v>220990187</v>
      </c>
      <c r="E197" s="123" t="s">
        <v>70</v>
      </c>
      <c r="F197" s="34" t="s">
        <v>5</v>
      </c>
      <c r="G197" s="38">
        <v>1</v>
      </c>
      <c r="H197" s="122"/>
      <c r="I197" s="63"/>
      <c r="J197" s="122"/>
      <c r="K197" s="216"/>
      <c r="L197" s="222"/>
    </row>
    <row r="198" spans="1:12" s="31" customFormat="1" ht="12.75">
      <c r="A198" s="72"/>
      <c r="B198" s="108">
        <f t="shared" si="4"/>
        <v>192</v>
      </c>
      <c r="C198" s="107" t="s">
        <v>34</v>
      </c>
      <c r="D198" s="109">
        <f t="shared" si="6"/>
        <v>220990188</v>
      </c>
      <c r="E198" s="110" t="s">
        <v>111</v>
      </c>
      <c r="F198" s="81" t="s">
        <v>5</v>
      </c>
      <c r="G198" s="99">
        <v>1</v>
      </c>
      <c r="H198" s="100"/>
      <c r="I198" s="63"/>
      <c r="J198" s="100"/>
      <c r="K198" s="216"/>
      <c r="L198" s="222"/>
    </row>
    <row r="199" spans="1:12" s="56" customFormat="1" ht="12.75">
      <c r="A199" s="72"/>
      <c r="B199" s="108">
        <f t="shared" si="4"/>
        <v>193</v>
      </c>
      <c r="C199" s="107" t="s">
        <v>34</v>
      </c>
      <c r="D199" s="109">
        <f t="shared" si="6"/>
        <v>220990189</v>
      </c>
      <c r="E199" s="119" t="s">
        <v>179</v>
      </c>
      <c r="F199" s="126" t="s">
        <v>5</v>
      </c>
      <c r="G199" s="37">
        <v>2</v>
      </c>
      <c r="H199" s="140"/>
      <c r="I199" s="63"/>
      <c r="J199" s="63"/>
      <c r="K199" s="216"/>
      <c r="L199" s="222"/>
    </row>
    <row r="200" spans="1:12" s="56" customFormat="1" ht="114.75">
      <c r="A200" s="72"/>
      <c r="B200" s="108">
        <f t="shared" si="4"/>
        <v>194</v>
      </c>
      <c r="C200" s="107" t="s">
        <v>34</v>
      </c>
      <c r="D200" s="109">
        <f t="shared" si="6"/>
        <v>220990190</v>
      </c>
      <c r="E200" s="116" t="s">
        <v>177</v>
      </c>
      <c r="F200" s="141" t="s">
        <v>5</v>
      </c>
      <c r="G200" s="117">
        <v>2</v>
      </c>
      <c r="H200" s="66"/>
      <c r="I200" s="63"/>
      <c r="J200" s="66"/>
      <c r="K200" s="216"/>
      <c r="L200" s="222"/>
    </row>
    <row r="201" spans="1:12" s="56" customFormat="1" ht="12.75">
      <c r="A201" s="72"/>
      <c r="B201" s="108">
        <f aca="true" t="shared" si="7" ref="B201:B264">B200+1</f>
        <v>195</v>
      </c>
      <c r="C201" s="107" t="s">
        <v>34</v>
      </c>
      <c r="D201" s="109">
        <f t="shared" si="6"/>
        <v>220990191</v>
      </c>
      <c r="E201" s="116" t="s">
        <v>178</v>
      </c>
      <c r="F201" s="141" t="s">
        <v>5</v>
      </c>
      <c r="G201" s="117">
        <v>1</v>
      </c>
      <c r="H201" s="66"/>
      <c r="I201" s="63"/>
      <c r="J201" s="66"/>
      <c r="K201" s="216"/>
      <c r="L201" s="222"/>
    </row>
    <row r="202" spans="1:12" s="56" customFormat="1" ht="12.75">
      <c r="A202" s="72"/>
      <c r="B202" s="108">
        <f t="shared" si="7"/>
        <v>196</v>
      </c>
      <c r="C202" s="107" t="s">
        <v>34</v>
      </c>
      <c r="D202" s="109">
        <f t="shared" si="6"/>
        <v>220990192</v>
      </c>
      <c r="E202" s="116" t="s">
        <v>169</v>
      </c>
      <c r="F202" s="141" t="s">
        <v>5</v>
      </c>
      <c r="G202" s="117">
        <v>3</v>
      </c>
      <c r="H202" s="66"/>
      <c r="I202" s="63"/>
      <c r="J202" s="66"/>
      <c r="K202" s="216"/>
      <c r="L202" s="222"/>
    </row>
    <row r="203" spans="1:12" s="56" customFormat="1" ht="12.75">
      <c r="A203" s="72"/>
      <c r="B203" s="108">
        <f t="shared" si="7"/>
        <v>197</v>
      </c>
      <c r="C203" s="107" t="s">
        <v>34</v>
      </c>
      <c r="D203" s="109">
        <f t="shared" si="6"/>
        <v>220990193</v>
      </c>
      <c r="E203" s="136" t="s">
        <v>176</v>
      </c>
      <c r="F203" s="126" t="s">
        <v>5</v>
      </c>
      <c r="G203" s="37">
        <v>1</v>
      </c>
      <c r="H203" s="140"/>
      <c r="I203" s="63"/>
      <c r="J203" s="63"/>
      <c r="K203" s="216"/>
      <c r="L203" s="222"/>
    </row>
    <row r="204" spans="1:12" s="56" customFormat="1" ht="12.75">
      <c r="A204" s="72"/>
      <c r="B204" s="108">
        <f t="shared" si="7"/>
        <v>198</v>
      </c>
      <c r="C204" s="107" t="s">
        <v>34</v>
      </c>
      <c r="D204" s="109">
        <f t="shared" si="6"/>
        <v>220990194</v>
      </c>
      <c r="E204" s="118" t="s">
        <v>170</v>
      </c>
      <c r="F204" s="126" t="s">
        <v>5</v>
      </c>
      <c r="G204" s="37">
        <v>80</v>
      </c>
      <c r="H204" s="140"/>
      <c r="I204" s="63"/>
      <c r="J204" s="63"/>
      <c r="K204" s="216"/>
      <c r="L204" s="222"/>
    </row>
    <row r="205" spans="1:12" s="56" customFormat="1" ht="14.25" customHeight="1">
      <c r="A205" s="72"/>
      <c r="B205" s="108">
        <f t="shared" si="7"/>
        <v>199</v>
      </c>
      <c r="C205" s="107" t="s">
        <v>34</v>
      </c>
      <c r="D205" s="109">
        <f t="shared" si="6"/>
        <v>220990195</v>
      </c>
      <c r="E205" s="136" t="s">
        <v>171</v>
      </c>
      <c r="F205" s="126" t="s">
        <v>5</v>
      </c>
      <c r="G205" s="37">
        <v>46</v>
      </c>
      <c r="H205" s="140"/>
      <c r="I205" s="63"/>
      <c r="J205" s="63"/>
      <c r="K205" s="216"/>
      <c r="L205" s="222"/>
    </row>
    <row r="206" spans="1:12" s="26" customFormat="1" ht="12.75">
      <c r="A206" s="72"/>
      <c r="B206" s="108">
        <f t="shared" si="7"/>
        <v>200</v>
      </c>
      <c r="C206" s="107" t="s">
        <v>34</v>
      </c>
      <c r="D206" s="109">
        <f t="shared" si="6"/>
        <v>220990196</v>
      </c>
      <c r="E206" s="27" t="s">
        <v>15</v>
      </c>
      <c r="F206" s="34"/>
      <c r="G206" s="48"/>
      <c r="H206" s="36"/>
      <c r="I206" s="63"/>
      <c r="J206" s="35"/>
      <c r="K206" s="216"/>
      <c r="L206" s="222"/>
    </row>
    <row r="207" spans="1:12" s="41" customFormat="1" ht="12.75">
      <c r="A207" s="72"/>
      <c r="B207" s="108">
        <f t="shared" si="7"/>
        <v>201</v>
      </c>
      <c r="C207" s="107" t="s">
        <v>34</v>
      </c>
      <c r="D207" s="109">
        <f t="shared" si="6"/>
        <v>220990197</v>
      </c>
      <c r="E207" s="136" t="s">
        <v>175</v>
      </c>
      <c r="F207" s="34" t="s">
        <v>11</v>
      </c>
      <c r="G207" s="48">
        <v>1780</v>
      </c>
      <c r="H207" s="35"/>
      <c r="I207" s="63"/>
      <c r="J207" s="35"/>
      <c r="K207" s="216"/>
      <c r="L207" s="222"/>
    </row>
    <row r="208" spans="1:12" s="41" customFormat="1" ht="12.75">
      <c r="A208" s="72"/>
      <c r="B208" s="108">
        <f t="shared" si="7"/>
        <v>202</v>
      </c>
      <c r="C208" s="107" t="s">
        <v>34</v>
      </c>
      <c r="D208" s="109">
        <f t="shared" si="6"/>
        <v>220990198</v>
      </c>
      <c r="E208" s="136" t="s">
        <v>229</v>
      </c>
      <c r="F208" s="34" t="s">
        <v>11</v>
      </c>
      <c r="G208" s="48">
        <v>550</v>
      </c>
      <c r="H208" s="35"/>
      <c r="I208" s="63"/>
      <c r="J208" s="35"/>
      <c r="K208" s="216"/>
      <c r="L208" s="222"/>
    </row>
    <row r="209" spans="1:12" s="47" customFormat="1" ht="12.75">
      <c r="A209" s="72"/>
      <c r="B209" s="108">
        <f t="shared" si="7"/>
        <v>203</v>
      </c>
      <c r="C209" s="107" t="s">
        <v>34</v>
      </c>
      <c r="D209" s="109">
        <f t="shared" si="6"/>
        <v>220990199</v>
      </c>
      <c r="E209" s="110" t="s">
        <v>180</v>
      </c>
      <c r="F209" s="98" t="s">
        <v>11</v>
      </c>
      <c r="G209" s="50">
        <v>190</v>
      </c>
      <c r="H209" s="100"/>
      <c r="I209" s="63"/>
      <c r="J209" s="100"/>
      <c r="K209" s="216"/>
      <c r="L209" s="222"/>
    </row>
    <row r="210" spans="1:12" s="47" customFormat="1" ht="12.75">
      <c r="A210" s="72"/>
      <c r="B210" s="108">
        <f t="shared" si="7"/>
        <v>204</v>
      </c>
      <c r="C210" s="107" t="s">
        <v>34</v>
      </c>
      <c r="D210" s="109">
        <f t="shared" si="6"/>
        <v>220990200</v>
      </c>
      <c r="E210" s="110" t="s">
        <v>361</v>
      </c>
      <c r="F210" s="98" t="s">
        <v>11</v>
      </c>
      <c r="G210" s="50">
        <v>120</v>
      </c>
      <c r="H210" s="64"/>
      <c r="I210" s="63"/>
      <c r="J210" s="100"/>
      <c r="K210" s="216"/>
      <c r="L210" s="222"/>
    </row>
    <row r="211" spans="1:12" s="31" customFormat="1" ht="12.75">
      <c r="A211" s="72"/>
      <c r="B211" s="108">
        <f t="shared" si="7"/>
        <v>205</v>
      </c>
      <c r="C211" s="107" t="s">
        <v>34</v>
      </c>
      <c r="D211" s="109">
        <f t="shared" si="6"/>
        <v>220990201</v>
      </c>
      <c r="E211" s="110" t="s">
        <v>362</v>
      </c>
      <c r="F211" s="98" t="s">
        <v>11</v>
      </c>
      <c r="G211" s="50">
        <v>120</v>
      </c>
      <c r="H211" s="64"/>
      <c r="I211" s="63"/>
      <c r="J211" s="100"/>
      <c r="K211" s="216"/>
      <c r="L211" s="222"/>
    </row>
    <row r="212" spans="1:12" s="46" customFormat="1" ht="12.75">
      <c r="A212" s="72"/>
      <c r="B212" s="108">
        <f t="shared" si="7"/>
        <v>206</v>
      </c>
      <c r="C212" s="107" t="s">
        <v>34</v>
      </c>
      <c r="D212" s="109">
        <f t="shared" si="6"/>
        <v>220990202</v>
      </c>
      <c r="E212" s="110" t="s">
        <v>358</v>
      </c>
      <c r="F212" s="98" t="s">
        <v>11</v>
      </c>
      <c r="G212" s="50">
        <v>120</v>
      </c>
      <c r="H212" s="64"/>
      <c r="I212" s="63"/>
      <c r="J212" s="100"/>
      <c r="K212" s="216"/>
      <c r="L212" s="222"/>
    </row>
    <row r="213" spans="1:12" s="26" customFormat="1" ht="12.75">
      <c r="A213" s="72"/>
      <c r="B213" s="108">
        <f t="shared" si="7"/>
        <v>207</v>
      </c>
      <c r="C213" s="107" t="s">
        <v>34</v>
      </c>
      <c r="D213" s="109">
        <f t="shared" si="6"/>
        <v>220990203</v>
      </c>
      <c r="E213" s="111" t="s">
        <v>56</v>
      </c>
      <c r="F213" s="62" t="s">
        <v>13</v>
      </c>
      <c r="G213" s="25">
        <v>6</v>
      </c>
      <c r="H213" s="63"/>
      <c r="I213" s="63"/>
      <c r="J213" s="63"/>
      <c r="K213" s="216"/>
      <c r="L213" s="222"/>
    </row>
    <row r="214" spans="1:12" s="26" customFormat="1" ht="12.75">
      <c r="A214" s="72"/>
      <c r="B214" s="108">
        <f t="shared" si="7"/>
        <v>208</v>
      </c>
      <c r="C214" s="107" t="s">
        <v>34</v>
      </c>
      <c r="D214" s="109">
        <f t="shared" si="6"/>
        <v>220990204</v>
      </c>
      <c r="E214" s="123" t="s">
        <v>57</v>
      </c>
      <c r="F214" s="62" t="s">
        <v>5</v>
      </c>
      <c r="G214" s="25">
        <v>15</v>
      </c>
      <c r="H214" s="63"/>
      <c r="I214" s="63"/>
      <c r="J214" s="33"/>
      <c r="K214" s="216"/>
      <c r="L214" s="222"/>
    </row>
    <row r="215" spans="1:12" s="26" customFormat="1" ht="12.75">
      <c r="A215" s="72"/>
      <c r="B215" s="188">
        <f t="shared" si="7"/>
        <v>209</v>
      </c>
      <c r="C215" s="107" t="s">
        <v>34</v>
      </c>
      <c r="D215" s="109">
        <f t="shared" si="6"/>
        <v>220990205</v>
      </c>
      <c r="E215" s="123" t="s">
        <v>63</v>
      </c>
      <c r="F215" s="34" t="s">
        <v>11</v>
      </c>
      <c r="G215" s="48">
        <v>690</v>
      </c>
      <c r="H215" s="35"/>
      <c r="I215" s="63"/>
      <c r="J215" s="35"/>
      <c r="K215" s="216"/>
      <c r="L215" s="222"/>
    </row>
    <row r="216" spans="1:12" s="26" customFormat="1" ht="42" customHeight="1">
      <c r="A216" s="72"/>
      <c r="B216" s="108">
        <f t="shared" si="7"/>
        <v>210</v>
      </c>
      <c r="C216" s="107" t="s">
        <v>34</v>
      </c>
      <c r="D216" s="109">
        <f t="shared" si="6"/>
        <v>220990206</v>
      </c>
      <c r="E216" s="111" t="s">
        <v>67</v>
      </c>
      <c r="F216" s="126" t="s">
        <v>10</v>
      </c>
      <c r="G216" s="25">
        <v>75</v>
      </c>
      <c r="H216" s="33"/>
      <c r="I216" s="63"/>
      <c r="J216" s="63"/>
      <c r="K216" s="216"/>
      <c r="L216" s="222"/>
    </row>
    <row r="217" spans="1:12" s="26" customFormat="1" ht="13.5" thickBot="1">
      <c r="A217" s="72"/>
      <c r="B217" s="108">
        <f t="shared" si="7"/>
        <v>211</v>
      </c>
      <c r="C217" s="107" t="s">
        <v>34</v>
      </c>
      <c r="D217" s="109">
        <f t="shared" si="6"/>
        <v>220990207</v>
      </c>
      <c r="E217" s="112" t="s">
        <v>72</v>
      </c>
      <c r="F217" s="113" t="s">
        <v>5</v>
      </c>
      <c r="G217" s="114">
        <v>1</v>
      </c>
      <c r="H217" s="115"/>
      <c r="I217" s="66"/>
      <c r="J217" s="115"/>
      <c r="K217" s="230"/>
      <c r="L217" s="227"/>
    </row>
    <row r="218" spans="2:12" ht="13.5" thickBot="1">
      <c r="B218" s="108">
        <f t="shared" si="7"/>
        <v>212</v>
      </c>
      <c r="C218" s="107" t="s">
        <v>34</v>
      </c>
      <c r="D218" s="79" t="s">
        <v>195</v>
      </c>
      <c r="E218" s="73" t="s">
        <v>87</v>
      </c>
      <c r="F218" s="74"/>
      <c r="G218" s="74"/>
      <c r="H218" s="80"/>
      <c r="I218" s="75"/>
      <c r="J218" s="80"/>
      <c r="K218" s="228"/>
      <c r="L218" s="237" t="s">
        <v>379</v>
      </c>
    </row>
    <row r="219" spans="2:12" ht="14.25" customHeight="1">
      <c r="B219" s="108">
        <f t="shared" si="7"/>
        <v>213</v>
      </c>
      <c r="C219" s="107" t="s">
        <v>34</v>
      </c>
      <c r="D219" s="90">
        <f>D217+1</f>
        <v>220990208</v>
      </c>
      <c r="E219" s="133" t="s">
        <v>98</v>
      </c>
      <c r="F219" s="142" t="s">
        <v>5</v>
      </c>
      <c r="G219" s="135">
        <v>1</v>
      </c>
      <c r="H219" s="143"/>
      <c r="I219" s="66"/>
      <c r="J219" s="143"/>
      <c r="K219" s="232"/>
      <c r="L219" s="221"/>
    </row>
    <row r="220" spans="1:12" s="26" customFormat="1" ht="13.5" customHeight="1">
      <c r="A220" s="72"/>
      <c r="B220" s="108">
        <f t="shared" si="7"/>
        <v>214</v>
      </c>
      <c r="C220" s="107" t="s">
        <v>34</v>
      </c>
      <c r="D220" s="90">
        <f>D219+1</f>
        <v>220990209</v>
      </c>
      <c r="E220" s="123" t="s">
        <v>88</v>
      </c>
      <c r="F220" s="144" t="s">
        <v>5</v>
      </c>
      <c r="G220" s="38">
        <v>1</v>
      </c>
      <c r="H220" s="36"/>
      <c r="I220" s="66"/>
      <c r="J220" s="36"/>
      <c r="K220" s="216"/>
      <c r="L220" s="222"/>
    </row>
    <row r="221" spans="1:12" s="26" customFormat="1" ht="13.5" customHeight="1">
      <c r="A221" s="72"/>
      <c r="B221" s="108">
        <f t="shared" si="7"/>
        <v>215</v>
      </c>
      <c r="C221" s="107" t="s">
        <v>34</v>
      </c>
      <c r="D221" s="90">
        <f aca="true" t="shared" si="8" ref="D221:D236">D220+1</f>
        <v>220990210</v>
      </c>
      <c r="E221" s="123" t="s">
        <v>89</v>
      </c>
      <c r="F221" s="144" t="s">
        <v>5</v>
      </c>
      <c r="G221" s="38">
        <v>1</v>
      </c>
      <c r="H221" s="36"/>
      <c r="I221" s="66"/>
      <c r="J221" s="36"/>
      <c r="K221" s="216"/>
      <c r="L221" s="222"/>
    </row>
    <row r="222" spans="1:12" s="26" customFormat="1" ht="13.5" customHeight="1">
      <c r="A222" s="72"/>
      <c r="B222" s="108">
        <f t="shared" si="7"/>
        <v>216</v>
      </c>
      <c r="C222" s="107" t="s">
        <v>34</v>
      </c>
      <c r="D222" s="90">
        <f t="shared" si="8"/>
        <v>220990211</v>
      </c>
      <c r="E222" s="123" t="s">
        <v>90</v>
      </c>
      <c r="F222" s="144" t="s">
        <v>5</v>
      </c>
      <c r="G222" s="38">
        <v>2</v>
      </c>
      <c r="H222" s="36"/>
      <c r="I222" s="66"/>
      <c r="J222" s="36"/>
      <c r="K222" s="216"/>
      <c r="L222" s="222"/>
    </row>
    <row r="223" spans="1:12" s="26" customFormat="1" ht="13.5" customHeight="1">
      <c r="A223" s="72"/>
      <c r="B223" s="108">
        <f t="shared" si="7"/>
        <v>217</v>
      </c>
      <c r="C223" s="107" t="s">
        <v>34</v>
      </c>
      <c r="D223" s="90">
        <f t="shared" si="8"/>
        <v>220990212</v>
      </c>
      <c r="E223" s="123" t="s">
        <v>91</v>
      </c>
      <c r="F223" s="144" t="s">
        <v>5</v>
      </c>
      <c r="G223" s="38">
        <v>2</v>
      </c>
      <c r="H223" s="36"/>
      <c r="I223" s="66"/>
      <c r="J223" s="36"/>
      <c r="K223" s="216"/>
      <c r="L223" s="222"/>
    </row>
    <row r="224" spans="1:12" s="26" customFormat="1" ht="13.5" customHeight="1">
      <c r="A224" s="72"/>
      <c r="B224" s="108">
        <f t="shared" si="7"/>
        <v>218</v>
      </c>
      <c r="C224" s="107" t="s">
        <v>34</v>
      </c>
      <c r="D224" s="90">
        <f t="shared" si="8"/>
        <v>220990213</v>
      </c>
      <c r="E224" s="123" t="s">
        <v>92</v>
      </c>
      <c r="F224" s="144" t="s">
        <v>5</v>
      </c>
      <c r="G224" s="38">
        <v>4</v>
      </c>
      <c r="H224" s="36"/>
      <c r="I224" s="66"/>
      <c r="J224" s="36"/>
      <c r="K224" s="216"/>
      <c r="L224" s="222"/>
    </row>
    <row r="225" spans="1:12" s="26" customFormat="1" ht="13.5" customHeight="1">
      <c r="A225" s="72"/>
      <c r="B225" s="108">
        <f t="shared" si="7"/>
        <v>219</v>
      </c>
      <c r="C225" s="107" t="s">
        <v>34</v>
      </c>
      <c r="D225" s="90">
        <f t="shared" si="8"/>
        <v>220990214</v>
      </c>
      <c r="E225" s="123" t="s">
        <v>93</v>
      </c>
      <c r="F225" s="49" t="s">
        <v>5</v>
      </c>
      <c r="G225" s="37">
        <v>24</v>
      </c>
      <c r="H225" s="122"/>
      <c r="I225" s="66"/>
      <c r="J225" s="122"/>
      <c r="K225" s="216"/>
      <c r="L225" s="222"/>
    </row>
    <row r="226" spans="1:12" s="26" customFormat="1" ht="13.5" customHeight="1">
      <c r="A226" s="72"/>
      <c r="B226" s="108">
        <f t="shared" si="7"/>
        <v>220</v>
      </c>
      <c r="C226" s="107" t="s">
        <v>34</v>
      </c>
      <c r="D226" s="90">
        <f t="shared" si="8"/>
        <v>220990215</v>
      </c>
      <c r="E226" s="39" t="s">
        <v>15</v>
      </c>
      <c r="F226" s="40"/>
      <c r="G226" s="38"/>
      <c r="H226" s="36"/>
      <c r="I226" s="66"/>
      <c r="J226" s="36"/>
      <c r="K226" s="216"/>
      <c r="L226" s="222"/>
    </row>
    <row r="227" spans="1:12" s="26" customFormat="1" ht="13.5" customHeight="1">
      <c r="A227" s="72"/>
      <c r="B227" s="108">
        <f t="shared" si="7"/>
        <v>221</v>
      </c>
      <c r="C227" s="107" t="s">
        <v>34</v>
      </c>
      <c r="D227" s="90">
        <f t="shared" si="8"/>
        <v>220990216</v>
      </c>
      <c r="E227" s="38" t="s">
        <v>94</v>
      </c>
      <c r="F227" s="144" t="s">
        <v>5</v>
      </c>
      <c r="G227" s="48">
        <v>270</v>
      </c>
      <c r="H227" s="36"/>
      <c r="I227" s="66"/>
      <c r="J227" s="36"/>
      <c r="K227" s="216"/>
      <c r="L227" s="222"/>
    </row>
    <row r="228" spans="2:12" s="72" customFormat="1" ht="13.5" customHeight="1">
      <c r="B228" s="108">
        <f t="shared" si="7"/>
        <v>222</v>
      </c>
      <c r="C228" s="107" t="s">
        <v>34</v>
      </c>
      <c r="D228" s="90">
        <f t="shared" si="8"/>
        <v>220990217</v>
      </c>
      <c r="E228" s="110" t="s">
        <v>188</v>
      </c>
      <c r="F228" s="98" t="s">
        <v>11</v>
      </c>
      <c r="G228" s="99">
        <v>200</v>
      </c>
      <c r="H228" s="64"/>
      <c r="I228" s="66"/>
      <c r="J228" s="64"/>
      <c r="K228" s="216"/>
      <c r="L228" s="222"/>
    </row>
    <row r="229" spans="1:12" s="26" customFormat="1" ht="13.5" customHeight="1">
      <c r="A229" s="72"/>
      <c r="B229" s="188">
        <f t="shared" si="7"/>
        <v>223</v>
      </c>
      <c r="C229" s="107" t="s">
        <v>34</v>
      </c>
      <c r="D229" s="107">
        <f t="shared" si="8"/>
        <v>220990218</v>
      </c>
      <c r="E229" s="38" t="s">
        <v>363</v>
      </c>
      <c r="F229" s="40" t="s">
        <v>11</v>
      </c>
      <c r="G229" s="48">
        <v>100</v>
      </c>
      <c r="H229" s="36"/>
      <c r="I229" s="63"/>
      <c r="J229" s="36"/>
      <c r="K229" s="216"/>
      <c r="L229" s="222"/>
    </row>
    <row r="230" spans="1:12" s="41" customFormat="1" ht="13.5" customHeight="1">
      <c r="A230" s="72"/>
      <c r="B230" s="108">
        <f t="shared" si="7"/>
        <v>224</v>
      </c>
      <c r="C230" s="107" t="s">
        <v>34</v>
      </c>
      <c r="D230" s="90">
        <f t="shared" si="8"/>
        <v>220990219</v>
      </c>
      <c r="E230" s="38" t="s">
        <v>364</v>
      </c>
      <c r="F230" s="40" t="s">
        <v>11</v>
      </c>
      <c r="G230" s="48">
        <v>150</v>
      </c>
      <c r="H230" s="36"/>
      <c r="I230" s="66"/>
      <c r="J230" s="36"/>
      <c r="K230" s="216"/>
      <c r="L230" s="222"/>
    </row>
    <row r="231" spans="1:12" s="26" customFormat="1" ht="13.5" customHeight="1">
      <c r="A231" s="72"/>
      <c r="B231" s="108">
        <f t="shared" si="7"/>
        <v>225</v>
      </c>
      <c r="C231" s="107" t="s">
        <v>34</v>
      </c>
      <c r="D231" s="90">
        <f t="shared" si="8"/>
        <v>220990220</v>
      </c>
      <c r="E231" s="38" t="s">
        <v>16</v>
      </c>
      <c r="F231" s="40" t="s">
        <v>5</v>
      </c>
      <c r="G231" s="48">
        <v>30</v>
      </c>
      <c r="H231" s="36"/>
      <c r="I231" s="66"/>
      <c r="J231" s="36"/>
      <c r="K231" s="216"/>
      <c r="L231" s="222"/>
    </row>
    <row r="232" spans="1:12" s="26" customFormat="1" ht="13.5" customHeight="1">
      <c r="A232" s="72"/>
      <c r="B232" s="108">
        <f t="shared" si="7"/>
        <v>226</v>
      </c>
      <c r="C232" s="107" t="s">
        <v>34</v>
      </c>
      <c r="D232" s="90">
        <f t="shared" si="8"/>
        <v>220990221</v>
      </c>
      <c r="E232" s="38" t="s">
        <v>14</v>
      </c>
      <c r="F232" s="40" t="s">
        <v>11</v>
      </c>
      <c r="G232" s="48">
        <v>25</v>
      </c>
      <c r="H232" s="122"/>
      <c r="I232" s="66"/>
      <c r="J232" s="36"/>
      <c r="K232" s="216"/>
      <c r="L232" s="222"/>
    </row>
    <row r="233" spans="1:12" s="41" customFormat="1" ht="13.5" customHeight="1">
      <c r="A233" s="72"/>
      <c r="B233" s="108">
        <f t="shared" si="7"/>
        <v>227</v>
      </c>
      <c r="C233" s="107" t="s">
        <v>34</v>
      </c>
      <c r="D233" s="90">
        <f t="shared" si="8"/>
        <v>220990222</v>
      </c>
      <c r="E233" s="38" t="s">
        <v>12</v>
      </c>
      <c r="F233" s="40" t="s">
        <v>11</v>
      </c>
      <c r="G233" s="48">
        <v>20</v>
      </c>
      <c r="H233" s="122"/>
      <c r="I233" s="66"/>
      <c r="J233" s="36"/>
      <c r="K233" s="216"/>
      <c r="L233" s="222"/>
    </row>
    <row r="234" spans="1:12" s="26" customFormat="1" ht="13.5" customHeight="1">
      <c r="A234" s="72"/>
      <c r="B234" s="108">
        <f t="shared" si="7"/>
        <v>228</v>
      </c>
      <c r="C234" s="107" t="s">
        <v>34</v>
      </c>
      <c r="D234" s="90">
        <f t="shared" si="8"/>
        <v>220990223</v>
      </c>
      <c r="E234" s="145" t="s">
        <v>95</v>
      </c>
      <c r="F234" s="146" t="s">
        <v>5</v>
      </c>
      <c r="G234" s="147">
        <v>8</v>
      </c>
      <c r="H234" s="148"/>
      <c r="I234" s="66"/>
      <c r="J234" s="36"/>
      <c r="K234" s="216"/>
      <c r="L234" s="222"/>
    </row>
    <row r="235" spans="1:12" s="29" customFormat="1" ht="42" customHeight="1">
      <c r="A235" s="72"/>
      <c r="B235" s="108">
        <f t="shared" si="7"/>
        <v>229</v>
      </c>
      <c r="C235" s="107" t="s">
        <v>34</v>
      </c>
      <c r="D235" s="90">
        <f t="shared" si="8"/>
        <v>220990224</v>
      </c>
      <c r="E235" s="110" t="s">
        <v>67</v>
      </c>
      <c r="F235" s="98" t="s">
        <v>10</v>
      </c>
      <c r="G235" s="50">
        <v>25</v>
      </c>
      <c r="H235" s="64"/>
      <c r="I235" s="66"/>
      <c r="J235" s="100"/>
      <c r="K235" s="216"/>
      <c r="L235" s="222"/>
    </row>
    <row r="236" spans="1:12" s="26" customFormat="1" ht="13.5" customHeight="1" thickBot="1">
      <c r="A236" s="72"/>
      <c r="B236" s="108">
        <f t="shared" si="7"/>
        <v>230</v>
      </c>
      <c r="C236" s="107" t="s">
        <v>34</v>
      </c>
      <c r="D236" s="90">
        <f t="shared" si="8"/>
        <v>220990225</v>
      </c>
      <c r="E236" s="149" t="s">
        <v>66</v>
      </c>
      <c r="F236" s="150" t="s">
        <v>5</v>
      </c>
      <c r="G236" s="147">
        <v>1</v>
      </c>
      <c r="H236" s="132"/>
      <c r="I236" s="66"/>
      <c r="J236" s="151"/>
      <c r="K236" s="230"/>
      <c r="L236" s="227"/>
    </row>
    <row r="237" spans="2:12" s="72" customFormat="1" ht="13.5" customHeight="1" thickBot="1">
      <c r="B237" s="108">
        <f t="shared" si="7"/>
        <v>231</v>
      </c>
      <c r="C237" s="107" t="s">
        <v>34</v>
      </c>
      <c r="D237" s="79" t="s">
        <v>196</v>
      </c>
      <c r="E237" s="78" t="s">
        <v>237</v>
      </c>
      <c r="F237" s="77"/>
      <c r="G237" s="74"/>
      <c r="H237" s="76"/>
      <c r="I237" s="75"/>
      <c r="J237" s="80"/>
      <c r="K237" s="228"/>
      <c r="L237" s="237" t="s">
        <v>379</v>
      </c>
    </row>
    <row r="238" spans="2:12" s="72" customFormat="1" ht="41.25" customHeight="1">
      <c r="B238" s="108">
        <f t="shared" si="7"/>
        <v>232</v>
      </c>
      <c r="C238" s="107" t="s">
        <v>34</v>
      </c>
      <c r="D238" s="69">
        <f>D236+1</f>
        <v>220990226</v>
      </c>
      <c r="E238" s="119" t="s">
        <v>230</v>
      </c>
      <c r="F238" s="152" t="s">
        <v>5</v>
      </c>
      <c r="G238" s="153">
        <v>1</v>
      </c>
      <c r="H238" s="65"/>
      <c r="I238" s="63"/>
      <c r="J238" s="65"/>
      <c r="K238" s="232"/>
      <c r="L238" s="221"/>
    </row>
    <row r="239" spans="2:12" s="72" customFormat="1" ht="13.5" customHeight="1">
      <c r="B239" s="108">
        <f t="shared" si="7"/>
        <v>233</v>
      </c>
      <c r="C239" s="107" t="s">
        <v>34</v>
      </c>
      <c r="D239" s="109">
        <f>D238+1</f>
        <v>220990227</v>
      </c>
      <c r="E239" s="119" t="s">
        <v>231</v>
      </c>
      <c r="F239" s="152" t="s">
        <v>5</v>
      </c>
      <c r="G239" s="153">
        <v>1</v>
      </c>
      <c r="H239" s="65"/>
      <c r="I239" s="63"/>
      <c r="J239" s="65"/>
      <c r="K239" s="216"/>
      <c r="L239" s="222"/>
    </row>
    <row r="240" spans="2:12" s="72" customFormat="1" ht="13.5" customHeight="1">
      <c r="B240" s="108">
        <f t="shared" si="7"/>
        <v>234</v>
      </c>
      <c r="C240" s="107" t="s">
        <v>34</v>
      </c>
      <c r="D240" s="109">
        <f aca="true" t="shared" si="9" ref="D240:D249">D239+1</f>
        <v>220990228</v>
      </c>
      <c r="E240" s="119" t="s">
        <v>232</v>
      </c>
      <c r="F240" s="98" t="s">
        <v>5</v>
      </c>
      <c r="G240" s="99">
        <v>10</v>
      </c>
      <c r="H240" s="100"/>
      <c r="I240" s="63"/>
      <c r="J240" s="100"/>
      <c r="K240" s="216"/>
      <c r="L240" s="222"/>
    </row>
    <row r="241" spans="2:12" s="72" customFormat="1" ht="13.5" customHeight="1">
      <c r="B241" s="108">
        <f t="shared" si="7"/>
        <v>235</v>
      </c>
      <c r="C241" s="107" t="s">
        <v>34</v>
      </c>
      <c r="D241" s="109">
        <f t="shared" si="9"/>
        <v>220990229</v>
      </c>
      <c r="E241" s="119" t="s">
        <v>238</v>
      </c>
      <c r="F241" s="98" t="s">
        <v>5</v>
      </c>
      <c r="G241" s="99">
        <v>3</v>
      </c>
      <c r="H241" s="100"/>
      <c r="I241" s="63"/>
      <c r="J241" s="100"/>
      <c r="K241" s="216"/>
      <c r="L241" s="222"/>
    </row>
    <row r="242" spans="2:12" s="82" customFormat="1" ht="13.5" customHeight="1">
      <c r="B242" s="108">
        <f t="shared" si="7"/>
        <v>236</v>
      </c>
      <c r="C242" s="107" t="s">
        <v>34</v>
      </c>
      <c r="D242" s="109">
        <f t="shared" si="9"/>
        <v>220990230</v>
      </c>
      <c r="E242" s="119" t="s">
        <v>233</v>
      </c>
      <c r="F242" s="98" t="s">
        <v>5</v>
      </c>
      <c r="G242" s="99">
        <v>2</v>
      </c>
      <c r="H242" s="100"/>
      <c r="I242" s="63"/>
      <c r="J242" s="100"/>
      <c r="K242" s="216"/>
      <c r="L242" s="222"/>
    </row>
    <row r="243" spans="2:12" s="72" customFormat="1" ht="13.5" customHeight="1">
      <c r="B243" s="108">
        <f t="shared" si="7"/>
        <v>237</v>
      </c>
      <c r="C243" s="107" t="s">
        <v>34</v>
      </c>
      <c r="D243" s="109">
        <f t="shared" si="9"/>
        <v>220990231</v>
      </c>
      <c r="E243" s="95" t="s">
        <v>19</v>
      </c>
      <c r="F243" s="81"/>
      <c r="G243" s="99"/>
      <c r="H243" s="100"/>
      <c r="I243" s="63"/>
      <c r="J243" s="100"/>
      <c r="K243" s="216"/>
      <c r="L243" s="222"/>
    </row>
    <row r="244" spans="2:12" s="72" customFormat="1" ht="13.5" customHeight="1">
      <c r="B244" s="108">
        <f t="shared" si="7"/>
        <v>238</v>
      </c>
      <c r="C244" s="107" t="s">
        <v>34</v>
      </c>
      <c r="D244" s="109">
        <f t="shared" si="9"/>
        <v>220990232</v>
      </c>
      <c r="E244" s="110" t="s">
        <v>234</v>
      </c>
      <c r="F244" s="98" t="s">
        <v>11</v>
      </c>
      <c r="G244" s="50">
        <v>840</v>
      </c>
      <c r="H244" s="100"/>
      <c r="I244" s="63"/>
      <c r="J244" s="100"/>
      <c r="K244" s="216"/>
      <c r="L244" s="222"/>
    </row>
    <row r="245" spans="2:12" s="72" customFormat="1" ht="13.5" customHeight="1">
      <c r="B245" s="108">
        <f t="shared" si="7"/>
        <v>239</v>
      </c>
      <c r="C245" s="107" t="s">
        <v>34</v>
      </c>
      <c r="D245" s="109">
        <f t="shared" si="9"/>
        <v>220990233</v>
      </c>
      <c r="E245" s="110" t="s">
        <v>235</v>
      </c>
      <c r="F245" s="98" t="s">
        <v>11</v>
      </c>
      <c r="G245" s="50">
        <v>310</v>
      </c>
      <c r="H245" s="100"/>
      <c r="I245" s="63"/>
      <c r="J245" s="100"/>
      <c r="K245" s="216"/>
      <c r="L245" s="222"/>
    </row>
    <row r="246" spans="2:12" s="72" customFormat="1" ht="13.5" customHeight="1">
      <c r="B246" s="108">
        <f t="shared" si="7"/>
        <v>240</v>
      </c>
      <c r="C246" s="107" t="s">
        <v>34</v>
      </c>
      <c r="D246" s="109">
        <f t="shared" si="9"/>
        <v>220990234</v>
      </c>
      <c r="E246" s="111" t="s">
        <v>236</v>
      </c>
      <c r="F246" s="62" t="s">
        <v>5</v>
      </c>
      <c r="G246" s="25">
        <v>6</v>
      </c>
      <c r="H246" s="63"/>
      <c r="I246" s="63"/>
      <c r="J246" s="63"/>
      <c r="K246" s="216"/>
      <c r="L246" s="222"/>
    </row>
    <row r="247" spans="2:12" s="72" customFormat="1" ht="13.5" customHeight="1">
      <c r="B247" s="108">
        <f t="shared" si="7"/>
        <v>241</v>
      </c>
      <c r="C247" s="107" t="s">
        <v>34</v>
      </c>
      <c r="D247" s="109">
        <f t="shared" si="9"/>
        <v>220990235</v>
      </c>
      <c r="E247" s="118" t="s">
        <v>57</v>
      </c>
      <c r="F247" s="62" t="s">
        <v>5</v>
      </c>
      <c r="G247" s="25">
        <v>40</v>
      </c>
      <c r="H247" s="63"/>
      <c r="I247" s="63"/>
      <c r="J247" s="33"/>
      <c r="K247" s="216"/>
      <c r="L247" s="222"/>
    </row>
    <row r="248" spans="2:12" s="72" customFormat="1" ht="46.5" customHeight="1">
      <c r="B248" s="108">
        <f t="shared" si="7"/>
        <v>242</v>
      </c>
      <c r="C248" s="107" t="s">
        <v>34</v>
      </c>
      <c r="D248" s="109">
        <f t="shared" si="9"/>
        <v>220990236</v>
      </c>
      <c r="E248" s="111" t="s">
        <v>67</v>
      </c>
      <c r="F248" s="62" t="s">
        <v>10</v>
      </c>
      <c r="G248" s="25">
        <v>50</v>
      </c>
      <c r="H248" s="33"/>
      <c r="I248" s="63"/>
      <c r="J248" s="63"/>
      <c r="K248" s="216"/>
      <c r="L248" s="222"/>
    </row>
    <row r="249" spans="2:12" s="72" customFormat="1" ht="13.5" customHeight="1" thickBot="1">
      <c r="B249" s="108">
        <f t="shared" si="7"/>
        <v>243</v>
      </c>
      <c r="C249" s="107" t="s">
        <v>34</v>
      </c>
      <c r="D249" s="109">
        <f t="shared" si="9"/>
        <v>220990237</v>
      </c>
      <c r="E249" s="111" t="s">
        <v>66</v>
      </c>
      <c r="F249" s="62" t="s">
        <v>5</v>
      </c>
      <c r="G249" s="25">
        <v>1</v>
      </c>
      <c r="H249" s="63"/>
      <c r="I249" s="63"/>
      <c r="J249" s="63"/>
      <c r="K249" s="230"/>
      <c r="L249" s="227"/>
    </row>
    <row r="250" spans="1:12" s="42" customFormat="1" ht="13.5" thickBot="1">
      <c r="A250" s="72"/>
      <c r="B250" s="108">
        <f t="shared" si="7"/>
        <v>244</v>
      </c>
      <c r="C250" s="107" t="s">
        <v>34</v>
      </c>
      <c r="D250" s="67" t="s">
        <v>197</v>
      </c>
      <c r="E250" s="78" t="s">
        <v>247</v>
      </c>
      <c r="F250" s="77"/>
      <c r="G250" s="74"/>
      <c r="H250" s="76"/>
      <c r="I250" s="75"/>
      <c r="J250" s="80"/>
      <c r="K250" s="228"/>
      <c r="L250" s="237" t="s">
        <v>379</v>
      </c>
    </row>
    <row r="251" spans="1:12" s="42" customFormat="1" ht="45" customHeight="1">
      <c r="A251" s="72"/>
      <c r="B251" s="108">
        <f t="shared" si="7"/>
        <v>245</v>
      </c>
      <c r="C251" s="107" t="s">
        <v>34</v>
      </c>
      <c r="D251" s="90">
        <f>D249+1</f>
        <v>220990238</v>
      </c>
      <c r="E251" s="154" t="s">
        <v>290</v>
      </c>
      <c r="F251" s="155" t="s">
        <v>5</v>
      </c>
      <c r="G251" s="156">
        <v>15</v>
      </c>
      <c r="H251" s="157"/>
      <c r="I251" s="158"/>
      <c r="J251" s="157"/>
      <c r="K251" s="231"/>
      <c r="L251" s="221"/>
    </row>
    <row r="252" spans="1:12" s="47" customFormat="1" ht="12.75">
      <c r="A252" s="72"/>
      <c r="B252" s="108">
        <f t="shared" si="7"/>
        <v>246</v>
      </c>
      <c r="C252" s="107" t="s">
        <v>34</v>
      </c>
      <c r="D252" s="90">
        <f>D251+1</f>
        <v>220990239</v>
      </c>
      <c r="E252" s="112" t="s">
        <v>239</v>
      </c>
      <c r="F252" s="113" t="s">
        <v>5</v>
      </c>
      <c r="G252" s="114">
        <v>15</v>
      </c>
      <c r="H252" s="115"/>
      <c r="I252" s="158"/>
      <c r="J252" s="115"/>
      <c r="K252" s="217"/>
      <c r="L252" s="222"/>
    </row>
    <row r="253" spans="2:12" s="82" customFormat="1" ht="12.75">
      <c r="B253" s="108">
        <f t="shared" si="7"/>
        <v>247</v>
      </c>
      <c r="C253" s="107" t="s">
        <v>34</v>
      </c>
      <c r="D253" s="90">
        <f aca="true" t="shared" si="10" ref="D253:D265">D252+1</f>
        <v>220990240</v>
      </c>
      <c r="E253" s="112" t="s">
        <v>240</v>
      </c>
      <c r="F253" s="113" t="s">
        <v>5</v>
      </c>
      <c r="G253" s="114">
        <v>15</v>
      </c>
      <c r="H253" s="115"/>
      <c r="I253" s="158"/>
      <c r="J253" s="115"/>
      <c r="K253" s="217"/>
      <c r="L253" s="222"/>
    </row>
    <row r="254" spans="2:12" s="83" customFormat="1" ht="12.75">
      <c r="B254" s="108">
        <f t="shared" si="7"/>
        <v>248</v>
      </c>
      <c r="C254" s="107" t="s">
        <v>34</v>
      </c>
      <c r="D254" s="90">
        <f t="shared" si="10"/>
        <v>220990241</v>
      </c>
      <c r="E254" s="112" t="s">
        <v>246</v>
      </c>
      <c r="F254" s="113" t="s">
        <v>5</v>
      </c>
      <c r="G254" s="114">
        <v>15</v>
      </c>
      <c r="H254" s="115"/>
      <c r="I254" s="158"/>
      <c r="J254" s="115"/>
      <c r="K254" s="217"/>
      <c r="L254" s="222"/>
    </row>
    <row r="255" spans="2:12" s="82" customFormat="1" ht="12.75">
      <c r="B255" s="108">
        <f t="shared" si="7"/>
        <v>249</v>
      </c>
      <c r="C255" s="107" t="s">
        <v>34</v>
      </c>
      <c r="D255" s="90">
        <f t="shared" si="10"/>
        <v>220990242</v>
      </c>
      <c r="E255" s="129" t="s">
        <v>241</v>
      </c>
      <c r="F255" s="113" t="s">
        <v>11</v>
      </c>
      <c r="G255" s="114">
        <v>390</v>
      </c>
      <c r="H255" s="115"/>
      <c r="I255" s="158"/>
      <c r="J255" s="115"/>
      <c r="K255" s="217"/>
      <c r="L255" s="222"/>
    </row>
    <row r="256" spans="2:12" s="83" customFormat="1" ht="12.75">
      <c r="B256" s="108">
        <f t="shared" si="7"/>
        <v>250</v>
      </c>
      <c r="C256" s="107" t="s">
        <v>34</v>
      </c>
      <c r="D256" s="90">
        <f t="shared" si="10"/>
        <v>220990243</v>
      </c>
      <c r="E256" s="129" t="s">
        <v>245</v>
      </c>
      <c r="F256" s="113" t="s">
        <v>5</v>
      </c>
      <c r="G256" s="114">
        <v>30</v>
      </c>
      <c r="H256" s="115"/>
      <c r="I256" s="158"/>
      <c r="J256" s="115"/>
      <c r="K256" s="217"/>
      <c r="L256" s="222"/>
    </row>
    <row r="257" spans="2:12" s="82" customFormat="1" ht="12.75">
      <c r="B257" s="108">
        <f t="shared" si="7"/>
        <v>251</v>
      </c>
      <c r="C257" s="107" t="s">
        <v>34</v>
      </c>
      <c r="D257" s="90">
        <f t="shared" si="10"/>
        <v>220990244</v>
      </c>
      <c r="E257" s="110" t="s">
        <v>361</v>
      </c>
      <c r="F257" s="98" t="s">
        <v>11</v>
      </c>
      <c r="G257" s="50">
        <v>590</v>
      </c>
      <c r="H257" s="64"/>
      <c r="I257" s="158"/>
      <c r="J257" s="64"/>
      <c r="K257" s="217"/>
      <c r="L257" s="222"/>
    </row>
    <row r="258" spans="2:12" s="82" customFormat="1" ht="12.75">
      <c r="B258" s="188">
        <f t="shared" si="7"/>
        <v>252</v>
      </c>
      <c r="C258" s="107" t="s">
        <v>34</v>
      </c>
      <c r="D258" s="107">
        <f t="shared" si="10"/>
        <v>220990245</v>
      </c>
      <c r="E258" s="110" t="s">
        <v>357</v>
      </c>
      <c r="F258" s="98" t="s">
        <v>11</v>
      </c>
      <c r="G258" s="50">
        <v>460</v>
      </c>
      <c r="H258" s="64"/>
      <c r="I258" s="192"/>
      <c r="J258" s="64"/>
      <c r="K258" s="217"/>
      <c r="L258" s="222"/>
    </row>
    <row r="259" spans="2:12" s="82" customFormat="1" ht="12.75">
      <c r="B259" s="108">
        <f t="shared" si="7"/>
        <v>253</v>
      </c>
      <c r="C259" s="107" t="s">
        <v>34</v>
      </c>
      <c r="D259" s="90">
        <f t="shared" si="10"/>
        <v>220990246</v>
      </c>
      <c r="E259" s="129" t="s">
        <v>242</v>
      </c>
      <c r="F259" s="98" t="s">
        <v>11</v>
      </c>
      <c r="G259" s="50">
        <v>340</v>
      </c>
      <c r="H259" s="64"/>
      <c r="I259" s="158"/>
      <c r="J259" s="64"/>
      <c r="K259" s="217"/>
      <c r="L259" s="222"/>
    </row>
    <row r="260" spans="2:12" s="83" customFormat="1" ht="12.75">
      <c r="B260" s="108">
        <f t="shared" si="7"/>
        <v>254</v>
      </c>
      <c r="C260" s="107" t="s">
        <v>34</v>
      </c>
      <c r="D260" s="90">
        <f t="shared" si="10"/>
        <v>220990247</v>
      </c>
      <c r="E260" s="112" t="s">
        <v>100</v>
      </c>
      <c r="F260" s="113" t="s">
        <v>5</v>
      </c>
      <c r="G260" s="114">
        <v>10</v>
      </c>
      <c r="H260" s="115"/>
      <c r="I260" s="158"/>
      <c r="J260" s="115"/>
      <c r="K260" s="217"/>
      <c r="L260" s="222"/>
    </row>
    <row r="261" spans="2:12" s="82" customFormat="1" ht="12.75">
      <c r="B261" s="108">
        <f t="shared" si="7"/>
        <v>255</v>
      </c>
      <c r="C261" s="107" t="s">
        <v>34</v>
      </c>
      <c r="D261" s="90">
        <f t="shared" si="10"/>
        <v>220990248</v>
      </c>
      <c r="E261" s="110" t="s">
        <v>41</v>
      </c>
      <c r="F261" s="98" t="s">
        <v>11</v>
      </c>
      <c r="G261" s="50">
        <v>140</v>
      </c>
      <c r="H261" s="100"/>
      <c r="I261" s="158"/>
      <c r="J261" s="64"/>
      <c r="K261" s="217"/>
      <c r="L261" s="222"/>
    </row>
    <row r="262" spans="1:12" s="47" customFormat="1" ht="12.75">
      <c r="A262" s="72"/>
      <c r="B262" s="108">
        <f t="shared" si="7"/>
        <v>256</v>
      </c>
      <c r="C262" s="107" t="s">
        <v>34</v>
      </c>
      <c r="D262" s="90">
        <f t="shared" si="10"/>
        <v>220990249</v>
      </c>
      <c r="E262" s="110" t="s">
        <v>42</v>
      </c>
      <c r="F262" s="98" t="s">
        <v>11</v>
      </c>
      <c r="G262" s="50">
        <v>110</v>
      </c>
      <c r="H262" s="100"/>
      <c r="I262" s="158"/>
      <c r="J262" s="64"/>
      <c r="K262" s="217"/>
      <c r="L262" s="222"/>
    </row>
    <row r="263" spans="1:12" s="47" customFormat="1" ht="12.75">
      <c r="A263" s="72"/>
      <c r="B263" s="108">
        <f t="shared" si="7"/>
        <v>257</v>
      </c>
      <c r="C263" s="107" t="s">
        <v>34</v>
      </c>
      <c r="D263" s="90">
        <f t="shared" si="10"/>
        <v>220990250</v>
      </c>
      <c r="E263" s="110" t="s">
        <v>243</v>
      </c>
      <c r="F263" s="98" t="s">
        <v>11</v>
      </c>
      <c r="G263" s="50">
        <v>280</v>
      </c>
      <c r="H263" s="100"/>
      <c r="I263" s="158"/>
      <c r="J263" s="64"/>
      <c r="K263" s="217"/>
      <c r="L263" s="222"/>
    </row>
    <row r="264" spans="2:12" s="82" customFormat="1" ht="12.75">
      <c r="B264" s="108">
        <f t="shared" si="7"/>
        <v>258</v>
      </c>
      <c r="C264" s="107" t="s">
        <v>34</v>
      </c>
      <c r="D264" s="90">
        <f t="shared" si="10"/>
        <v>220990251</v>
      </c>
      <c r="E264" s="111" t="s">
        <v>244</v>
      </c>
      <c r="F264" s="62" t="s">
        <v>10</v>
      </c>
      <c r="G264" s="25">
        <v>40</v>
      </c>
      <c r="H264" s="33"/>
      <c r="I264" s="158"/>
      <c r="J264" s="63"/>
      <c r="K264" s="217"/>
      <c r="L264" s="222"/>
    </row>
    <row r="265" spans="2:12" s="82" customFormat="1" ht="13.5" thickBot="1">
      <c r="B265" s="108">
        <f aca="true" t="shared" si="11" ref="B265:B328">B264+1</f>
        <v>259</v>
      </c>
      <c r="C265" s="107" t="s">
        <v>34</v>
      </c>
      <c r="D265" s="90">
        <f t="shared" si="10"/>
        <v>220990252</v>
      </c>
      <c r="E265" s="112" t="s">
        <v>72</v>
      </c>
      <c r="F265" s="113" t="s">
        <v>5</v>
      </c>
      <c r="G265" s="114">
        <v>1</v>
      </c>
      <c r="H265" s="115"/>
      <c r="I265" s="158"/>
      <c r="J265" s="115"/>
      <c r="K265" s="229"/>
      <c r="L265" s="227"/>
    </row>
    <row r="266" spans="1:12" s="47" customFormat="1" ht="13.5" thickBot="1">
      <c r="A266" s="72"/>
      <c r="B266" s="108">
        <f t="shared" si="11"/>
        <v>260</v>
      </c>
      <c r="C266" s="107" t="s">
        <v>34</v>
      </c>
      <c r="D266" s="79" t="s">
        <v>198</v>
      </c>
      <c r="E266" s="73" t="s">
        <v>114</v>
      </c>
      <c r="F266" s="74"/>
      <c r="G266" s="74"/>
      <c r="H266" s="80"/>
      <c r="I266" s="75"/>
      <c r="J266" s="80"/>
      <c r="K266" s="228"/>
      <c r="L266" s="237" t="s">
        <v>379</v>
      </c>
    </row>
    <row r="267" spans="1:12" s="47" customFormat="1" ht="38.25">
      <c r="A267" s="72"/>
      <c r="B267" s="108">
        <f t="shared" si="11"/>
        <v>261</v>
      </c>
      <c r="C267" s="107" t="s">
        <v>34</v>
      </c>
      <c r="D267" s="90">
        <f>D265+1</f>
        <v>220990253</v>
      </c>
      <c r="E267" s="111" t="s">
        <v>134</v>
      </c>
      <c r="F267" s="49" t="s">
        <v>5</v>
      </c>
      <c r="G267" s="37">
        <v>1</v>
      </c>
      <c r="H267" s="33"/>
      <c r="I267" s="65"/>
      <c r="J267" s="33"/>
      <c r="K267" s="214"/>
      <c r="L267" s="221"/>
    </row>
    <row r="268" spans="1:12" s="47" customFormat="1" ht="12.75">
      <c r="A268" s="72"/>
      <c r="B268" s="108">
        <f t="shared" si="11"/>
        <v>262</v>
      </c>
      <c r="C268" s="107" t="s">
        <v>34</v>
      </c>
      <c r="D268" s="90">
        <f>D267+1</f>
        <v>220990254</v>
      </c>
      <c r="E268" s="111" t="s">
        <v>135</v>
      </c>
      <c r="F268" s="49" t="s">
        <v>5</v>
      </c>
      <c r="G268" s="37">
        <v>2</v>
      </c>
      <c r="H268" s="33"/>
      <c r="I268" s="65"/>
      <c r="J268" s="33"/>
      <c r="K268" s="215"/>
      <c r="L268" s="222"/>
    </row>
    <row r="269" spans="1:12" s="56" customFormat="1" ht="21" customHeight="1">
      <c r="A269" s="72"/>
      <c r="B269" s="108">
        <f t="shared" si="11"/>
        <v>263</v>
      </c>
      <c r="C269" s="107" t="s">
        <v>34</v>
      </c>
      <c r="D269" s="90">
        <f aca="true" t="shared" si="12" ref="D269:D320">D268+1</f>
        <v>220990255</v>
      </c>
      <c r="E269" s="111" t="s">
        <v>136</v>
      </c>
      <c r="F269" s="62" t="s">
        <v>5</v>
      </c>
      <c r="G269" s="37">
        <v>2</v>
      </c>
      <c r="H269" s="63"/>
      <c r="I269" s="65"/>
      <c r="J269" s="63"/>
      <c r="K269" s="215"/>
      <c r="L269" s="222"/>
    </row>
    <row r="270" spans="1:12" s="56" customFormat="1" ht="12.75">
      <c r="A270" s="72"/>
      <c r="B270" s="108">
        <f t="shared" si="11"/>
        <v>264</v>
      </c>
      <c r="C270" s="107" t="s">
        <v>34</v>
      </c>
      <c r="D270" s="90">
        <f t="shared" si="12"/>
        <v>220990256</v>
      </c>
      <c r="E270" s="111" t="s">
        <v>137</v>
      </c>
      <c r="F270" s="62" t="s">
        <v>5</v>
      </c>
      <c r="G270" s="37">
        <v>1</v>
      </c>
      <c r="H270" s="33"/>
      <c r="I270" s="65"/>
      <c r="J270" s="33"/>
      <c r="K270" s="215"/>
      <c r="L270" s="222"/>
    </row>
    <row r="271" spans="1:12" s="56" customFormat="1" ht="12.75">
      <c r="A271" s="72"/>
      <c r="B271" s="108">
        <f t="shared" si="11"/>
        <v>265</v>
      </c>
      <c r="C271" s="107" t="s">
        <v>34</v>
      </c>
      <c r="D271" s="90">
        <f t="shared" si="12"/>
        <v>220990257</v>
      </c>
      <c r="E271" s="111" t="s">
        <v>162</v>
      </c>
      <c r="F271" s="62" t="s">
        <v>5</v>
      </c>
      <c r="G271" s="37">
        <v>2</v>
      </c>
      <c r="H271" s="33"/>
      <c r="I271" s="65"/>
      <c r="J271" s="33"/>
      <c r="K271" s="215"/>
      <c r="L271" s="222"/>
    </row>
    <row r="272" spans="1:12" s="56" customFormat="1" ht="38.25">
      <c r="A272" s="72"/>
      <c r="B272" s="108">
        <f t="shared" si="11"/>
        <v>266</v>
      </c>
      <c r="C272" s="107" t="s">
        <v>34</v>
      </c>
      <c r="D272" s="90">
        <f t="shared" si="12"/>
        <v>220990258</v>
      </c>
      <c r="E272" s="111" t="s">
        <v>160</v>
      </c>
      <c r="F272" s="62" t="s">
        <v>5</v>
      </c>
      <c r="G272" s="37">
        <v>2</v>
      </c>
      <c r="H272" s="33"/>
      <c r="I272" s="65"/>
      <c r="J272" s="33"/>
      <c r="K272" s="215"/>
      <c r="L272" s="222"/>
    </row>
    <row r="273" spans="1:12" s="56" customFormat="1" ht="12.75">
      <c r="A273" s="72"/>
      <c r="B273" s="188">
        <f t="shared" si="11"/>
        <v>267</v>
      </c>
      <c r="C273" s="107" t="s">
        <v>34</v>
      </c>
      <c r="D273" s="107">
        <f t="shared" si="12"/>
        <v>220990259</v>
      </c>
      <c r="E273" s="111" t="s">
        <v>161</v>
      </c>
      <c r="F273" s="62" t="s">
        <v>5</v>
      </c>
      <c r="G273" s="37">
        <v>4</v>
      </c>
      <c r="H273" s="33"/>
      <c r="I273" s="100"/>
      <c r="J273" s="33"/>
      <c r="K273" s="215"/>
      <c r="L273" s="222"/>
    </row>
    <row r="274" spans="1:12" s="56" customFormat="1" ht="12.75">
      <c r="A274" s="72"/>
      <c r="B274" s="108">
        <f t="shared" si="11"/>
        <v>268</v>
      </c>
      <c r="C274" s="107" t="s">
        <v>34</v>
      </c>
      <c r="D274" s="90">
        <f t="shared" si="12"/>
        <v>220990260</v>
      </c>
      <c r="E274" s="53" t="s">
        <v>138</v>
      </c>
      <c r="F274" s="40"/>
      <c r="G274" s="48"/>
      <c r="H274" s="36"/>
      <c r="I274" s="65"/>
      <c r="J274" s="36"/>
      <c r="K274" s="215"/>
      <c r="L274" s="222"/>
    </row>
    <row r="275" spans="1:12" s="56" customFormat="1" ht="25.5">
      <c r="A275" s="72"/>
      <c r="B275" s="188">
        <f t="shared" si="11"/>
        <v>269</v>
      </c>
      <c r="C275" s="107" t="s">
        <v>34</v>
      </c>
      <c r="D275" s="107">
        <f t="shared" si="12"/>
        <v>220990261</v>
      </c>
      <c r="E275" s="111" t="s">
        <v>139</v>
      </c>
      <c r="F275" s="62" t="s">
        <v>5</v>
      </c>
      <c r="G275" s="25">
        <v>1</v>
      </c>
      <c r="H275" s="33"/>
      <c r="I275" s="100"/>
      <c r="J275" s="33"/>
      <c r="K275" s="215"/>
      <c r="L275" s="222"/>
    </row>
    <row r="276" spans="1:12" s="56" customFormat="1" ht="25.5">
      <c r="A276" s="72"/>
      <c r="B276" s="108">
        <f t="shared" si="11"/>
        <v>270</v>
      </c>
      <c r="C276" s="107" t="s">
        <v>34</v>
      </c>
      <c r="D276" s="90">
        <f t="shared" si="12"/>
        <v>220990262</v>
      </c>
      <c r="E276" s="111" t="s">
        <v>140</v>
      </c>
      <c r="F276" s="62" t="s">
        <v>5</v>
      </c>
      <c r="G276" s="37">
        <v>2</v>
      </c>
      <c r="H276" s="63"/>
      <c r="I276" s="65"/>
      <c r="J276" s="63"/>
      <c r="K276" s="215"/>
      <c r="L276" s="222"/>
    </row>
    <row r="277" spans="1:12" s="56" customFormat="1" ht="25.5">
      <c r="A277" s="72"/>
      <c r="B277" s="108">
        <f t="shared" si="11"/>
        <v>271</v>
      </c>
      <c r="C277" s="107" t="s">
        <v>34</v>
      </c>
      <c r="D277" s="90">
        <f t="shared" si="12"/>
        <v>220990263</v>
      </c>
      <c r="E277" s="111" t="s">
        <v>141</v>
      </c>
      <c r="F277" s="62" t="s">
        <v>5</v>
      </c>
      <c r="G277" s="37">
        <v>1</v>
      </c>
      <c r="H277" s="63"/>
      <c r="I277" s="65"/>
      <c r="J277" s="63"/>
      <c r="K277" s="215"/>
      <c r="L277" s="222"/>
    </row>
    <row r="278" spans="1:12" s="56" customFormat="1" ht="25.5">
      <c r="A278" s="72"/>
      <c r="B278" s="108">
        <f t="shared" si="11"/>
        <v>272</v>
      </c>
      <c r="C278" s="107" t="s">
        <v>34</v>
      </c>
      <c r="D278" s="90">
        <f t="shared" si="12"/>
        <v>220990264</v>
      </c>
      <c r="E278" s="111" t="s">
        <v>158</v>
      </c>
      <c r="F278" s="62" t="s">
        <v>5</v>
      </c>
      <c r="G278" s="37">
        <v>4</v>
      </c>
      <c r="H278" s="63"/>
      <c r="I278" s="65"/>
      <c r="J278" s="63"/>
      <c r="K278" s="215"/>
      <c r="L278" s="222"/>
    </row>
    <row r="279" spans="1:12" s="56" customFormat="1" ht="12.75">
      <c r="A279" s="72"/>
      <c r="B279" s="108">
        <f t="shared" si="11"/>
        <v>273</v>
      </c>
      <c r="C279" s="107" t="s">
        <v>34</v>
      </c>
      <c r="D279" s="90">
        <f t="shared" si="12"/>
        <v>220990265</v>
      </c>
      <c r="E279" s="111" t="s">
        <v>142</v>
      </c>
      <c r="F279" s="62" t="s">
        <v>5</v>
      </c>
      <c r="G279" s="25">
        <v>7</v>
      </c>
      <c r="H279" s="63"/>
      <c r="I279" s="65"/>
      <c r="J279" s="63"/>
      <c r="K279" s="215"/>
      <c r="L279" s="222"/>
    </row>
    <row r="280" spans="1:12" s="56" customFormat="1" ht="12.75">
      <c r="A280" s="72"/>
      <c r="B280" s="108">
        <f t="shared" si="11"/>
        <v>274</v>
      </c>
      <c r="C280" s="107" t="s">
        <v>34</v>
      </c>
      <c r="D280" s="90">
        <f t="shared" si="12"/>
        <v>220990266</v>
      </c>
      <c r="E280" s="111" t="s">
        <v>143</v>
      </c>
      <c r="F280" s="62" t="s">
        <v>5</v>
      </c>
      <c r="G280" s="25">
        <f>G279</f>
        <v>7</v>
      </c>
      <c r="H280" s="63"/>
      <c r="I280" s="65"/>
      <c r="J280" s="63"/>
      <c r="K280" s="215"/>
      <c r="L280" s="222"/>
    </row>
    <row r="281" spans="1:12" s="56" customFormat="1" ht="12.75">
      <c r="A281" s="72"/>
      <c r="B281" s="108">
        <f t="shared" si="11"/>
        <v>275</v>
      </c>
      <c r="C281" s="107" t="s">
        <v>34</v>
      </c>
      <c r="D281" s="90">
        <f t="shared" si="12"/>
        <v>220990267</v>
      </c>
      <c r="E281" s="53" t="s">
        <v>144</v>
      </c>
      <c r="F281" s="62"/>
      <c r="G281" s="37"/>
      <c r="H281" s="63"/>
      <c r="I281" s="65"/>
      <c r="J281" s="63"/>
      <c r="K281" s="215"/>
      <c r="L281" s="222"/>
    </row>
    <row r="282" spans="1:12" s="56" customFormat="1" ht="12.75">
      <c r="A282" s="72"/>
      <c r="B282" s="108">
        <f t="shared" si="11"/>
        <v>276</v>
      </c>
      <c r="C282" s="107" t="s">
        <v>34</v>
      </c>
      <c r="D282" s="90">
        <f t="shared" si="12"/>
        <v>220990268</v>
      </c>
      <c r="E282" s="111" t="s">
        <v>159</v>
      </c>
      <c r="F282" s="49" t="s">
        <v>5</v>
      </c>
      <c r="G282" s="37">
        <v>4</v>
      </c>
      <c r="H282" s="33"/>
      <c r="I282" s="65"/>
      <c r="J282" s="33"/>
      <c r="K282" s="215"/>
      <c r="L282" s="222"/>
    </row>
    <row r="283" spans="1:12" s="56" customFormat="1" ht="12.75">
      <c r="A283" s="72"/>
      <c r="B283" s="108">
        <f t="shared" si="11"/>
        <v>277</v>
      </c>
      <c r="C283" s="107" t="s">
        <v>34</v>
      </c>
      <c r="D283" s="90">
        <f t="shared" si="12"/>
        <v>220990269</v>
      </c>
      <c r="E283" s="111" t="s">
        <v>145</v>
      </c>
      <c r="F283" s="49" t="s">
        <v>5</v>
      </c>
      <c r="G283" s="37">
        <v>117</v>
      </c>
      <c r="H283" s="33"/>
      <c r="I283" s="65"/>
      <c r="J283" s="33"/>
      <c r="K283" s="215"/>
      <c r="L283" s="222"/>
    </row>
    <row r="284" spans="1:12" s="56" customFormat="1" ht="12.75">
      <c r="A284" s="72"/>
      <c r="B284" s="108">
        <f t="shared" si="11"/>
        <v>278</v>
      </c>
      <c r="C284" s="107" t="s">
        <v>34</v>
      </c>
      <c r="D284" s="90">
        <f t="shared" si="12"/>
        <v>220990270</v>
      </c>
      <c r="E284" s="111" t="s">
        <v>146</v>
      </c>
      <c r="F284" s="49" t="s">
        <v>5</v>
      </c>
      <c r="G284" s="37">
        <v>3</v>
      </c>
      <c r="H284" s="33"/>
      <c r="I284" s="65"/>
      <c r="J284" s="33"/>
      <c r="K284" s="215"/>
      <c r="L284" s="222"/>
    </row>
    <row r="285" spans="1:12" s="56" customFormat="1" ht="12.75">
      <c r="A285" s="72"/>
      <c r="B285" s="108">
        <f t="shared" si="11"/>
        <v>279</v>
      </c>
      <c r="C285" s="107" t="s">
        <v>34</v>
      </c>
      <c r="D285" s="90">
        <f t="shared" si="12"/>
        <v>220990271</v>
      </c>
      <c r="E285" s="111" t="s">
        <v>147</v>
      </c>
      <c r="F285" s="62" t="s">
        <v>5</v>
      </c>
      <c r="G285" s="37">
        <f>G283+G284</f>
        <v>120</v>
      </c>
      <c r="H285" s="63"/>
      <c r="I285" s="65"/>
      <c r="J285" s="63"/>
      <c r="K285" s="215"/>
      <c r="L285" s="222"/>
    </row>
    <row r="286" spans="1:12" s="56" customFormat="1" ht="12.75">
      <c r="A286" s="72"/>
      <c r="B286" s="108">
        <f t="shared" si="11"/>
        <v>280</v>
      </c>
      <c r="C286" s="107" t="s">
        <v>34</v>
      </c>
      <c r="D286" s="90">
        <f t="shared" si="12"/>
        <v>220990272</v>
      </c>
      <c r="E286" s="111" t="s">
        <v>148</v>
      </c>
      <c r="F286" s="62" t="s">
        <v>5</v>
      </c>
      <c r="G286" s="37">
        <v>8</v>
      </c>
      <c r="H286" s="63"/>
      <c r="I286" s="65"/>
      <c r="J286" s="63"/>
      <c r="K286" s="215"/>
      <c r="L286" s="222"/>
    </row>
    <row r="287" spans="1:12" s="56" customFormat="1" ht="12.75">
      <c r="A287" s="72"/>
      <c r="B287" s="108">
        <f t="shared" si="11"/>
        <v>281</v>
      </c>
      <c r="C287" s="107" t="s">
        <v>34</v>
      </c>
      <c r="D287" s="90">
        <f t="shared" si="12"/>
        <v>220990273</v>
      </c>
      <c r="E287" s="111" t="s">
        <v>149</v>
      </c>
      <c r="F287" s="49" t="s">
        <v>5</v>
      </c>
      <c r="G287" s="37">
        <v>25</v>
      </c>
      <c r="H287" s="33"/>
      <c r="I287" s="65"/>
      <c r="J287" s="33"/>
      <c r="K287" s="215"/>
      <c r="L287" s="222"/>
    </row>
    <row r="288" spans="1:12" s="56" customFormat="1" ht="12.75">
      <c r="A288" s="72"/>
      <c r="B288" s="108">
        <f t="shared" si="11"/>
        <v>282</v>
      </c>
      <c r="C288" s="107" t="s">
        <v>34</v>
      </c>
      <c r="D288" s="90">
        <f t="shared" si="12"/>
        <v>220990274</v>
      </c>
      <c r="E288" s="111" t="s">
        <v>150</v>
      </c>
      <c r="F288" s="49" t="s">
        <v>5</v>
      </c>
      <c r="G288" s="37">
        <v>1</v>
      </c>
      <c r="H288" s="33"/>
      <c r="I288" s="65"/>
      <c r="J288" s="33"/>
      <c r="K288" s="215"/>
      <c r="L288" s="222"/>
    </row>
    <row r="289" spans="1:12" s="56" customFormat="1" ht="12.75">
      <c r="A289" s="72"/>
      <c r="B289" s="108">
        <f t="shared" si="11"/>
        <v>283</v>
      </c>
      <c r="C289" s="107" t="s">
        <v>34</v>
      </c>
      <c r="D289" s="90">
        <f t="shared" si="12"/>
        <v>220990275</v>
      </c>
      <c r="E289" s="111" t="s">
        <v>151</v>
      </c>
      <c r="F289" s="49" t="s">
        <v>5</v>
      </c>
      <c r="G289" s="37">
        <v>1</v>
      </c>
      <c r="H289" s="33"/>
      <c r="I289" s="65"/>
      <c r="J289" s="33"/>
      <c r="K289" s="215"/>
      <c r="L289" s="222"/>
    </row>
    <row r="290" spans="1:12" s="56" customFormat="1" ht="12.75">
      <c r="A290" s="72"/>
      <c r="B290" s="108">
        <f t="shared" si="11"/>
        <v>284</v>
      </c>
      <c r="C290" s="107" t="s">
        <v>34</v>
      </c>
      <c r="D290" s="90">
        <f t="shared" si="12"/>
        <v>220990276</v>
      </c>
      <c r="E290" s="111" t="s">
        <v>152</v>
      </c>
      <c r="F290" s="49" t="s">
        <v>5</v>
      </c>
      <c r="G290" s="37">
        <v>1</v>
      </c>
      <c r="H290" s="33"/>
      <c r="I290" s="65"/>
      <c r="J290" s="33"/>
      <c r="K290" s="215"/>
      <c r="L290" s="222"/>
    </row>
    <row r="291" spans="1:12" s="56" customFormat="1" ht="12.75">
      <c r="A291" s="72"/>
      <c r="B291" s="108">
        <f t="shared" si="11"/>
        <v>285</v>
      </c>
      <c r="C291" s="107" t="s">
        <v>34</v>
      </c>
      <c r="D291" s="90">
        <f t="shared" si="12"/>
        <v>220990277</v>
      </c>
      <c r="E291" s="111" t="s">
        <v>153</v>
      </c>
      <c r="F291" s="49" t="s">
        <v>5</v>
      </c>
      <c r="G291" s="37">
        <v>1</v>
      </c>
      <c r="H291" s="33"/>
      <c r="I291" s="65"/>
      <c r="J291" s="33"/>
      <c r="K291" s="215"/>
      <c r="L291" s="222"/>
    </row>
    <row r="292" spans="1:12" s="56" customFormat="1" ht="12.75">
      <c r="A292" s="72"/>
      <c r="B292" s="108">
        <f t="shared" si="11"/>
        <v>286</v>
      </c>
      <c r="C292" s="107" t="s">
        <v>34</v>
      </c>
      <c r="D292" s="90">
        <f t="shared" si="12"/>
        <v>220990278</v>
      </c>
      <c r="E292" s="53" t="s">
        <v>154</v>
      </c>
      <c r="F292" s="49"/>
      <c r="G292" s="37"/>
      <c r="H292" s="33"/>
      <c r="I292" s="65"/>
      <c r="J292" s="33"/>
      <c r="K292" s="215"/>
      <c r="L292" s="222"/>
    </row>
    <row r="293" spans="1:12" s="56" customFormat="1" ht="12.75">
      <c r="A293" s="72"/>
      <c r="B293" s="108">
        <f t="shared" si="11"/>
        <v>287</v>
      </c>
      <c r="C293" s="107" t="s">
        <v>34</v>
      </c>
      <c r="D293" s="90">
        <f t="shared" si="12"/>
        <v>220990279</v>
      </c>
      <c r="E293" s="159" t="s">
        <v>163</v>
      </c>
      <c r="F293" s="49"/>
      <c r="G293" s="37"/>
      <c r="H293" s="33"/>
      <c r="I293" s="65"/>
      <c r="J293" s="33"/>
      <c r="K293" s="215"/>
      <c r="L293" s="222"/>
    </row>
    <row r="294" spans="1:12" s="56" customFormat="1" ht="25.5">
      <c r="A294" s="72"/>
      <c r="B294" s="108">
        <f t="shared" si="11"/>
        <v>288</v>
      </c>
      <c r="C294" s="107" t="s">
        <v>34</v>
      </c>
      <c r="D294" s="90">
        <f t="shared" si="12"/>
        <v>220990280</v>
      </c>
      <c r="E294" s="111" t="s">
        <v>155</v>
      </c>
      <c r="F294" s="49" t="s">
        <v>5</v>
      </c>
      <c r="G294" s="37">
        <v>1</v>
      </c>
      <c r="H294" s="33"/>
      <c r="I294" s="65"/>
      <c r="J294" s="33"/>
      <c r="K294" s="215"/>
      <c r="L294" s="222"/>
    </row>
    <row r="295" spans="1:12" s="56" customFormat="1" ht="12.75">
      <c r="A295" s="72"/>
      <c r="B295" s="108">
        <f t="shared" si="11"/>
        <v>289</v>
      </c>
      <c r="C295" s="107" t="s">
        <v>34</v>
      </c>
      <c r="D295" s="90">
        <f t="shared" si="12"/>
        <v>220990281</v>
      </c>
      <c r="E295" s="53" t="s">
        <v>156</v>
      </c>
      <c r="F295" s="49"/>
      <c r="G295" s="37"/>
      <c r="H295" s="33"/>
      <c r="I295" s="65"/>
      <c r="J295" s="33"/>
      <c r="K295" s="215"/>
      <c r="L295" s="222"/>
    </row>
    <row r="296" spans="1:12" s="56" customFormat="1" ht="25.5">
      <c r="A296" s="72"/>
      <c r="B296" s="108">
        <f t="shared" si="11"/>
        <v>290</v>
      </c>
      <c r="C296" s="107" t="s">
        <v>34</v>
      </c>
      <c r="D296" s="90">
        <f t="shared" si="12"/>
        <v>220990282</v>
      </c>
      <c r="E296" s="111" t="s">
        <v>157</v>
      </c>
      <c r="F296" s="49" t="s">
        <v>5</v>
      </c>
      <c r="G296" s="37">
        <v>25</v>
      </c>
      <c r="H296" s="33"/>
      <c r="I296" s="65"/>
      <c r="J296" s="33"/>
      <c r="K296" s="215"/>
      <c r="L296" s="222"/>
    </row>
    <row r="297" spans="1:12" s="56" customFormat="1" ht="25.5">
      <c r="A297" s="72"/>
      <c r="B297" s="108">
        <f t="shared" si="11"/>
        <v>291</v>
      </c>
      <c r="C297" s="107" t="s">
        <v>34</v>
      </c>
      <c r="D297" s="90">
        <f t="shared" si="12"/>
        <v>220990283</v>
      </c>
      <c r="E297" s="53" t="s">
        <v>115</v>
      </c>
      <c r="F297" s="62"/>
      <c r="G297" s="37"/>
      <c r="H297" s="63"/>
      <c r="I297" s="65"/>
      <c r="J297" s="63"/>
      <c r="K297" s="215"/>
      <c r="L297" s="222"/>
    </row>
    <row r="298" spans="1:12" s="56" customFormat="1" ht="12.75">
      <c r="A298" s="72"/>
      <c r="B298" s="108">
        <f t="shared" si="11"/>
        <v>292</v>
      </c>
      <c r="C298" s="107" t="s">
        <v>34</v>
      </c>
      <c r="D298" s="90">
        <f t="shared" si="12"/>
        <v>220990284</v>
      </c>
      <c r="E298" s="110" t="s">
        <v>165</v>
      </c>
      <c r="F298" s="98" t="s">
        <v>11</v>
      </c>
      <c r="G298" s="99">
        <v>350</v>
      </c>
      <c r="H298" s="64"/>
      <c r="I298" s="65"/>
      <c r="J298" s="64"/>
      <c r="K298" s="215"/>
      <c r="L298" s="222"/>
    </row>
    <row r="299" spans="1:12" s="56" customFormat="1" ht="12.75">
      <c r="A299" s="72"/>
      <c r="B299" s="108">
        <f t="shared" si="11"/>
        <v>293</v>
      </c>
      <c r="C299" s="107" t="s">
        <v>34</v>
      </c>
      <c r="D299" s="90">
        <f t="shared" si="12"/>
        <v>220990285</v>
      </c>
      <c r="E299" s="111" t="s">
        <v>116</v>
      </c>
      <c r="F299" s="62" t="s">
        <v>11</v>
      </c>
      <c r="G299" s="25">
        <v>1100</v>
      </c>
      <c r="H299" s="33"/>
      <c r="I299" s="65"/>
      <c r="J299" s="33"/>
      <c r="K299" s="215"/>
      <c r="L299" s="222"/>
    </row>
    <row r="300" spans="1:12" s="47" customFormat="1" ht="12.75">
      <c r="A300" s="72"/>
      <c r="B300" s="108">
        <f t="shared" si="11"/>
        <v>294</v>
      </c>
      <c r="C300" s="107" t="s">
        <v>34</v>
      </c>
      <c r="D300" s="90">
        <f t="shared" si="12"/>
        <v>220990286</v>
      </c>
      <c r="E300" s="53" t="s">
        <v>117</v>
      </c>
      <c r="F300" s="62"/>
      <c r="G300" s="25"/>
      <c r="H300" s="33"/>
      <c r="I300" s="65"/>
      <c r="J300" s="33"/>
      <c r="K300" s="215"/>
      <c r="L300" s="222"/>
    </row>
    <row r="301" spans="1:12" s="47" customFormat="1" ht="12.75">
      <c r="A301" s="72"/>
      <c r="B301" s="108">
        <f t="shared" si="11"/>
        <v>295</v>
      </c>
      <c r="C301" s="107" t="s">
        <v>34</v>
      </c>
      <c r="D301" s="90">
        <f t="shared" si="12"/>
        <v>220990287</v>
      </c>
      <c r="E301" s="111" t="s">
        <v>118</v>
      </c>
      <c r="F301" s="62" t="s">
        <v>11</v>
      </c>
      <c r="G301" s="25">
        <v>2450</v>
      </c>
      <c r="H301" s="33"/>
      <c r="I301" s="65"/>
      <c r="J301" s="33"/>
      <c r="K301" s="215"/>
      <c r="L301" s="222"/>
    </row>
    <row r="302" spans="1:12" s="47" customFormat="1" ht="25.5">
      <c r="A302" s="72"/>
      <c r="B302" s="188">
        <f t="shared" si="11"/>
        <v>296</v>
      </c>
      <c r="C302" s="107" t="s">
        <v>34</v>
      </c>
      <c r="D302" s="107">
        <f t="shared" si="12"/>
        <v>220990288</v>
      </c>
      <c r="E302" s="54" t="s">
        <v>127</v>
      </c>
      <c r="F302" s="40"/>
      <c r="G302" s="48"/>
      <c r="H302" s="36"/>
      <c r="I302" s="100"/>
      <c r="J302" s="36"/>
      <c r="K302" s="215"/>
      <c r="L302" s="222"/>
    </row>
    <row r="303" spans="1:12" s="47" customFormat="1" ht="12.75">
      <c r="A303" s="72"/>
      <c r="B303" s="108">
        <f t="shared" si="11"/>
        <v>297</v>
      </c>
      <c r="C303" s="107" t="s">
        <v>34</v>
      </c>
      <c r="D303" s="90">
        <f t="shared" si="12"/>
        <v>220990289</v>
      </c>
      <c r="E303" s="123" t="s">
        <v>128</v>
      </c>
      <c r="F303" s="40" t="s">
        <v>5</v>
      </c>
      <c r="G303" s="48">
        <v>1330</v>
      </c>
      <c r="H303" s="122"/>
      <c r="I303" s="65"/>
      <c r="J303" s="122"/>
      <c r="K303" s="215"/>
      <c r="L303" s="222"/>
    </row>
    <row r="304" spans="1:12" s="47" customFormat="1" ht="12.75">
      <c r="A304" s="72"/>
      <c r="B304" s="108">
        <f t="shared" si="11"/>
        <v>298</v>
      </c>
      <c r="C304" s="107" t="s">
        <v>34</v>
      </c>
      <c r="D304" s="90">
        <f t="shared" si="12"/>
        <v>220990290</v>
      </c>
      <c r="E304" s="53" t="s">
        <v>119</v>
      </c>
      <c r="F304" s="62"/>
      <c r="G304" s="25"/>
      <c r="H304" s="33"/>
      <c r="I304" s="65"/>
      <c r="J304" s="33"/>
      <c r="K304" s="215"/>
      <c r="L304" s="222"/>
    </row>
    <row r="305" spans="1:12" s="47" customFormat="1" ht="12.75">
      <c r="A305" s="72"/>
      <c r="B305" s="108">
        <f t="shared" si="11"/>
        <v>299</v>
      </c>
      <c r="C305" s="107" t="s">
        <v>34</v>
      </c>
      <c r="D305" s="90">
        <f t="shared" si="12"/>
        <v>220990291</v>
      </c>
      <c r="E305" s="111" t="s">
        <v>365</v>
      </c>
      <c r="F305" s="62" t="s">
        <v>11</v>
      </c>
      <c r="G305" s="25">
        <v>1080</v>
      </c>
      <c r="H305" s="63"/>
      <c r="I305" s="65"/>
      <c r="J305" s="63"/>
      <c r="K305" s="215"/>
      <c r="L305" s="222"/>
    </row>
    <row r="306" spans="1:12" s="47" customFormat="1" ht="12.75">
      <c r="A306" s="72"/>
      <c r="B306" s="108">
        <f t="shared" si="11"/>
        <v>300</v>
      </c>
      <c r="C306" s="107" t="s">
        <v>34</v>
      </c>
      <c r="D306" s="90">
        <f t="shared" si="12"/>
        <v>220990292</v>
      </c>
      <c r="E306" s="111" t="s">
        <v>366</v>
      </c>
      <c r="F306" s="62" t="s">
        <v>11</v>
      </c>
      <c r="G306" s="25">
        <v>680</v>
      </c>
      <c r="H306" s="63"/>
      <c r="I306" s="65"/>
      <c r="J306" s="63"/>
      <c r="K306" s="215"/>
      <c r="L306" s="222"/>
    </row>
    <row r="307" spans="1:12" s="47" customFormat="1" ht="12.75">
      <c r="A307" s="72"/>
      <c r="B307" s="108">
        <f t="shared" si="11"/>
        <v>301</v>
      </c>
      <c r="C307" s="107" t="s">
        <v>34</v>
      </c>
      <c r="D307" s="90">
        <f t="shared" si="12"/>
        <v>220990293</v>
      </c>
      <c r="E307" s="111" t="s">
        <v>367</v>
      </c>
      <c r="F307" s="62" t="s">
        <v>11</v>
      </c>
      <c r="G307" s="25">
        <v>490</v>
      </c>
      <c r="H307" s="63"/>
      <c r="I307" s="65"/>
      <c r="J307" s="63"/>
      <c r="K307" s="215"/>
      <c r="L307" s="222"/>
    </row>
    <row r="308" spans="1:12" s="47" customFormat="1" ht="12.75">
      <c r="A308" s="72"/>
      <c r="B308" s="108">
        <f t="shared" si="11"/>
        <v>302</v>
      </c>
      <c r="C308" s="107" t="s">
        <v>34</v>
      </c>
      <c r="D308" s="90">
        <f t="shared" si="12"/>
        <v>220990294</v>
      </c>
      <c r="E308" s="111" t="s">
        <v>120</v>
      </c>
      <c r="F308" s="62" t="s">
        <v>5</v>
      </c>
      <c r="G308" s="25">
        <v>340</v>
      </c>
      <c r="H308" s="63"/>
      <c r="I308" s="65"/>
      <c r="J308" s="63"/>
      <c r="K308" s="215"/>
      <c r="L308" s="222"/>
    </row>
    <row r="309" spans="1:12" s="47" customFormat="1" ht="12.75">
      <c r="A309" s="72"/>
      <c r="B309" s="108">
        <f t="shared" si="11"/>
        <v>303</v>
      </c>
      <c r="C309" s="107" t="s">
        <v>34</v>
      </c>
      <c r="D309" s="90">
        <f t="shared" si="12"/>
        <v>220990295</v>
      </c>
      <c r="E309" s="111" t="s">
        <v>56</v>
      </c>
      <c r="F309" s="62" t="s">
        <v>5</v>
      </c>
      <c r="G309" s="25">
        <v>20</v>
      </c>
      <c r="H309" s="33"/>
      <c r="I309" s="65"/>
      <c r="J309" s="33"/>
      <c r="K309" s="215"/>
      <c r="L309" s="222"/>
    </row>
    <row r="310" spans="1:12" s="47" customFormat="1" ht="12.75">
      <c r="A310" s="72"/>
      <c r="B310" s="108">
        <f t="shared" si="11"/>
        <v>304</v>
      </c>
      <c r="C310" s="107" t="s">
        <v>34</v>
      </c>
      <c r="D310" s="90">
        <f t="shared" si="12"/>
        <v>220990296</v>
      </c>
      <c r="E310" s="111" t="s">
        <v>58</v>
      </c>
      <c r="F310" s="62" t="s">
        <v>11</v>
      </c>
      <c r="G310" s="25">
        <v>270</v>
      </c>
      <c r="H310" s="63"/>
      <c r="I310" s="65"/>
      <c r="J310" s="33"/>
      <c r="K310" s="215"/>
      <c r="L310" s="222"/>
    </row>
    <row r="311" spans="1:12" s="47" customFormat="1" ht="12.75">
      <c r="A311" s="72"/>
      <c r="B311" s="108">
        <f t="shared" si="11"/>
        <v>305</v>
      </c>
      <c r="C311" s="107" t="s">
        <v>34</v>
      </c>
      <c r="D311" s="90">
        <f t="shared" si="12"/>
        <v>220990297</v>
      </c>
      <c r="E311" s="111" t="s">
        <v>59</v>
      </c>
      <c r="F311" s="62" t="s">
        <v>11</v>
      </c>
      <c r="G311" s="25">
        <v>265</v>
      </c>
      <c r="H311" s="63"/>
      <c r="I311" s="65"/>
      <c r="J311" s="33"/>
      <c r="K311" s="215"/>
      <c r="L311" s="222"/>
    </row>
    <row r="312" spans="1:12" s="47" customFormat="1" ht="12.75">
      <c r="A312" s="72"/>
      <c r="B312" s="108">
        <f t="shared" si="11"/>
        <v>306</v>
      </c>
      <c r="C312" s="107" t="s">
        <v>34</v>
      </c>
      <c r="D312" s="90">
        <f t="shared" si="12"/>
        <v>220990298</v>
      </c>
      <c r="E312" s="118" t="s">
        <v>60</v>
      </c>
      <c r="F312" s="62" t="s">
        <v>5</v>
      </c>
      <c r="G312" s="25">
        <v>65</v>
      </c>
      <c r="H312" s="63"/>
      <c r="I312" s="65"/>
      <c r="J312" s="33"/>
      <c r="K312" s="215"/>
      <c r="L312" s="222"/>
    </row>
    <row r="313" spans="1:12" s="47" customFormat="1" ht="12.75">
      <c r="A313" s="72"/>
      <c r="B313" s="108">
        <f t="shared" si="11"/>
        <v>307</v>
      </c>
      <c r="C313" s="107" t="s">
        <v>34</v>
      </c>
      <c r="D313" s="90">
        <f t="shared" si="12"/>
        <v>220990299</v>
      </c>
      <c r="E313" s="111" t="s">
        <v>18</v>
      </c>
      <c r="F313" s="62" t="s">
        <v>10</v>
      </c>
      <c r="G313" s="25">
        <v>64</v>
      </c>
      <c r="H313" s="33"/>
      <c r="I313" s="65"/>
      <c r="J313" s="33"/>
      <c r="K313" s="215"/>
      <c r="L313" s="222"/>
    </row>
    <row r="314" spans="1:12" s="47" customFormat="1" ht="12.75">
      <c r="A314" s="72"/>
      <c r="B314" s="108">
        <f t="shared" si="11"/>
        <v>308</v>
      </c>
      <c r="C314" s="107" t="s">
        <v>34</v>
      </c>
      <c r="D314" s="90">
        <f t="shared" si="12"/>
        <v>220990300</v>
      </c>
      <c r="E314" s="37" t="s">
        <v>121</v>
      </c>
      <c r="F314" s="62" t="s">
        <v>10</v>
      </c>
      <c r="G314" s="25">
        <v>45</v>
      </c>
      <c r="H314" s="33"/>
      <c r="I314" s="65"/>
      <c r="J314" s="33"/>
      <c r="K314" s="215"/>
      <c r="L314" s="222"/>
    </row>
    <row r="315" spans="1:12" s="47" customFormat="1" ht="12.75">
      <c r="A315" s="72"/>
      <c r="B315" s="108">
        <f t="shared" si="11"/>
        <v>309</v>
      </c>
      <c r="C315" s="107" t="s">
        <v>34</v>
      </c>
      <c r="D315" s="90">
        <f t="shared" si="12"/>
        <v>220990301</v>
      </c>
      <c r="E315" s="37" t="s">
        <v>122</v>
      </c>
      <c r="F315" s="62" t="s">
        <v>10</v>
      </c>
      <c r="G315" s="25">
        <v>35</v>
      </c>
      <c r="H315" s="33"/>
      <c r="I315" s="65"/>
      <c r="J315" s="33"/>
      <c r="K315" s="215"/>
      <c r="L315" s="222"/>
    </row>
    <row r="316" spans="1:12" s="47" customFormat="1" ht="12.75">
      <c r="A316" s="72"/>
      <c r="B316" s="108">
        <f t="shared" si="11"/>
        <v>310</v>
      </c>
      <c r="C316" s="107" t="s">
        <v>34</v>
      </c>
      <c r="D316" s="90">
        <f t="shared" si="12"/>
        <v>220990302</v>
      </c>
      <c r="E316" s="37" t="s">
        <v>248</v>
      </c>
      <c r="F316" s="62" t="s">
        <v>10</v>
      </c>
      <c r="G316" s="25">
        <v>32</v>
      </c>
      <c r="H316" s="33"/>
      <c r="I316" s="65"/>
      <c r="J316" s="33"/>
      <c r="K316" s="215"/>
      <c r="L316" s="222"/>
    </row>
    <row r="317" spans="1:12" s="47" customFormat="1" ht="38.25">
      <c r="A317" s="72"/>
      <c r="B317" s="108">
        <f t="shared" si="11"/>
        <v>311</v>
      </c>
      <c r="C317" s="107" t="s">
        <v>34</v>
      </c>
      <c r="D317" s="90">
        <f t="shared" si="12"/>
        <v>220990303</v>
      </c>
      <c r="E317" s="111" t="s">
        <v>67</v>
      </c>
      <c r="F317" s="62" t="s">
        <v>10</v>
      </c>
      <c r="G317" s="25">
        <v>120</v>
      </c>
      <c r="H317" s="33"/>
      <c r="I317" s="65"/>
      <c r="J317" s="63"/>
      <c r="K317" s="215"/>
      <c r="L317" s="222"/>
    </row>
    <row r="318" spans="1:12" s="47" customFormat="1" ht="12.75">
      <c r="A318" s="72"/>
      <c r="B318" s="108">
        <f t="shared" si="11"/>
        <v>312</v>
      </c>
      <c r="C318" s="107" t="s">
        <v>34</v>
      </c>
      <c r="D318" s="90">
        <f t="shared" si="12"/>
        <v>220990304</v>
      </c>
      <c r="E318" s="111" t="s">
        <v>123</v>
      </c>
      <c r="F318" s="62" t="s">
        <v>10</v>
      </c>
      <c r="G318" s="25">
        <v>60</v>
      </c>
      <c r="H318" s="33"/>
      <c r="I318" s="65"/>
      <c r="J318" s="33"/>
      <c r="K318" s="215"/>
      <c r="L318" s="222"/>
    </row>
    <row r="319" spans="1:12" s="47" customFormat="1" ht="12.75">
      <c r="A319" s="72"/>
      <c r="B319" s="108">
        <f t="shared" si="11"/>
        <v>313</v>
      </c>
      <c r="C319" s="107" t="s">
        <v>34</v>
      </c>
      <c r="D319" s="90">
        <f t="shared" si="12"/>
        <v>220990305</v>
      </c>
      <c r="E319" s="37" t="s">
        <v>124</v>
      </c>
      <c r="F319" s="62" t="s">
        <v>10</v>
      </c>
      <c r="G319" s="25">
        <v>16</v>
      </c>
      <c r="H319" s="33"/>
      <c r="I319" s="65"/>
      <c r="J319" s="33"/>
      <c r="K319" s="215"/>
      <c r="L319" s="222"/>
    </row>
    <row r="320" spans="2:12" s="83" customFormat="1" ht="13.5" thickBot="1">
      <c r="B320" s="108">
        <f t="shared" si="11"/>
        <v>314</v>
      </c>
      <c r="C320" s="107" t="s">
        <v>34</v>
      </c>
      <c r="D320" s="69">
        <f t="shared" si="12"/>
        <v>220990306</v>
      </c>
      <c r="E320" s="160" t="s">
        <v>72</v>
      </c>
      <c r="F320" s="130" t="s">
        <v>5</v>
      </c>
      <c r="G320" s="131">
        <v>1</v>
      </c>
      <c r="H320" s="132"/>
      <c r="I320" s="157"/>
      <c r="J320" s="151"/>
      <c r="K320" s="226"/>
      <c r="L320" s="227"/>
    </row>
    <row r="321" spans="2:12" s="84" customFormat="1" ht="13.5" thickBot="1">
      <c r="B321" s="108">
        <f t="shared" si="11"/>
        <v>315</v>
      </c>
      <c r="C321" s="107" t="s">
        <v>34</v>
      </c>
      <c r="D321" s="79" t="s">
        <v>249</v>
      </c>
      <c r="E321" s="73" t="s">
        <v>356</v>
      </c>
      <c r="F321" s="74"/>
      <c r="G321" s="74"/>
      <c r="H321" s="80"/>
      <c r="I321" s="75"/>
      <c r="J321" s="80"/>
      <c r="K321" s="228"/>
      <c r="L321" s="237" t="s">
        <v>379</v>
      </c>
    </row>
    <row r="322" spans="2:12" s="84" customFormat="1" ht="12.75">
      <c r="B322" s="108">
        <f t="shared" si="11"/>
        <v>316</v>
      </c>
      <c r="C322" s="107" t="s">
        <v>34</v>
      </c>
      <c r="D322" s="109">
        <f>D320+1</f>
        <v>220990307</v>
      </c>
      <c r="E322" s="37" t="s">
        <v>355</v>
      </c>
      <c r="F322" s="62" t="s">
        <v>5</v>
      </c>
      <c r="G322" s="25">
        <v>36</v>
      </c>
      <c r="H322" s="63"/>
      <c r="I322" s="65"/>
      <c r="J322" s="33"/>
      <c r="K322" s="214"/>
      <c r="L322" s="221"/>
    </row>
    <row r="323" spans="2:12" s="84" customFormat="1" ht="12.75">
      <c r="B323" s="188">
        <f t="shared" si="11"/>
        <v>317</v>
      </c>
      <c r="C323" s="107" t="s">
        <v>34</v>
      </c>
      <c r="D323" s="109">
        <f>D322+1</f>
        <v>220990308</v>
      </c>
      <c r="E323" s="110" t="s">
        <v>265</v>
      </c>
      <c r="F323" s="62" t="s">
        <v>5</v>
      </c>
      <c r="G323" s="25">
        <v>4</v>
      </c>
      <c r="H323" s="63"/>
      <c r="I323" s="100"/>
      <c r="J323" s="33"/>
      <c r="K323" s="215"/>
      <c r="L323" s="222"/>
    </row>
    <row r="324" spans="2:12" s="84" customFormat="1" ht="12.75">
      <c r="B324" s="108">
        <f t="shared" si="11"/>
        <v>318</v>
      </c>
      <c r="C324" s="107" t="s">
        <v>34</v>
      </c>
      <c r="D324" s="109">
        <f aca="true" t="shared" si="13" ref="D324:D359">D323+1</f>
        <v>220990309</v>
      </c>
      <c r="E324" s="110" t="s">
        <v>266</v>
      </c>
      <c r="F324" s="62" t="s">
        <v>5</v>
      </c>
      <c r="G324" s="25">
        <v>14</v>
      </c>
      <c r="H324" s="63"/>
      <c r="I324" s="65"/>
      <c r="J324" s="33"/>
      <c r="K324" s="215"/>
      <c r="L324" s="222"/>
    </row>
    <row r="325" spans="2:12" s="84" customFormat="1" ht="12.75">
      <c r="B325" s="108">
        <f t="shared" si="11"/>
        <v>319</v>
      </c>
      <c r="C325" s="107" t="s">
        <v>34</v>
      </c>
      <c r="D325" s="109">
        <f t="shared" si="13"/>
        <v>220990310</v>
      </c>
      <c r="E325" s="110" t="s">
        <v>267</v>
      </c>
      <c r="F325" s="62" t="s">
        <v>5</v>
      </c>
      <c r="G325" s="25">
        <v>14</v>
      </c>
      <c r="H325" s="63"/>
      <c r="I325" s="65"/>
      <c r="J325" s="33"/>
      <c r="K325" s="215"/>
      <c r="L325" s="222"/>
    </row>
    <row r="326" spans="2:12" s="84" customFormat="1" ht="12.75">
      <c r="B326" s="108">
        <f t="shared" si="11"/>
        <v>320</v>
      </c>
      <c r="C326" s="107" t="s">
        <v>34</v>
      </c>
      <c r="D326" s="109">
        <f t="shared" si="13"/>
        <v>220990311</v>
      </c>
      <c r="E326" s="110" t="s">
        <v>350</v>
      </c>
      <c r="F326" s="62" t="s">
        <v>5</v>
      </c>
      <c r="G326" s="25">
        <v>36</v>
      </c>
      <c r="H326" s="63"/>
      <c r="I326" s="65"/>
      <c r="J326" s="33"/>
      <c r="K326" s="215"/>
      <c r="L326" s="222"/>
    </row>
    <row r="327" spans="2:12" s="84" customFormat="1" ht="12.75">
      <c r="B327" s="108">
        <f t="shared" si="11"/>
        <v>321</v>
      </c>
      <c r="C327" s="107" t="s">
        <v>34</v>
      </c>
      <c r="D327" s="109">
        <f t="shared" si="13"/>
        <v>220990312</v>
      </c>
      <c r="E327" s="110" t="s">
        <v>351</v>
      </c>
      <c r="F327" s="62" t="s">
        <v>5</v>
      </c>
      <c r="G327" s="25">
        <v>36</v>
      </c>
      <c r="H327" s="63"/>
      <c r="I327" s="65"/>
      <c r="J327" s="33"/>
      <c r="K327" s="215"/>
      <c r="L327" s="222"/>
    </row>
    <row r="328" spans="2:12" s="84" customFormat="1" ht="12.75">
      <c r="B328" s="108">
        <f t="shared" si="11"/>
        <v>322</v>
      </c>
      <c r="C328" s="107" t="s">
        <v>34</v>
      </c>
      <c r="D328" s="109">
        <f t="shared" si="13"/>
        <v>220990313</v>
      </c>
      <c r="E328" s="110" t="s">
        <v>268</v>
      </c>
      <c r="F328" s="62" t="s">
        <v>5</v>
      </c>
      <c r="G328" s="25">
        <v>36</v>
      </c>
      <c r="H328" s="63"/>
      <c r="I328" s="65"/>
      <c r="J328" s="33"/>
      <c r="K328" s="215"/>
      <c r="L328" s="222"/>
    </row>
    <row r="329" spans="2:12" s="84" customFormat="1" ht="12.75">
      <c r="B329" s="108">
        <f aca="true" t="shared" si="14" ref="B329:B392">B328+1</f>
        <v>323</v>
      </c>
      <c r="C329" s="107" t="s">
        <v>34</v>
      </c>
      <c r="D329" s="109">
        <f t="shared" si="13"/>
        <v>220990314</v>
      </c>
      <c r="E329" s="110" t="s">
        <v>353</v>
      </c>
      <c r="F329" s="62" t="s">
        <v>5</v>
      </c>
      <c r="G329" s="25">
        <v>1</v>
      </c>
      <c r="H329" s="63"/>
      <c r="I329" s="65"/>
      <c r="J329" s="33"/>
      <c r="K329" s="215"/>
      <c r="L329" s="222"/>
    </row>
    <row r="330" spans="2:12" s="84" customFormat="1" ht="12.75">
      <c r="B330" s="108">
        <f t="shared" si="14"/>
        <v>324</v>
      </c>
      <c r="C330" s="107" t="s">
        <v>34</v>
      </c>
      <c r="D330" s="109">
        <f t="shared" si="13"/>
        <v>220990315</v>
      </c>
      <c r="E330" s="112" t="s">
        <v>352</v>
      </c>
      <c r="F330" s="62" t="s">
        <v>5</v>
      </c>
      <c r="G330" s="25">
        <v>1</v>
      </c>
      <c r="H330" s="63"/>
      <c r="I330" s="65"/>
      <c r="J330" s="33"/>
      <c r="K330" s="215"/>
      <c r="L330" s="222"/>
    </row>
    <row r="331" spans="2:12" s="84" customFormat="1" ht="12.75">
      <c r="B331" s="108">
        <f t="shared" si="14"/>
        <v>325</v>
      </c>
      <c r="C331" s="107" t="s">
        <v>34</v>
      </c>
      <c r="D331" s="109">
        <f t="shared" si="13"/>
        <v>220990316</v>
      </c>
      <c r="E331" s="92" t="s">
        <v>271</v>
      </c>
      <c r="F331" s="161"/>
      <c r="G331" s="25"/>
      <c r="H331" s="63"/>
      <c r="I331" s="65"/>
      <c r="J331" s="33"/>
      <c r="K331" s="215"/>
      <c r="L331" s="222"/>
    </row>
    <row r="332" spans="2:12" s="84" customFormat="1" ht="12.75">
      <c r="B332" s="108">
        <f t="shared" si="14"/>
        <v>326</v>
      </c>
      <c r="C332" s="107" t="s">
        <v>34</v>
      </c>
      <c r="D332" s="109">
        <f t="shared" si="13"/>
        <v>220990317</v>
      </c>
      <c r="E332" s="110" t="s">
        <v>264</v>
      </c>
      <c r="F332" s="161" t="s">
        <v>5</v>
      </c>
      <c r="G332" s="25">
        <v>2</v>
      </c>
      <c r="H332" s="63"/>
      <c r="I332" s="65"/>
      <c r="J332" s="33"/>
      <c r="K332" s="215"/>
      <c r="L332" s="222"/>
    </row>
    <row r="333" spans="2:12" s="84" customFormat="1" ht="12.75">
      <c r="B333" s="108">
        <f t="shared" si="14"/>
        <v>327</v>
      </c>
      <c r="C333" s="107" t="s">
        <v>34</v>
      </c>
      <c r="D333" s="109">
        <f t="shared" si="13"/>
        <v>220990318</v>
      </c>
      <c r="E333" s="110" t="s">
        <v>272</v>
      </c>
      <c r="F333" s="161" t="s">
        <v>5</v>
      </c>
      <c r="G333" s="25">
        <v>1</v>
      </c>
      <c r="H333" s="63"/>
      <c r="I333" s="65"/>
      <c r="J333" s="33"/>
      <c r="K333" s="215"/>
      <c r="L333" s="222"/>
    </row>
    <row r="334" spans="2:12" s="84" customFormat="1" ht="12.75">
      <c r="B334" s="108">
        <f t="shared" si="14"/>
        <v>328</v>
      </c>
      <c r="C334" s="107" t="s">
        <v>34</v>
      </c>
      <c r="D334" s="109">
        <f t="shared" si="13"/>
        <v>220990319</v>
      </c>
      <c r="E334" s="110" t="s">
        <v>273</v>
      </c>
      <c r="F334" s="161" t="s">
        <v>5</v>
      </c>
      <c r="G334" s="25">
        <v>2</v>
      </c>
      <c r="H334" s="63"/>
      <c r="I334" s="65"/>
      <c r="J334" s="33"/>
      <c r="K334" s="215"/>
      <c r="L334" s="222"/>
    </row>
    <row r="335" spans="2:12" s="84" customFormat="1" ht="25.5">
      <c r="B335" s="108">
        <f t="shared" si="14"/>
        <v>329</v>
      </c>
      <c r="C335" s="107" t="s">
        <v>34</v>
      </c>
      <c r="D335" s="109">
        <f t="shared" si="13"/>
        <v>220990320</v>
      </c>
      <c r="E335" s="110" t="s">
        <v>274</v>
      </c>
      <c r="F335" s="161" t="s">
        <v>5</v>
      </c>
      <c r="G335" s="25">
        <v>2</v>
      </c>
      <c r="H335" s="63"/>
      <c r="I335" s="65"/>
      <c r="J335" s="33"/>
      <c r="K335" s="215"/>
      <c r="L335" s="222"/>
    </row>
    <row r="336" spans="2:12" s="84" customFormat="1" ht="12.75">
      <c r="B336" s="108">
        <f t="shared" si="14"/>
        <v>330</v>
      </c>
      <c r="C336" s="107" t="s">
        <v>34</v>
      </c>
      <c r="D336" s="109">
        <f t="shared" si="13"/>
        <v>220990321</v>
      </c>
      <c r="E336" s="110" t="s">
        <v>275</v>
      </c>
      <c r="F336" s="161" t="s">
        <v>5</v>
      </c>
      <c r="G336" s="25">
        <v>2</v>
      </c>
      <c r="H336" s="63"/>
      <c r="I336" s="65"/>
      <c r="J336" s="33"/>
      <c r="K336" s="215"/>
      <c r="L336" s="222"/>
    </row>
    <row r="337" spans="2:12" s="84" customFormat="1" ht="12.75">
      <c r="B337" s="108">
        <f t="shared" si="14"/>
        <v>331</v>
      </c>
      <c r="C337" s="107" t="s">
        <v>34</v>
      </c>
      <c r="D337" s="109">
        <f t="shared" si="13"/>
        <v>220990322</v>
      </c>
      <c r="E337" s="110" t="s">
        <v>276</v>
      </c>
      <c r="F337" s="161" t="s">
        <v>5</v>
      </c>
      <c r="G337" s="25">
        <v>2</v>
      </c>
      <c r="H337" s="63"/>
      <c r="I337" s="65"/>
      <c r="J337" s="33"/>
      <c r="K337" s="215"/>
      <c r="L337" s="222"/>
    </row>
    <row r="338" spans="2:12" s="84" customFormat="1" ht="12.75">
      <c r="B338" s="108">
        <f t="shared" si="14"/>
        <v>332</v>
      </c>
      <c r="C338" s="107" t="s">
        <v>34</v>
      </c>
      <c r="D338" s="109">
        <f t="shared" si="13"/>
        <v>220990323</v>
      </c>
      <c r="E338" s="110" t="s">
        <v>277</v>
      </c>
      <c r="F338" s="161" t="s">
        <v>5</v>
      </c>
      <c r="G338" s="25">
        <v>2</v>
      </c>
      <c r="H338" s="63"/>
      <c r="I338" s="65"/>
      <c r="J338" s="33"/>
      <c r="K338" s="215"/>
      <c r="L338" s="222"/>
    </row>
    <row r="339" spans="2:12" s="84" customFormat="1" ht="12.75">
      <c r="B339" s="108">
        <f t="shared" si="14"/>
        <v>333</v>
      </c>
      <c r="C339" s="107" t="s">
        <v>34</v>
      </c>
      <c r="D339" s="109">
        <f t="shared" si="13"/>
        <v>220990324</v>
      </c>
      <c r="E339" s="110" t="s">
        <v>278</v>
      </c>
      <c r="F339" s="161" t="s">
        <v>5</v>
      </c>
      <c r="G339" s="25">
        <v>2</v>
      </c>
      <c r="H339" s="63"/>
      <c r="I339" s="65"/>
      <c r="J339" s="33"/>
      <c r="K339" s="215"/>
      <c r="L339" s="222"/>
    </row>
    <row r="340" spans="2:12" s="84" customFormat="1" ht="12.75">
      <c r="B340" s="108">
        <f t="shared" si="14"/>
        <v>334</v>
      </c>
      <c r="C340" s="107" t="s">
        <v>34</v>
      </c>
      <c r="D340" s="109">
        <f t="shared" si="13"/>
        <v>220990325</v>
      </c>
      <c r="E340" s="110" t="s">
        <v>279</v>
      </c>
      <c r="F340" s="161" t="s">
        <v>5</v>
      </c>
      <c r="G340" s="25">
        <v>2</v>
      </c>
      <c r="H340" s="63"/>
      <c r="I340" s="65"/>
      <c r="J340" s="33"/>
      <c r="K340" s="215"/>
      <c r="L340" s="222"/>
    </row>
    <row r="341" spans="2:12" s="84" customFormat="1" ht="12.75">
      <c r="B341" s="108">
        <f t="shared" si="14"/>
        <v>335</v>
      </c>
      <c r="C341" s="107" t="s">
        <v>34</v>
      </c>
      <c r="D341" s="109">
        <f t="shared" si="13"/>
        <v>220990326</v>
      </c>
      <c r="E341" s="92" t="s">
        <v>280</v>
      </c>
      <c r="F341" s="161"/>
      <c r="G341" s="25"/>
      <c r="H341" s="63"/>
      <c r="I341" s="65"/>
      <c r="J341" s="33"/>
      <c r="K341" s="215"/>
      <c r="L341" s="222"/>
    </row>
    <row r="342" spans="2:12" s="84" customFormat="1" ht="12.75">
      <c r="B342" s="108">
        <f t="shared" si="14"/>
        <v>336</v>
      </c>
      <c r="C342" s="107" t="s">
        <v>34</v>
      </c>
      <c r="D342" s="109">
        <f t="shared" si="13"/>
        <v>220990327</v>
      </c>
      <c r="E342" s="110" t="s">
        <v>286</v>
      </c>
      <c r="F342" s="161" t="s">
        <v>5</v>
      </c>
      <c r="G342" s="25">
        <v>2</v>
      </c>
      <c r="H342" s="63"/>
      <c r="I342" s="65"/>
      <c r="J342" s="33"/>
      <c r="K342" s="215"/>
      <c r="L342" s="222"/>
    </row>
    <row r="343" spans="2:12" s="84" customFormat="1" ht="13.5" customHeight="1">
      <c r="B343" s="108">
        <f t="shared" si="14"/>
        <v>337</v>
      </c>
      <c r="C343" s="107" t="s">
        <v>34</v>
      </c>
      <c r="D343" s="109">
        <f t="shared" si="13"/>
        <v>220990328</v>
      </c>
      <c r="E343" s="110" t="s">
        <v>354</v>
      </c>
      <c r="F343" s="161" t="s">
        <v>5</v>
      </c>
      <c r="G343" s="25">
        <v>2</v>
      </c>
      <c r="H343" s="63"/>
      <c r="I343" s="65"/>
      <c r="J343" s="33"/>
      <c r="K343" s="215"/>
      <c r="L343" s="222"/>
    </row>
    <row r="344" spans="2:12" s="84" customFormat="1" ht="12.75">
      <c r="B344" s="108">
        <f t="shared" si="14"/>
        <v>338</v>
      </c>
      <c r="C344" s="107" t="s">
        <v>34</v>
      </c>
      <c r="D344" s="109">
        <f t="shared" si="13"/>
        <v>220990329</v>
      </c>
      <c r="E344" s="110" t="s">
        <v>281</v>
      </c>
      <c r="F344" s="161" t="s">
        <v>5</v>
      </c>
      <c r="G344" s="25">
        <v>2</v>
      </c>
      <c r="H344" s="63"/>
      <c r="I344" s="65"/>
      <c r="J344" s="33"/>
      <c r="K344" s="215"/>
      <c r="L344" s="222"/>
    </row>
    <row r="345" spans="2:12" s="84" customFormat="1" ht="12.75">
      <c r="B345" s="108">
        <f t="shared" si="14"/>
        <v>339</v>
      </c>
      <c r="C345" s="107" t="s">
        <v>34</v>
      </c>
      <c r="D345" s="109">
        <f t="shared" si="13"/>
        <v>220990330</v>
      </c>
      <c r="E345" s="110" t="s">
        <v>287</v>
      </c>
      <c r="F345" s="161" t="s">
        <v>5</v>
      </c>
      <c r="G345" s="25">
        <v>2</v>
      </c>
      <c r="H345" s="63"/>
      <c r="I345" s="65"/>
      <c r="J345" s="33"/>
      <c r="K345" s="215"/>
      <c r="L345" s="222"/>
    </row>
    <row r="346" spans="2:12" s="84" customFormat="1" ht="12.75">
      <c r="B346" s="108">
        <f t="shared" si="14"/>
        <v>340</v>
      </c>
      <c r="C346" s="107" t="s">
        <v>34</v>
      </c>
      <c r="D346" s="109">
        <f t="shared" si="13"/>
        <v>220990331</v>
      </c>
      <c r="E346" s="110" t="s">
        <v>282</v>
      </c>
      <c r="F346" s="161" t="s">
        <v>5</v>
      </c>
      <c r="G346" s="25">
        <v>2</v>
      </c>
      <c r="H346" s="63"/>
      <c r="I346" s="65"/>
      <c r="J346" s="33"/>
      <c r="K346" s="215"/>
      <c r="L346" s="222"/>
    </row>
    <row r="347" spans="2:12" s="84" customFormat="1" ht="12.75">
      <c r="B347" s="108">
        <f t="shared" si="14"/>
        <v>341</v>
      </c>
      <c r="C347" s="107" t="s">
        <v>34</v>
      </c>
      <c r="D347" s="109">
        <f t="shared" si="13"/>
        <v>220990332</v>
      </c>
      <c r="E347" s="136" t="s">
        <v>223</v>
      </c>
      <c r="F347" s="34" t="s">
        <v>5</v>
      </c>
      <c r="G347" s="38">
        <v>2</v>
      </c>
      <c r="H347" s="137"/>
      <c r="I347" s="65"/>
      <c r="J347" s="137"/>
      <c r="K347" s="215"/>
      <c r="L347" s="222"/>
    </row>
    <row r="348" spans="2:12" s="84" customFormat="1" ht="12.75">
      <c r="B348" s="108">
        <f t="shared" si="14"/>
        <v>342</v>
      </c>
      <c r="C348" s="107" t="s">
        <v>34</v>
      </c>
      <c r="D348" s="109">
        <f t="shared" si="13"/>
        <v>220990333</v>
      </c>
      <c r="E348" s="95" t="s">
        <v>19</v>
      </c>
      <c r="F348" s="62"/>
      <c r="G348" s="25"/>
      <c r="H348" s="63"/>
      <c r="I348" s="65"/>
      <c r="J348" s="33"/>
      <c r="K348" s="215"/>
      <c r="L348" s="222"/>
    </row>
    <row r="349" spans="2:12" s="84" customFormat="1" ht="12.75">
      <c r="B349" s="108">
        <f t="shared" si="14"/>
        <v>343</v>
      </c>
      <c r="C349" s="107" t="s">
        <v>34</v>
      </c>
      <c r="D349" s="109">
        <f t="shared" si="13"/>
        <v>220990334</v>
      </c>
      <c r="E349" s="110" t="s">
        <v>269</v>
      </c>
      <c r="F349" s="98" t="s">
        <v>11</v>
      </c>
      <c r="G349" s="50">
        <v>0</v>
      </c>
      <c r="H349" s="100"/>
      <c r="I349" s="65"/>
      <c r="J349" s="100"/>
      <c r="K349" s="215"/>
      <c r="L349" s="222"/>
    </row>
    <row r="350" spans="2:12" s="84" customFormat="1" ht="12.75">
      <c r="B350" s="108">
        <f t="shared" si="14"/>
        <v>344</v>
      </c>
      <c r="C350" s="107" t="s">
        <v>34</v>
      </c>
      <c r="D350" s="109">
        <f t="shared" si="13"/>
        <v>220990335</v>
      </c>
      <c r="E350" s="110" t="s">
        <v>270</v>
      </c>
      <c r="F350" s="98" t="s">
        <v>11</v>
      </c>
      <c r="G350" s="50">
        <v>0</v>
      </c>
      <c r="H350" s="100"/>
      <c r="I350" s="65"/>
      <c r="J350" s="100"/>
      <c r="K350" s="215"/>
      <c r="L350" s="222"/>
    </row>
    <row r="351" spans="2:12" s="84" customFormat="1" ht="12.75">
      <c r="B351" s="108">
        <f t="shared" si="14"/>
        <v>345</v>
      </c>
      <c r="C351" s="107" t="s">
        <v>34</v>
      </c>
      <c r="D351" s="109">
        <f t="shared" si="13"/>
        <v>220990336</v>
      </c>
      <c r="E351" s="37" t="s">
        <v>284</v>
      </c>
      <c r="F351" s="98" t="s">
        <v>11</v>
      </c>
      <c r="G351" s="50">
        <v>0</v>
      </c>
      <c r="H351" s="100"/>
      <c r="I351" s="65"/>
      <c r="J351" s="100"/>
      <c r="K351" s="215"/>
      <c r="L351" s="222"/>
    </row>
    <row r="352" spans="2:12" s="84" customFormat="1" ht="12.75">
      <c r="B352" s="108">
        <f t="shared" si="14"/>
        <v>346</v>
      </c>
      <c r="C352" s="107" t="s">
        <v>34</v>
      </c>
      <c r="D352" s="109">
        <f t="shared" si="13"/>
        <v>220990337</v>
      </c>
      <c r="E352" s="111" t="s">
        <v>368</v>
      </c>
      <c r="F352" s="62" t="s">
        <v>11</v>
      </c>
      <c r="G352" s="25">
        <v>430</v>
      </c>
      <c r="H352" s="63"/>
      <c r="I352" s="65"/>
      <c r="J352" s="63"/>
      <c r="K352" s="215"/>
      <c r="L352" s="222"/>
    </row>
    <row r="353" spans="2:12" s="84" customFormat="1" ht="12.75">
      <c r="B353" s="108">
        <f t="shared" si="14"/>
        <v>347</v>
      </c>
      <c r="C353" s="107" t="s">
        <v>34</v>
      </c>
      <c r="D353" s="109">
        <f t="shared" si="13"/>
        <v>220990338</v>
      </c>
      <c r="E353" s="111" t="s">
        <v>366</v>
      </c>
      <c r="F353" s="62" t="s">
        <v>11</v>
      </c>
      <c r="G353" s="25">
        <v>290</v>
      </c>
      <c r="H353" s="63"/>
      <c r="I353" s="65"/>
      <c r="J353" s="63"/>
      <c r="K353" s="215"/>
      <c r="L353" s="222"/>
    </row>
    <row r="354" spans="2:12" s="84" customFormat="1" ht="12.75">
      <c r="B354" s="188">
        <f t="shared" si="14"/>
        <v>348</v>
      </c>
      <c r="C354" s="107" t="s">
        <v>34</v>
      </c>
      <c r="D354" s="109">
        <f t="shared" si="13"/>
        <v>220990339</v>
      </c>
      <c r="E354" s="111" t="s">
        <v>58</v>
      </c>
      <c r="F354" s="62" t="s">
        <v>11</v>
      </c>
      <c r="G354" s="25">
        <v>80</v>
      </c>
      <c r="H354" s="63"/>
      <c r="I354" s="100"/>
      <c r="J354" s="33"/>
      <c r="K354" s="215"/>
      <c r="L354" s="222"/>
    </row>
    <row r="355" spans="2:12" s="84" customFormat="1" ht="12.75">
      <c r="B355" s="108">
        <f t="shared" si="14"/>
        <v>349</v>
      </c>
      <c r="C355" s="107" t="s">
        <v>34</v>
      </c>
      <c r="D355" s="109">
        <f t="shared" si="13"/>
        <v>220990340</v>
      </c>
      <c r="E355" s="111" t="s">
        <v>59</v>
      </c>
      <c r="F355" s="62" t="s">
        <v>11</v>
      </c>
      <c r="G355" s="25">
        <v>60</v>
      </c>
      <c r="H355" s="63"/>
      <c r="I355" s="65"/>
      <c r="J355" s="33"/>
      <c r="K355" s="215"/>
      <c r="L355" s="222"/>
    </row>
    <row r="356" spans="2:12" s="84" customFormat="1" ht="12.75">
      <c r="B356" s="108">
        <f t="shared" si="14"/>
        <v>350</v>
      </c>
      <c r="C356" s="107" t="s">
        <v>34</v>
      </c>
      <c r="D356" s="109">
        <f t="shared" si="13"/>
        <v>220990341</v>
      </c>
      <c r="E356" s="110" t="s">
        <v>283</v>
      </c>
      <c r="F356" s="161" t="s">
        <v>5</v>
      </c>
      <c r="G356" s="25">
        <v>2</v>
      </c>
      <c r="H356" s="63"/>
      <c r="I356" s="65"/>
      <c r="J356" s="33"/>
      <c r="K356" s="215"/>
      <c r="L356" s="222"/>
    </row>
    <row r="357" spans="2:12" s="84" customFormat="1" ht="12.75">
      <c r="B357" s="108">
        <f t="shared" si="14"/>
        <v>351</v>
      </c>
      <c r="C357" s="107" t="s">
        <v>34</v>
      </c>
      <c r="D357" s="109">
        <f t="shared" si="13"/>
        <v>220990342</v>
      </c>
      <c r="E357" s="37" t="s">
        <v>288</v>
      </c>
      <c r="F357" s="62" t="s">
        <v>10</v>
      </c>
      <c r="G357" s="25">
        <v>72</v>
      </c>
      <c r="H357" s="33"/>
      <c r="I357" s="65"/>
      <c r="J357" s="63"/>
      <c r="K357" s="215"/>
      <c r="L357" s="222"/>
    </row>
    <row r="358" spans="2:12" s="84" customFormat="1" ht="12.75">
      <c r="B358" s="108">
        <f t="shared" si="14"/>
        <v>352</v>
      </c>
      <c r="C358" s="107" t="s">
        <v>34</v>
      </c>
      <c r="D358" s="109">
        <f t="shared" si="13"/>
        <v>220990343</v>
      </c>
      <c r="E358" s="37" t="s">
        <v>289</v>
      </c>
      <c r="F358" s="62" t="s">
        <v>10</v>
      </c>
      <c r="G358" s="25">
        <v>45</v>
      </c>
      <c r="H358" s="33"/>
      <c r="I358" s="65"/>
      <c r="J358" s="63"/>
      <c r="K358" s="215"/>
      <c r="L358" s="222"/>
    </row>
    <row r="359" spans="2:12" s="84" customFormat="1" ht="13.5" thickBot="1">
      <c r="B359" s="108">
        <f t="shared" si="14"/>
        <v>353</v>
      </c>
      <c r="C359" s="107" t="s">
        <v>34</v>
      </c>
      <c r="D359" s="93">
        <f t="shared" si="13"/>
        <v>220990344</v>
      </c>
      <c r="E359" s="160" t="s">
        <v>72</v>
      </c>
      <c r="F359" s="130" t="s">
        <v>5</v>
      </c>
      <c r="G359" s="131">
        <v>1</v>
      </c>
      <c r="H359" s="132"/>
      <c r="I359" s="157"/>
      <c r="J359" s="151"/>
      <c r="K359" s="226"/>
      <c r="L359" s="227"/>
    </row>
    <row r="360" spans="2:12" s="94" customFormat="1" ht="13.5" thickBot="1">
      <c r="B360" s="108">
        <f t="shared" si="14"/>
        <v>354</v>
      </c>
      <c r="C360" s="183" t="s">
        <v>34</v>
      </c>
      <c r="D360" s="79" t="s">
        <v>251</v>
      </c>
      <c r="E360" s="73" t="s">
        <v>307</v>
      </c>
      <c r="F360" s="74"/>
      <c r="G360" s="74"/>
      <c r="H360" s="80"/>
      <c r="I360" s="75"/>
      <c r="J360" s="80"/>
      <c r="K360" s="228"/>
      <c r="L360" s="237" t="s">
        <v>379</v>
      </c>
    </row>
    <row r="361" spans="2:12" s="94" customFormat="1" ht="12.75">
      <c r="B361" s="108">
        <f t="shared" si="14"/>
        <v>355</v>
      </c>
      <c r="C361" s="107" t="s">
        <v>34</v>
      </c>
      <c r="D361" s="109">
        <f>D359+1</f>
        <v>220990345</v>
      </c>
      <c r="E361" s="162" t="s">
        <v>316</v>
      </c>
      <c r="F361" s="134" t="s">
        <v>5</v>
      </c>
      <c r="G361" s="163">
        <v>1</v>
      </c>
      <c r="H361" s="164"/>
      <c r="I361" s="65"/>
      <c r="J361" s="164"/>
      <c r="K361" s="214"/>
      <c r="L361" s="221"/>
    </row>
    <row r="362" spans="2:12" s="94" customFormat="1" ht="12.75">
      <c r="B362" s="108">
        <f t="shared" si="14"/>
        <v>356</v>
      </c>
      <c r="C362" s="107" t="s">
        <v>34</v>
      </c>
      <c r="D362" s="109">
        <f>D361+1</f>
        <v>220990346</v>
      </c>
      <c r="E362" s="165" t="s">
        <v>369</v>
      </c>
      <c r="F362" s="34" t="s">
        <v>5</v>
      </c>
      <c r="G362" s="166">
        <v>1</v>
      </c>
      <c r="H362" s="167"/>
      <c r="I362" s="65"/>
      <c r="J362" s="167"/>
      <c r="K362" s="215"/>
      <c r="L362" s="222"/>
    </row>
    <row r="363" spans="2:12" s="94" customFormat="1" ht="12.75">
      <c r="B363" s="108">
        <f t="shared" si="14"/>
        <v>357</v>
      </c>
      <c r="C363" s="107" t="s">
        <v>34</v>
      </c>
      <c r="D363" s="109">
        <f aca="true" t="shared" si="15" ref="D363:D385">D362+1</f>
        <v>220990347</v>
      </c>
      <c r="E363" s="165" t="s">
        <v>317</v>
      </c>
      <c r="F363" s="34" t="s">
        <v>5</v>
      </c>
      <c r="G363" s="166">
        <v>1</v>
      </c>
      <c r="H363" s="167"/>
      <c r="I363" s="65"/>
      <c r="J363" s="167"/>
      <c r="K363" s="215"/>
      <c r="L363" s="222"/>
    </row>
    <row r="364" spans="2:12" s="94" customFormat="1" ht="12.75">
      <c r="B364" s="108">
        <f t="shared" si="14"/>
        <v>358</v>
      </c>
      <c r="C364" s="107" t="s">
        <v>34</v>
      </c>
      <c r="D364" s="109">
        <f t="shared" si="15"/>
        <v>220990348</v>
      </c>
      <c r="E364" s="165" t="s">
        <v>318</v>
      </c>
      <c r="F364" s="168" t="s">
        <v>5</v>
      </c>
      <c r="G364" s="166">
        <v>1</v>
      </c>
      <c r="H364" s="167"/>
      <c r="I364" s="65"/>
      <c r="J364" s="167"/>
      <c r="K364" s="215"/>
      <c r="L364" s="222"/>
    </row>
    <row r="365" spans="2:12" s="94" customFormat="1" ht="12.75">
      <c r="B365" s="108">
        <f t="shared" si="14"/>
        <v>359</v>
      </c>
      <c r="C365" s="107" t="s">
        <v>34</v>
      </c>
      <c r="D365" s="109">
        <f t="shared" si="15"/>
        <v>220990349</v>
      </c>
      <c r="E365" s="165" t="s">
        <v>319</v>
      </c>
      <c r="F365" s="34" t="s">
        <v>5</v>
      </c>
      <c r="G365" s="166">
        <v>1</v>
      </c>
      <c r="H365" s="167"/>
      <c r="I365" s="65"/>
      <c r="J365" s="167"/>
      <c r="K365" s="215"/>
      <c r="L365" s="222"/>
    </row>
    <row r="366" spans="2:12" s="94" customFormat="1" ht="12.75">
      <c r="B366" s="108">
        <f t="shared" si="14"/>
        <v>360</v>
      </c>
      <c r="C366" s="107" t="s">
        <v>34</v>
      </c>
      <c r="D366" s="109">
        <f t="shared" si="15"/>
        <v>220990350</v>
      </c>
      <c r="E366" s="165" t="s">
        <v>320</v>
      </c>
      <c r="F366" s="34" t="s">
        <v>5</v>
      </c>
      <c r="G366" s="166">
        <v>1</v>
      </c>
      <c r="H366" s="167"/>
      <c r="I366" s="65"/>
      <c r="J366" s="167"/>
      <c r="K366" s="215"/>
      <c r="L366" s="222"/>
    </row>
    <row r="367" spans="2:12" s="94" customFormat="1" ht="12.75">
      <c r="B367" s="108">
        <f t="shared" si="14"/>
        <v>361</v>
      </c>
      <c r="C367" s="107" t="s">
        <v>34</v>
      </c>
      <c r="D367" s="109">
        <f t="shared" si="15"/>
        <v>220990351</v>
      </c>
      <c r="E367" s="169" t="s">
        <v>321</v>
      </c>
      <c r="F367" s="168" t="s">
        <v>5</v>
      </c>
      <c r="G367" s="166">
        <v>1</v>
      </c>
      <c r="H367" s="167"/>
      <c r="I367" s="65"/>
      <c r="J367" s="167"/>
      <c r="K367" s="215"/>
      <c r="L367" s="222"/>
    </row>
    <row r="368" spans="2:12" s="94" customFormat="1" ht="12.75">
      <c r="B368" s="108">
        <f t="shared" si="14"/>
        <v>362</v>
      </c>
      <c r="C368" s="107" t="s">
        <v>34</v>
      </c>
      <c r="D368" s="109">
        <f t="shared" si="15"/>
        <v>220990352</v>
      </c>
      <c r="E368" s="169" t="s">
        <v>322</v>
      </c>
      <c r="F368" s="168" t="s">
        <v>5</v>
      </c>
      <c r="G368" s="166">
        <v>1</v>
      </c>
      <c r="H368" s="167"/>
      <c r="I368" s="65"/>
      <c r="J368" s="167"/>
      <c r="K368" s="215"/>
      <c r="L368" s="222"/>
    </row>
    <row r="369" spans="2:12" s="94" customFormat="1" ht="12.75">
      <c r="B369" s="108">
        <f t="shared" si="14"/>
        <v>363</v>
      </c>
      <c r="C369" s="107" t="s">
        <v>34</v>
      </c>
      <c r="D369" s="109">
        <f t="shared" si="15"/>
        <v>220990353</v>
      </c>
      <c r="E369" s="165" t="s">
        <v>323</v>
      </c>
      <c r="F369" s="168" t="s">
        <v>5</v>
      </c>
      <c r="G369" s="166">
        <v>1</v>
      </c>
      <c r="H369" s="167"/>
      <c r="I369" s="65"/>
      <c r="J369" s="167"/>
      <c r="K369" s="215"/>
      <c r="L369" s="222"/>
    </row>
    <row r="370" spans="2:12" s="94" customFormat="1" ht="12.75">
      <c r="B370" s="108">
        <f t="shared" si="14"/>
        <v>364</v>
      </c>
      <c r="C370" s="107" t="s">
        <v>34</v>
      </c>
      <c r="D370" s="109">
        <f t="shared" si="15"/>
        <v>220990354</v>
      </c>
      <c r="E370" s="169" t="s">
        <v>324</v>
      </c>
      <c r="F370" s="168" t="s">
        <v>5</v>
      </c>
      <c r="G370" s="166">
        <v>20</v>
      </c>
      <c r="H370" s="167"/>
      <c r="I370" s="65"/>
      <c r="J370" s="167"/>
      <c r="K370" s="215"/>
      <c r="L370" s="222"/>
    </row>
    <row r="371" spans="2:12" s="94" customFormat="1" ht="12.75">
      <c r="B371" s="108">
        <f t="shared" si="14"/>
        <v>365</v>
      </c>
      <c r="C371" s="107" t="s">
        <v>34</v>
      </c>
      <c r="D371" s="109">
        <f t="shared" si="15"/>
        <v>220990355</v>
      </c>
      <c r="E371" s="169" t="s">
        <v>325</v>
      </c>
      <c r="F371" s="168" t="s">
        <v>5</v>
      </c>
      <c r="G371" s="166">
        <v>1</v>
      </c>
      <c r="H371" s="167"/>
      <c r="I371" s="65"/>
      <c r="J371" s="167"/>
      <c r="K371" s="215"/>
      <c r="L371" s="222"/>
    </row>
    <row r="372" spans="2:12" s="94" customFormat="1" ht="12.75">
      <c r="B372" s="108">
        <f t="shared" si="14"/>
        <v>366</v>
      </c>
      <c r="C372" s="107" t="s">
        <v>34</v>
      </c>
      <c r="D372" s="109">
        <f t="shared" si="15"/>
        <v>220990356</v>
      </c>
      <c r="E372" s="165" t="s">
        <v>326</v>
      </c>
      <c r="F372" s="34" t="s">
        <v>5</v>
      </c>
      <c r="G372" s="166">
        <v>1</v>
      </c>
      <c r="H372" s="167"/>
      <c r="I372" s="65"/>
      <c r="J372" s="167"/>
      <c r="K372" s="215"/>
      <c r="L372" s="222"/>
    </row>
    <row r="373" spans="2:12" s="94" customFormat="1" ht="12.75">
      <c r="B373" s="108">
        <f t="shared" si="14"/>
        <v>367</v>
      </c>
      <c r="C373" s="107" t="s">
        <v>34</v>
      </c>
      <c r="D373" s="109">
        <f t="shared" si="15"/>
        <v>220990357</v>
      </c>
      <c r="E373" s="169" t="s">
        <v>327</v>
      </c>
      <c r="F373" s="168" t="s">
        <v>5</v>
      </c>
      <c r="G373" s="166">
        <v>7</v>
      </c>
      <c r="H373" s="167"/>
      <c r="I373" s="65"/>
      <c r="J373" s="167"/>
      <c r="K373" s="215"/>
      <c r="L373" s="222"/>
    </row>
    <row r="374" spans="2:12" s="94" customFormat="1" ht="12.75">
      <c r="B374" s="108">
        <f t="shared" si="14"/>
        <v>368</v>
      </c>
      <c r="C374" s="107" t="s">
        <v>34</v>
      </c>
      <c r="D374" s="109">
        <f t="shared" si="15"/>
        <v>220990358</v>
      </c>
      <c r="E374" s="165" t="s">
        <v>328</v>
      </c>
      <c r="F374" s="34" t="s">
        <v>5</v>
      </c>
      <c r="G374" s="166">
        <v>1</v>
      </c>
      <c r="H374" s="167"/>
      <c r="I374" s="65"/>
      <c r="J374" s="167"/>
      <c r="K374" s="215"/>
      <c r="L374" s="222"/>
    </row>
    <row r="375" spans="2:12" s="94" customFormat="1" ht="12.75">
      <c r="B375" s="108">
        <f t="shared" si="14"/>
        <v>369</v>
      </c>
      <c r="C375" s="107" t="s">
        <v>34</v>
      </c>
      <c r="D375" s="109">
        <f t="shared" si="15"/>
        <v>220990359</v>
      </c>
      <c r="E375" s="165" t="s">
        <v>329</v>
      </c>
      <c r="F375" s="34" t="s">
        <v>5</v>
      </c>
      <c r="G375" s="166">
        <v>1</v>
      </c>
      <c r="H375" s="167"/>
      <c r="I375" s="65"/>
      <c r="J375" s="167"/>
      <c r="K375" s="215"/>
      <c r="L375" s="222"/>
    </row>
    <row r="376" spans="2:12" s="94" customFormat="1" ht="12.75">
      <c r="B376" s="108">
        <f t="shared" si="14"/>
        <v>370</v>
      </c>
      <c r="C376" s="107" t="s">
        <v>34</v>
      </c>
      <c r="D376" s="109">
        <f t="shared" si="15"/>
        <v>220990360</v>
      </c>
      <c r="E376" s="39" t="s">
        <v>15</v>
      </c>
      <c r="F376" s="34"/>
      <c r="G376" s="166"/>
      <c r="H376" s="167"/>
      <c r="I376" s="65"/>
      <c r="J376" s="167"/>
      <c r="K376" s="215"/>
      <c r="L376" s="222"/>
    </row>
    <row r="377" spans="2:12" s="94" customFormat="1" ht="12.75">
      <c r="B377" s="108">
        <f t="shared" si="14"/>
        <v>371</v>
      </c>
      <c r="C377" s="107" t="s">
        <v>34</v>
      </c>
      <c r="D377" s="109">
        <f t="shared" si="15"/>
        <v>220990361</v>
      </c>
      <c r="E377" s="165" t="s">
        <v>330</v>
      </c>
      <c r="F377" s="34" t="s">
        <v>11</v>
      </c>
      <c r="G377" s="166">
        <v>1120</v>
      </c>
      <c r="H377" s="167"/>
      <c r="I377" s="65"/>
      <c r="J377" s="167"/>
      <c r="K377" s="215"/>
      <c r="L377" s="222"/>
    </row>
    <row r="378" spans="2:12" s="94" customFormat="1" ht="12.75">
      <c r="B378" s="108">
        <f t="shared" si="14"/>
        <v>372</v>
      </c>
      <c r="C378" s="107" t="s">
        <v>34</v>
      </c>
      <c r="D378" s="109">
        <f t="shared" si="15"/>
        <v>220990362</v>
      </c>
      <c r="E378" s="123" t="s">
        <v>366</v>
      </c>
      <c r="F378" s="34" t="s">
        <v>11</v>
      </c>
      <c r="G378" s="170">
        <v>550</v>
      </c>
      <c r="H378" s="122"/>
      <c r="I378" s="65"/>
      <c r="J378" s="122"/>
      <c r="K378" s="215"/>
      <c r="L378" s="222"/>
    </row>
    <row r="379" spans="2:12" s="94" customFormat="1" ht="12.75">
      <c r="B379" s="108">
        <f t="shared" si="14"/>
        <v>373</v>
      </c>
      <c r="C379" s="107" t="s">
        <v>34</v>
      </c>
      <c r="D379" s="109">
        <f t="shared" si="15"/>
        <v>220990363</v>
      </c>
      <c r="E379" s="123" t="s">
        <v>370</v>
      </c>
      <c r="F379" s="34" t="s">
        <v>11</v>
      </c>
      <c r="G379" s="170">
        <v>150</v>
      </c>
      <c r="H379" s="122"/>
      <c r="I379" s="65"/>
      <c r="J379" s="122"/>
      <c r="K379" s="215"/>
      <c r="L379" s="222"/>
    </row>
    <row r="380" spans="2:12" s="94" customFormat="1" ht="12.75">
      <c r="B380" s="108">
        <f t="shared" si="14"/>
        <v>374</v>
      </c>
      <c r="C380" s="107" t="s">
        <v>34</v>
      </c>
      <c r="D380" s="109">
        <f t="shared" si="15"/>
        <v>220990364</v>
      </c>
      <c r="E380" s="123" t="s">
        <v>120</v>
      </c>
      <c r="F380" s="34" t="s">
        <v>5</v>
      </c>
      <c r="G380" s="170">
        <v>40</v>
      </c>
      <c r="H380" s="122"/>
      <c r="I380" s="65"/>
      <c r="J380" s="122"/>
      <c r="K380" s="215"/>
      <c r="L380" s="222"/>
    </row>
    <row r="381" spans="2:12" s="94" customFormat="1" ht="12.75">
      <c r="B381" s="108">
        <f t="shared" si="14"/>
        <v>375</v>
      </c>
      <c r="C381" s="107" t="s">
        <v>34</v>
      </c>
      <c r="D381" s="109">
        <f t="shared" si="15"/>
        <v>220990365</v>
      </c>
      <c r="E381" s="111" t="s">
        <v>58</v>
      </c>
      <c r="F381" s="126" t="s">
        <v>11</v>
      </c>
      <c r="G381" s="171">
        <v>100</v>
      </c>
      <c r="H381" s="63"/>
      <c r="I381" s="65"/>
      <c r="J381" s="172"/>
      <c r="K381" s="215"/>
      <c r="L381" s="222"/>
    </row>
    <row r="382" spans="2:12" s="94" customFormat="1" ht="12.75">
      <c r="B382" s="188">
        <f t="shared" si="14"/>
        <v>376</v>
      </c>
      <c r="C382" s="107" t="s">
        <v>34</v>
      </c>
      <c r="D382" s="109">
        <f t="shared" si="15"/>
        <v>220990366</v>
      </c>
      <c r="E382" s="111" t="s">
        <v>59</v>
      </c>
      <c r="F382" s="126" t="s">
        <v>11</v>
      </c>
      <c r="G382" s="171">
        <v>70</v>
      </c>
      <c r="H382" s="63"/>
      <c r="I382" s="100"/>
      <c r="J382" s="172"/>
      <c r="K382" s="215"/>
      <c r="L382" s="222"/>
    </row>
    <row r="383" spans="2:12" s="94" customFormat="1" ht="12.75">
      <c r="B383" s="108">
        <f t="shared" si="14"/>
        <v>377</v>
      </c>
      <c r="C383" s="107" t="s">
        <v>34</v>
      </c>
      <c r="D383" s="109">
        <f t="shared" si="15"/>
        <v>220990367</v>
      </c>
      <c r="E383" s="123" t="s">
        <v>60</v>
      </c>
      <c r="F383" s="62" t="s">
        <v>5</v>
      </c>
      <c r="G383" s="173">
        <v>12</v>
      </c>
      <c r="H383" s="122"/>
      <c r="I383" s="65"/>
      <c r="J383" s="167"/>
      <c r="K383" s="215"/>
      <c r="L383" s="222"/>
    </row>
    <row r="384" spans="2:12" s="94" customFormat="1" ht="12.75">
      <c r="B384" s="108">
        <f t="shared" si="14"/>
        <v>378</v>
      </c>
      <c r="C384" s="107" t="s">
        <v>34</v>
      </c>
      <c r="D384" s="109">
        <f t="shared" si="15"/>
        <v>220990368</v>
      </c>
      <c r="E384" s="123" t="s">
        <v>331</v>
      </c>
      <c r="F384" s="34" t="s">
        <v>332</v>
      </c>
      <c r="G384" s="170">
        <v>20</v>
      </c>
      <c r="H384" s="167"/>
      <c r="I384" s="65"/>
      <c r="J384" s="167"/>
      <c r="K384" s="215"/>
      <c r="L384" s="222"/>
    </row>
    <row r="385" spans="2:12" s="94" customFormat="1" ht="38.25">
      <c r="B385" s="108">
        <f t="shared" si="14"/>
        <v>379</v>
      </c>
      <c r="C385" s="107" t="s">
        <v>34</v>
      </c>
      <c r="D385" s="109">
        <f t="shared" si="15"/>
        <v>220990369</v>
      </c>
      <c r="E385" s="174" t="s">
        <v>67</v>
      </c>
      <c r="F385" s="62" t="s">
        <v>332</v>
      </c>
      <c r="G385" s="173">
        <v>1</v>
      </c>
      <c r="H385" s="33"/>
      <c r="I385" s="65"/>
      <c r="J385" s="63"/>
      <c r="K385" s="215"/>
      <c r="L385" s="222"/>
    </row>
    <row r="386" spans="2:12" s="94" customFormat="1" ht="13.5" thickBot="1">
      <c r="B386" s="108">
        <f t="shared" si="14"/>
        <v>380</v>
      </c>
      <c r="C386" s="107" t="s">
        <v>34</v>
      </c>
      <c r="D386" s="93">
        <f aca="true" t="shared" si="16" ref="D386:D396">D385+1</f>
        <v>220990370</v>
      </c>
      <c r="E386" s="175" t="s">
        <v>333</v>
      </c>
      <c r="F386" s="150" t="s">
        <v>5</v>
      </c>
      <c r="G386" s="176">
        <v>1</v>
      </c>
      <c r="H386" s="177"/>
      <c r="I386" s="157"/>
      <c r="J386" s="178"/>
      <c r="K386" s="226"/>
      <c r="L386" s="227"/>
    </row>
    <row r="387" spans="2:12" s="94" customFormat="1" ht="13.5" thickBot="1">
      <c r="B387" s="108">
        <f t="shared" si="14"/>
        <v>381</v>
      </c>
      <c r="C387" s="107" t="s">
        <v>34</v>
      </c>
      <c r="D387" s="79" t="s">
        <v>308</v>
      </c>
      <c r="E387" s="73" t="s">
        <v>343</v>
      </c>
      <c r="F387" s="74"/>
      <c r="G387" s="74"/>
      <c r="H387" s="80"/>
      <c r="I387" s="75"/>
      <c r="J387" s="80"/>
      <c r="K387" s="228"/>
      <c r="L387" s="237" t="s">
        <v>379</v>
      </c>
    </row>
    <row r="388" spans="2:12" s="94" customFormat="1" ht="30" customHeight="1">
      <c r="B388" s="108">
        <f t="shared" si="14"/>
        <v>382</v>
      </c>
      <c r="C388" s="107" t="s">
        <v>34</v>
      </c>
      <c r="D388" s="109">
        <f>D386+1</f>
        <v>220990371</v>
      </c>
      <c r="E388" s="111" t="s">
        <v>334</v>
      </c>
      <c r="F388" s="128" t="s">
        <v>5</v>
      </c>
      <c r="G388" s="179">
        <v>14</v>
      </c>
      <c r="H388" s="66"/>
      <c r="I388" s="65"/>
      <c r="J388" s="66"/>
      <c r="K388" s="214"/>
      <c r="L388" s="221"/>
    </row>
    <row r="389" spans="2:12" s="94" customFormat="1" ht="12.75">
      <c r="B389" s="108">
        <f t="shared" si="14"/>
        <v>383</v>
      </c>
      <c r="C389" s="107" t="s">
        <v>34</v>
      </c>
      <c r="D389" s="109">
        <f>D388+1</f>
        <v>220990372</v>
      </c>
      <c r="E389" s="111" t="s">
        <v>335</v>
      </c>
      <c r="F389" s="128" t="s">
        <v>5</v>
      </c>
      <c r="G389" s="179">
        <v>14</v>
      </c>
      <c r="H389" s="66"/>
      <c r="I389" s="65"/>
      <c r="J389" s="66"/>
      <c r="K389" s="215"/>
      <c r="L389" s="222"/>
    </row>
    <row r="390" spans="2:12" s="94" customFormat="1" ht="12.75">
      <c r="B390" s="108">
        <f t="shared" si="14"/>
        <v>384</v>
      </c>
      <c r="C390" s="107" t="s">
        <v>34</v>
      </c>
      <c r="D390" s="109">
        <f t="shared" si="16"/>
        <v>220990373</v>
      </c>
      <c r="E390" s="111" t="s">
        <v>336</v>
      </c>
      <c r="F390" s="128" t="s">
        <v>5</v>
      </c>
      <c r="G390" s="179">
        <v>14</v>
      </c>
      <c r="H390" s="66"/>
      <c r="I390" s="65"/>
      <c r="J390" s="66"/>
      <c r="K390" s="215"/>
      <c r="L390" s="222"/>
    </row>
    <row r="391" spans="2:12" s="94" customFormat="1" ht="12.75">
      <c r="B391" s="108">
        <f t="shared" si="14"/>
        <v>385</v>
      </c>
      <c r="C391" s="107" t="s">
        <v>34</v>
      </c>
      <c r="D391" s="109">
        <f t="shared" si="16"/>
        <v>220990374</v>
      </c>
      <c r="E391" s="111" t="s">
        <v>337</v>
      </c>
      <c r="F391" s="128" t="s">
        <v>11</v>
      </c>
      <c r="G391" s="179">
        <v>140</v>
      </c>
      <c r="H391" s="66"/>
      <c r="I391" s="65"/>
      <c r="J391" s="66"/>
      <c r="K391" s="215"/>
      <c r="L391" s="222"/>
    </row>
    <row r="392" spans="2:12" s="94" customFormat="1" ht="12.75">
      <c r="B392" s="108">
        <f t="shared" si="14"/>
        <v>386</v>
      </c>
      <c r="C392" s="107" t="s">
        <v>34</v>
      </c>
      <c r="D392" s="109">
        <f t="shared" si="16"/>
        <v>220990375</v>
      </c>
      <c r="E392" s="111" t="s">
        <v>338</v>
      </c>
      <c r="F392" s="128" t="s">
        <v>5</v>
      </c>
      <c r="G392" s="179">
        <v>14</v>
      </c>
      <c r="H392" s="66"/>
      <c r="I392" s="65"/>
      <c r="J392" s="66"/>
      <c r="K392" s="215"/>
      <c r="L392" s="222"/>
    </row>
    <row r="393" spans="2:12" s="94" customFormat="1" ht="12.75">
      <c r="B393" s="108">
        <f aca="true" t="shared" si="17" ref="B393:B408">B392+1</f>
        <v>387</v>
      </c>
      <c r="C393" s="107" t="s">
        <v>34</v>
      </c>
      <c r="D393" s="109">
        <f t="shared" si="16"/>
        <v>220990376</v>
      </c>
      <c r="E393" s="111" t="s">
        <v>339</v>
      </c>
      <c r="F393" s="128" t="s">
        <v>11</v>
      </c>
      <c r="G393" s="179">
        <v>950</v>
      </c>
      <c r="H393" s="66"/>
      <c r="I393" s="65"/>
      <c r="J393" s="66"/>
      <c r="K393" s="215"/>
      <c r="L393" s="222"/>
    </row>
    <row r="394" spans="2:12" s="94" customFormat="1" ht="12.75">
      <c r="B394" s="108">
        <f t="shared" si="17"/>
        <v>388</v>
      </c>
      <c r="C394" s="107" t="s">
        <v>34</v>
      </c>
      <c r="D394" s="109">
        <f t="shared" si="16"/>
        <v>220990377</v>
      </c>
      <c r="E394" s="111" t="s">
        <v>340</v>
      </c>
      <c r="F394" s="128" t="s">
        <v>11</v>
      </c>
      <c r="G394" s="179">
        <v>800</v>
      </c>
      <c r="H394" s="66"/>
      <c r="I394" s="65"/>
      <c r="J394" s="66"/>
      <c r="K394" s="215"/>
      <c r="L394" s="222"/>
    </row>
    <row r="395" spans="2:12" s="94" customFormat="1" ht="12.75">
      <c r="B395" s="108">
        <f t="shared" si="17"/>
        <v>389</v>
      </c>
      <c r="C395" s="107" t="s">
        <v>34</v>
      </c>
      <c r="D395" s="109">
        <f t="shared" si="16"/>
        <v>220990378</v>
      </c>
      <c r="E395" s="111" t="s">
        <v>59</v>
      </c>
      <c r="F395" s="128" t="s">
        <v>11</v>
      </c>
      <c r="G395" s="179">
        <v>420</v>
      </c>
      <c r="H395" s="66"/>
      <c r="I395" s="65"/>
      <c r="J395" s="66"/>
      <c r="K395" s="215"/>
      <c r="L395" s="222"/>
    </row>
    <row r="396" spans="2:12" s="94" customFormat="1" ht="13.5" thickBot="1">
      <c r="B396" s="108">
        <f t="shared" si="17"/>
        <v>390</v>
      </c>
      <c r="C396" s="107" t="s">
        <v>34</v>
      </c>
      <c r="D396" s="93">
        <f t="shared" si="16"/>
        <v>220990379</v>
      </c>
      <c r="E396" s="129" t="s">
        <v>121</v>
      </c>
      <c r="F396" s="130" t="s">
        <v>10</v>
      </c>
      <c r="G396" s="180">
        <v>14</v>
      </c>
      <c r="H396" s="181"/>
      <c r="I396" s="157"/>
      <c r="J396" s="181"/>
      <c r="K396" s="226"/>
      <c r="L396" s="227"/>
    </row>
    <row r="397" spans="2:12" s="83" customFormat="1" ht="13.5" thickBot="1">
      <c r="B397" s="108">
        <f t="shared" si="17"/>
        <v>391</v>
      </c>
      <c r="C397" s="107" t="s">
        <v>34</v>
      </c>
      <c r="D397" s="79" t="s">
        <v>309</v>
      </c>
      <c r="E397" s="73" t="s">
        <v>250</v>
      </c>
      <c r="F397" s="74"/>
      <c r="G397" s="74"/>
      <c r="H397" s="80"/>
      <c r="I397" s="75"/>
      <c r="J397" s="80"/>
      <c r="K397" s="228"/>
      <c r="L397" s="237" t="s">
        <v>379</v>
      </c>
    </row>
    <row r="398" spans="2:12" s="83" customFormat="1" ht="12.75">
      <c r="B398" s="108">
        <f t="shared" si="17"/>
        <v>392</v>
      </c>
      <c r="C398" s="107" t="s">
        <v>34</v>
      </c>
      <c r="D398" s="90">
        <f>D320+1</f>
        <v>220990307</v>
      </c>
      <c r="E398" s="123" t="s">
        <v>371</v>
      </c>
      <c r="F398" s="34" t="s">
        <v>11</v>
      </c>
      <c r="G398" s="48">
        <v>50</v>
      </c>
      <c r="H398" s="122"/>
      <c r="I398" s="65"/>
      <c r="J398" s="122"/>
      <c r="K398" s="214"/>
      <c r="L398" s="221"/>
    </row>
    <row r="399" spans="2:12" s="83" customFormat="1" ht="12.75">
      <c r="B399" s="108">
        <f t="shared" si="17"/>
        <v>393</v>
      </c>
      <c r="C399" s="107" t="s">
        <v>34</v>
      </c>
      <c r="D399" s="90">
        <f>D398+1</f>
        <v>220990308</v>
      </c>
      <c r="E399" s="123" t="s">
        <v>372</v>
      </c>
      <c r="F399" s="34" t="s">
        <v>11</v>
      </c>
      <c r="G399" s="38">
        <v>65</v>
      </c>
      <c r="H399" s="122"/>
      <c r="I399" s="65"/>
      <c r="J399" s="122"/>
      <c r="K399" s="215"/>
      <c r="L399" s="222"/>
    </row>
    <row r="400" spans="2:12" s="84" customFormat="1" ht="12.75">
      <c r="B400" s="108">
        <f t="shared" si="17"/>
        <v>394</v>
      </c>
      <c r="C400" s="107" t="s">
        <v>34</v>
      </c>
      <c r="D400" s="90">
        <f aca="true" t="shared" si="18" ref="D400:D408">D399+1</f>
        <v>220990309</v>
      </c>
      <c r="E400" s="123" t="s">
        <v>373</v>
      </c>
      <c r="F400" s="34" t="s">
        <v>11</v>
      </c>
      <c r="G400" s="38">
        <v>5830</v>
      </c>
      <c r="H400" s="122"/>
      <c r="I400" s="65"/>
      <c r="J400" s="122"/>
      <c r="K400" s="215"/>
      <c r="L400" s="222"/>
    </row>
    <row r="401" spans="2:12" s="83" customFormat="1" ht="12.75">
      <c r="B401" s="108">
        <f t="shared" si="17"/>
        <v>395</v>
      </c>
      <c r="C401" s="107" t="s">
        <v>34</v>
      </c>
      <c r="D401" s="90">
        <f t="shared" si="18"/>
        <v>220990310</v>
      </c>
      <c r="E401" s="182" t="s">
        <v>252</v>
      </c>
      <c r="F401" s="62" t="s">
        <v>5</v>
      </c>
      <c r="G401" s="25">
        <v>2</v>
      </c>
      <c r="H401" s="33"/>
      <c r="I401" s="65"/>
      <c r="J401" s="33"/>
      <c r="K401" s="215"/>
      <c r="L401" s="222"/>
    </row>
    <row r="402" spans="2:12" s="83" customFormat="1" ht="12.75">
      <c r="B402" s="108">
        <f t="shared" si="17"/>
        <v>396</v>
      </c>
      <c r="C402" s="107" t="s">
        <v>34</v>
      </c>
      <c r="D402" s="90">
        <f t="shared" si="18"/>
        <v>220990311</v>
      </c>
      <c r="E402" s="182" t="s">
        <v>253</v>
      </c>
      <c r="F402" s="62" t="s">
        <v>5</v>
      </c>
      <c r="G402" s="25">
        <v>8</v>
      </c>
      <c r="H402" s="33"/>
      <c r="I402" s="65"/>
      <c r="J402" s="33"/>
      <c r="K402" s="215"/>
      <c r="L402" s="222"/>
    </row>
    <row r="403" spans="2:12" s="83" customFormat="1" ht="12.75">
      <c r="B403" s="108">
        <f t="shared" si="17"/>
        <v>397</v>
      </c>
      <c r="C403" s="107" t="s">
        <v>34</v>
      </c>
      <c r="D403" s="90">
        <f t="shared" si="18"/>
        <v>220990312</v>
      </c>
      <c r="E403" s="165" t="s">
        <v>254</v>
      </c>
      <c r="F403" s="34" t="s">
        <v>13</v>
      </c>
      <c r="G403" s="48">
        <v>10</v>
      </c>
      <c r="H403" s="167"/>
      <c r="I403" s="65"/>
      <c r="J403" s="167"/>
      <c r="K403" s="215"/>
      <c r="L403" s="222"/>
    </row>
    <row r="404" spans="2:12" s="84" customFormat="1" ht="12.75">
      <c r="B404" s="108">
        <f t="shared" si="17"/>
        <v>398</v>
      </c>
      <c r="C404" s="107" t="s">
        <v>34</v>
      </c>
      <c r="D404" s="109">
        <f t="shared" si="18"/>
        <v>220990313</v>
      </c>
      <c r="E404" s="136" t="s">
        <v>255</v>
      </c>
      <c r="F404" s="34" t="s">
        <v>5</v>
      </c>
      <c r="G404" s="48">
        <v>76</v>
      </c>
      <c r="H404" s="122"/>
      <c r="I404" s="65"/>
      <c r="J404" s="122"/>
      <c r="K404" s="215"/>
      <c r="L404" s="222"/>
    </row>
    <row r="405" spans="2:12" s="84" customFormat="1" ht="12.75">
      <c r="B405" s="187">
        <f t="shared" si="17"/>
        <v>399</v>
      </c>
      <c r="C405" s="193" t="s">
        <v>34</v>
      </c>
      <c r="D405" s="109">
        <f t="shared" si="18"/>
        <v>220990314</v>
      </c>
      <c r="E405" s="225" t="s">
        <v>256</v>
      </c>
      <c r="F405" s="150" t="s">
        <v>5</v>
      </c>
      <c r="G405" s="147">
        <v>76</v>
      </c>
      <c r="H405" s="148"/>
      <c r="I405" s="157"/>
      <c r="J405" s="148"/>
      <c r="K405" s="215"/>
      <c r="L405" s="222"/>
    </row>
    <row r="406" spans="2:12" s="84" customFormat="1" ht="12.75">
      <c r="B406" s="188">
        <f t="shared" si="17"/>
        <v>400</v>
      </c>
      <c r="C406" s="107" t="s">
        <v>34</v>
      </c>
      <c r="D406" s="109">
        <f t="shared" si="18"/>
        <v>220990315</v>
      </c>
      <c r="E406" s="136" t="s">
        <v>257</v>
      </c>
      <c r="F406" s="34" t="s">
        <v>5</v>
      </c>
      <c r="G406" s="48">
        <v>76</v>
      </c>
      <c r="H406" s="122"/>
      <c r="I406" s="100"/>
      <c r="J406" s="122"/>
      <c r="K406" s="215"/>
      <c r="L406" s="222"/>
    </row>
    <row r="407" spans="2:12" s="83" customFormat="1" ht="38.25">
      <c r="B407" s="109">
        <f t="shared" si="17"/>
        <v>401</v>
      </c>
      <c r="C407" s="109" t="s">
        <v>34</v>
      </c>
      <c r="D407" s="109">
        <f t="shared" si="18"/>
        <v>220990316</v>
      </c>
      <c r="E407" s="111" t="s">
        <v>67</v>
      </c>
      <c r="F407" s="62" t="s">
        <v>10</v>
      </c>
      <c r="G407" s="25">
        <v>70</v>
      </c>
      <c r="H407" s="33"/>
      <c r="I407" s="100"/>
      <c r="J407" s="63"/>
      <c r="K407" s="215"/>
      <c r="L407" s="222"/>
    </row>
    <row r="408" spans="2:12" s="83" customFormat="1" ht="12.75">
      <c r="B408" s="109">
        <f t="shared" si="17"/>
        <v>402</v>
      </c>
      <c r="C408" s="109" t="s">
        <v>34</v>
      </c>
      <c r="D408" s="109">
        <f t="shared" si="18"/>
        <v>220990317</v>
      </c>
      <c r="E408" s="37" t="s">
        <v>72</v>
      </c>
      <c r="F408" s="62" t="s">
        <v>5</v>
      </c>
      <c r="G408" s="25">
        <v>1</v>
      </c>
      <c r="H408" s="33"/>
      <c r="I408" s="100"/>
      <c r="J408" s="63"/>
      <c r="K408" s="215"/>
      <c r="L408" s="222"/>
    </row>
    <row r="409" spans="2:12" ht="18.75" customHeight="1">
      <c r="B409" s="218"/>
      <c r="C409" s="218"/>
      <c r="D409" s="218"/>
      <c r="E409" s="223" t="s">
        <v>28</v>
      </c>
      <c r="F409" s="218"/>
      <c r="G409" s="218"/>
      <c r="H409" s="218"/>
      <c r="I409" s="224"/>
      <c r="J409" s="218"/>
      <c r="K409" s="224"/>
      <c r="L409" s="222"/>
    </row>
    <row r="410" spans="1:11" s="47" customFormat="1" ht="12.75">
      <c r="A410" s="72"/>
      <c r="B410" s="44"/>
      <c r="C410" s="44"/>
      <c r="D410" s="44"/>
      <c r="E410" s="5"/>
      <c r="F410" s="44"/>
      <c r="G410" s="44"/>
      <c r="H410" s="44"/>
      <c r="I410" s="51"/>
      <c r="J410" s="44"/>
      <c r="K410" s="51"/>
    </row>
    <row r="412" spans="8:11" ht="12.75" customHeight="1">
      <c r="H412" s="22"/>
      <c r="I412" s="184"/>
      <c r="K412" s="184"/>
    </row>
    <row r="413" ht="12.75" customHeight="1">
      <c r="H413" s="22"/>
    </row>
    <row r="414" ht="12.75" customHeight="1">
      <c r="H414" s="22"/>
    </row>
    <row r="415" ht="12.75" customHeight="1">
      <c r="H415" s="22"/>
    </row>
    <row r="416" ht="12.75" customHeight="1">
      <c r="H416" s="22"/>
    </row>
    <row r="417" ht="12.75" customHeight="1">
      <c r="H417" s="22"/>
    </row>
    <row r="418" ht="12.75" customHeight="1">
      <c r="H418" s="22"/>
    </row>
    <row r="419" ht="12.75" customHeight="1">
      <c r="H419" s="22"/>
    </row>
    <row r="420" ht="12.75" customHeight="1">
      <c r="H420" s="22"/>
    </row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</sheetData>
  <sheetProtection/>
  <mergeCells count="5">
    <mergeCell ref="B2:K2"/>
    <mergeCell ref="H3:K3"/>
    <mergeCell ref="F3:F4"/>
    <mergeCell ref="G3:G4"/>
    <mergeCell ref="L3:L4"/>
  </mergeCells>
  <printOptions/>
  <pageMargins left="0.7874015748031497" right="0.7874015748031497" top="0.35433070866141736" bottom="0.5511811023622047" header="0.5118110236220472" footer="0.5118110236220472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Mrazek</dc:creator>
  <cp:keywords/>
  <dc:description/>
  <cp:lastModifiedBy>Univerzita Karlova</cp:lastModifiedBy>
  <cp:lastPrinted>2017-07-21T14:20:39Z</cp:lastPrinted>
  <dcterms:created xsi:type="dcterms:W3CDTF">2004-03-01T14:58:00Z</dcterms:created>
  <dcterms:modified xsi:type="dcterms:W3CDTF">2017-07-21T14:27:04Z</dcterms:modified>
  <cp:category/>
  <cp:version/>
  <cp:contentType/>
  <cp:contentStatus/>
</cp:coreProperties>
</file>