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70" activeTab="0"/>
  </bookViews>
  <sheets>
    <sheet name="Rekapitulace VZT" sheetId="1" r:id="rId1"/>
    <sheet name="Výkaz výměr" sheetId="2" r:id="rId2"/>
    <sheet name="Parametry" sheetId="3" state="hidden" r:id="rId3"/>
  </sheets>
  <definedNames>
    <definedName name="_xlnm._FilterDatabase" localSheetId="1" hidden="1">'Výkaz výměr'!$B$1:$J$290</definedName>
  </definedNames>
  <calcPr fullCalcOnLoad="1"/>
</workbook>
</file>

<file path=xl/sharedStrings.xml><?xml version="1.0" encoding="utf-8"?>
<sst xmlns="http://schemas.openxmlformats.org/spreadsheetml/2006/main" count="1223" uniqueCount="400">
  <si>
    <t>Název</t>
  </si>
  <si>
    <t>Hodnota</t>
  </si>
  <si>
    <t>Nadpis rekapitulace</t>
  </si>
  <si>
    <t>Seznam prací a dodávek vzduchotechnických zařízení</t>
  </si>
  <si>
    <t>Akce</t>
  </si>
  <si>
    <t/>
  </si>
  <si>
    <t>Projekt</t>
  </si>
  <si>
    <t>Investor</t>
  </si>
  <si>
    <t>Z. č.</t>
  </si>
  <si>
    <t>A. č.</t>
  </si>
  <si>
    <t>Smlouva</t>
  </si>
  <si>
    <t>Vypracoval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</si>
  <si>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</si>
  <si>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</si>
  <si>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</si>
  <si>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</si>
  <si>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</si>
  <si>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</si>
  <si>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%</t>
  </si>
  <si>
    <t>3,60</t>
  </si>
  <si>
    <t>Cna přesunu 1 kg</t>
  </si>
  <si>
    <t>0,60</t>
  </si>
  <si>
    <t>PPV %</t>
  </si>
  <si>
    <t>5,00</t>
  </si>
  <si>
    <t>Zednické výpomoci %</t>
  </si>
  <si>
    <t>1,60</t>
  </si>
  <si>
    <t>Komplexní zkoušky %</t>
  </si>
  <si>
    <t>0,00</t>
  </si>
  <si>
    <t>GZS %</t>
  </si>
  <si>
    <t>Provozní vlivy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</si>
  <si>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</si>
  <si>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</si>
  <si>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</si>
  <si>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</si>
  <si>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</si>
  <si>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</si>
  <si>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</si>
  <si>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</si>
  <si>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20</t>
  </si>
  <si>
    <t>2. sazba DPH %</t>
  </si>
  <si>
    <t>10</t>
  </si>
  <si>
    <t>Věta</t>
  </si>
  <si>
    <t>Pozice</t>
  </si>
  <si>
    <t>Mj</t>
  </si>
  <si>
    <t>Počet</t>
  </si>
  <si>
    <t>Materiál</t>
  </si>
  <si>
    <t>Montáž</t>
  </si>
  <si>
    <t>Cena</t>
  </si>
  <si>
    <t>Cena celkem</t>
  </si>
  <si>
    <t>Hmotnost</t>
  </si>
  <si>
    <t>Hmotnost celkem</t>
  </si>
  <si>
    <t>Zařízení</t>
  </si>
  <si>
    <t>Zařízení č.1-učebna 3.NP</t>
  </si>
  <si>
    <t>ks</t>
  </si>
  <si>
    <t>SYSTÉM TEPELNÉ ČERPADLO  Qch=56 kW, Qt=63 kW Jmenovitý příkon 11,54/13,36 kW napětí 3x380 V, proud 19,1/22,1 A max. proud 42,2 A, jistič 50 A, akustický tlak v 1m - 59,5 (dBA) chladivo FVC68D(PVE), hmotnost 280 kg, připojení 15,88/28,58 garantovaný chod chlazení -10 - 43°C</t>
  </si>
  <si>
    <t>m</t>
  </si>
  <si>
    <t>komunikační a řídící sada</t>
  </si>
  <si>
    <t>Doplnění chladiva R410A</t>
  </si>
  <si>
    <t>kg</t>
  </si>
  <si>
    <t>1231-22432</t>
  </si>
  <si>
    <t>1231-22609</t>
  </si>
  <si>
    <t>1003-2692</t>
  </si>
  <si>
    <t>1003-3381</t>
  </si>
  <si>
    <t>1.4</t>
  </si>
  <si>
    <t>bm</t>
  </si>
  <si>
    <t>1231-21328</t>
  </si>
  <si>
    <t>1231-21426</t>
  </si>
  <si>
    <t>1008-5101</t>
  </si>
  <si>
    <t>1008-5121</t>
  </si>
  <si>
    <t>1101-55</t>
  </si>
  <si>
    <t>1101-803</t>
  </si>
  <si>
    <t>10.1</t>
  </si>
  <si>
    <t>tl 60 mm</t>
  </si>
  <si>
    <t>m2</t>
  </si>
  <si>
    <t>1101-59</t>
  </si>
  <si>
    <t>10.2</t>
  </si>
  <si>
    <t>tl 40mm</t>
  </si>
  <si>
    <t>1020-1</t>
  </si>
  <si>
    <t>1020-25</t>
  </si>
  <si>
    <t xml:space="preserve"> do obvodu 1500 rovné</t>
  </si>
  <si>
    <t>1020-38</t>
  </si>
  <si>
    <t xml:space="preserve"> do obvodu 1890 20% tvarovek</t>
  </si>
  <si>
    <t>1020-49</t>
  </si>
  <si>
    <t xml:space="preserve"> do obvodu 2630 20% tvarovek</t>
  </si>
  <si>
    <t>1020-62</t>
  </si>
  <si>
    <t xml:space="preserve"> do obvodu 3500 40% tvarovek</t>
  </si>
  <si>
    <t>1020-74</t>
  </si>
  <si>
    <t xml:space="preserve"> do obvodu 4000 50% tvarovek</t>
  </si>
  <si>
    <t>1020-96</t>
  </si>
  <si>
    <t xml:space="preserve"> do obvodu 5600 50% tvarovek</t>
  </si>
  <si>
    <t>1020-110</t>
  </si>
  <si>
    <t xml:space="preserve"> do obvodu 6800 80% tvarovek</t>
  </si>
  <si>
    <t>1020-3450</t>
  </si>
  <si>
    <t>1020-3453</t>
  </si>
  <si>
    <t xml:space="preserve"> do obvodu 1500</t>
  </si>
  <si>
    <t>1021-1206</t>
  </si>
  <si>
    <t>KRUHOVÉ POTRUBÍ SPIRO</t>
  </si>
  <si>
    <t>1021-1229</t>
  </si>
  <si>
    <t xml:space="preserve"> do průměru200 rovné</t>
  </si>
  <si>
    <t>1103-3</t>
  </si>
  <si>
    <t>1103-6</t>
  </si>
  <si>
    <t>( 2,6% z dodávky potrubí)</t>
  </si>
  <si>
    <t>%</t>
  </si>
  <si>
    <t>Zařízení č.1-učebna 3.NP - celkem</t>
  </si>
  <si>
    <t>Zařízení č.2-informační centrum 1.NP, klubovna S20</t>
  </si>
  <si>
    <t>1231-22596</t>
  </si>
  <si>
    <t>1003-4897</t>
  </si>
  <si>
    <t>1003-5186</t>
  </si>
  <si>
    <t>2.5</t>
  </si>
  <si>
    <t>1003-4971</t>
  </si>
  <si>
    <t>3.1</t>
  </si>
  <si>
    <t>1231-21377</t>
  </si>
  <si>
    <t>1231-19708</t>
  </si>
  <si>
    <t>1231-19808</t>
  </si>
  <si>
    <t>3.2</t>
  </si>
  <si>
    <t>1101-85</t>
  </si>
  <si>
    <t>1101-89</t>
  </si>
  <si>
    <t>tl. 60 mm odolnost 30 min</t>
  </si>
  <si>
    <t>1020-15</t>
  </si>
  <si>
    <t xml:space="preserve"> do obvodu 1050 10% tvarovek</t>
  </si>
  <si>
    <t>1020-26</t>
  </si>
  <si>
    <t xml:space="preserve"> do obvodu 1500 10% tvarovek</t>
  </si>
  <si>
    <t>1020-39</t>
  </si>
  <si>
    <t xml:space="preserve"> do obvodu 1890 30% tvarovek</t>
  </si>
  <si>
    <t>1020-50</t>
  </si>
  <si>
    <t xml:space="preserve"> do obvodu 2630 30% tvarovek</t>
  </si>
  <si>
    <t>1020-85</t>
  </si>
  <si>
    <t xml:space="preserve"> do obvodu 4460 50% tvarovek</t>
  </si>
  <si>
    <t>1021-1273</t>
  </si>
  <si>
    <t xml:space="preserve"> do průměru710 rovné</t>
  </si>
  <si>
    <t>Zařízení č.2-informační centrum 1.NP, klubovna S20 - celkem</t>
  </si>
  <si>
    <t>Zařízení č.3-komerční prostory</t>
  </si>
  <si>
    <t>1231-22568</t>
  </si>
  <si>
    <t>1231-21364</t>
  </si>
  <si>
    <t>1020-64</t>
  </si>
  <si>
    <t xml:space="preserve"> do obvodu 3500 60% tvarovek</t>
  </si>
  <si>
    <t>1020-83</t>
  </si>
  <si>
    <t xml:space="preserve"> do obvodu 4460 30% tvarovek</t>
  </si>
  <si>
    <t>1020-3454</t>
  </si>
  <si>
    <t xml:space="preserve"> do obvodu 1890</t>
  </si>
  <si>
    <t>Zařízení č.3-komerční prostory - celkem</t>
  </si>
  <si>
    <t>Zařízení č.4-soc. zařízení 1-3NP</t>
  </si>
  <si>
    <t>1003-200</t>
  </si>
  <si>
    <t>1003-205</t>
  </si>
  <si>
    <t>4.1</t>
  </si>
  <si>
    <t>1003-1251</t>
  </si>
  <si>
    <t>1003-1255</t>
  </si>
  <si>
    <t>4.2</t>
  </si>
  <si>
    <t>1003-805</t>
  </si>
  <si>
    <t>1003-808</t>
  </si>
  <si>
    <t>4.3</t>
  </si>
  <si>
    <t>1003-555</t>
  </si>
  <si>
    <t>1003-594</t>
  </si>
  <si>
    <t>4.4</t>
  </si>
  <si>
    <t>1003-3375</t>
  </si>
  <si>
    <t>4.5</t>
  </si>
  <si>
    <t>1021-1232</t>
  </si>
  <si>
    <t xml:space="preserve"> do průměru200 30% tvarovek</t>
  </si>
  <si>
    <t>Zařízení č.4-soc. zařízení 1-3NP - celkem</t>
  </si>
  <si>
    <t>Zařízení č.5-soc. zařízení 0.26-0.27</t>
  </si>
  <si>
    <t>1003-203</t>
  </si>
  <si>
    <t>5.1</t>
  </si>
  <si>
    <t>1003-1253</t>
  </si>
  <si>
    <t>5.2</t>
  </si>
  <si>
    <t>1003-807</t>
  </si>
  <si>
    <t>5.3</t>
  </si>
  <si>
    <t>1003-557</t>
  </si>
  <si>
    <t>5.4</t>
  </si>
  <si>
    <t>1003-3373</t>
  </si>
  <si>
    <t>5.5</t>
  </si>
  <si>
    <t>1021-1221</t>
  </si>
  <si>
    <t xml:space="preserve"> do průměru140 30% tvarovek</t>
  </si>
  <si>
    <t>1021-3993</t>
  </si>
  <si>
    <t>1021-3995</t>
  </si>
  <si>
    <t xml:space="preserve"> do průměru140</t>
  </si>
  <si>
    <t>Zařízení č.5-soc. zařízení 0.26-0.27 - celkem</t>
  </si>
  <si>
    <t>Zařízení č.6-kuchyňka 2-4 NP</t>
  </si>
  <si>
    <t>1003-8328</t>
  </si>
  <si>
    <t>1003-8339</t>
  </si>
  <si>
    <t>6.1</t>
  </si>
  <si>
    <t>1021-1230</t>
  </si>
  <si>
    <t xml:space="preserve"> do průměru200 10% tvarovek</t>
  </si>
  <si>
    <t>Zařízení č.6-kuchyňka 2-4 NP - celkem</t>
  </si>
  <si>
    <t>Zařízení č.7-soc. zařízení podkroví</t>
  </si>
  <si>
    <t>7.1</t>
  </si>
  <si>
    <t>7.2</t>
  </si>
  <si>
    <t>7.3</t>
  </si>
  <si>
    <t>7.4</t>
  </si>
  <si>
    <t>Zařízení č.7-soc. zařízení podkroví - celkem</t>
  </si>
  <si>
    <t>Zařízení č.8-soc. zařízení suterén</t>
  </si>
  <si>
    <t>Zařízení č.8-soc. zařízení suterén - celkem</t>
  </si>
  <si>
    <t>Zařízení č.9-výtahová šachta</t>
  </si>
  <si>
    <t>1003-7275</t>
  </si>
  <si>
    <t>1003-7280</t>
  </si>
  <si>
    <t>Zařízení č.9-výtahová šachta - celkem</t>
  </si>
  <si>
    <t>Zařízení č.10-soc. zařízení suterén S.20-24</t>
  </si>
  <si>
    <t>11.1</t>
  </si>
  <si>
    <t>11.2</t>
  </si>
  <si>
    <t>11.3</t>
  </si>
  <si>
    <t>1003-931</t>
  </si>
  <si>
    <t>1003-932</t>
  </si>
  <si>
    <t>11.4</t>
  </si>
  <si>
    <t>11.5</t>
  </si>
  <si>
    <t>1003-4531</t>
  </si>
  <si>
    <t>1003-4535</t>
  </si>
  <si>
    <t>11.6</t>
  </si>
  <si>
    <t>1021-1218</t>
  </si>
  <si>
    <t xml:space="preserve"> do průměru140 rovné</t>
  </si>
  <si>
    <t>Zařízení č.10-soc. zařízení suterén S.20-24 - celkem</t>
  </si>
  <si>
    <t>Zařízení č.11-sklad S.16</t>
  </si>
  <si>
    <t>1008-3901</t>
  </si>
  <si>
    <t>1008-3910</t>
  </si>
  <si>
    <t>1020-14</t>
  </si>
  <si>
    <t xml:space="preserve"> do obvodu 1050 rovné</t>
  </si>
  <si>
    <t>Zařízení č.11-sklad S.16 - celkem</t>
  </si>
  <si>
    <t>Zařízení č.12-kotelna</t>
  </si>
  <si>
    <t>1020-37</t>
  </si>
  <si>
    <t xml:space="preserve"> do obvodu 1890 10% tvarovek</t>
  </si>
  <si>
    <t>1021-1231</t>
  </si>
  <si>
    <t xml:space="preserve"> do průměru200 20% tvarovek</t>
  </si>
  <si>
    <t>Zařízení č.12-kotelna - celkem</t>
  </si>
  <si>
    <t>Zařízení č.13-klimatizace místností 3.09, 3.17</t>
  </si>
  <si>
    <t>KLIMATIZAČNÍ JEDNOTKA NÁSTĚNÁ Qch=2,8 kW, Qt=3,2 kW Příkon 21 W, napětí 230 V, Rozměry 895x269x215, hmotnost 10 kg, dimenze 6,35/12,7 mm</t>
  </si>
  <si>
    <t xml:space="preserve">KLIMATIZAČNÍ JEDNOTKA NÁSTĚNÁ Qch=7,1 kW, Qt=8,8 kW Příkon 40 W, napětí 230 V, Rozměry 1030x325x255, hmotnost 15 kg, dimenze 9,52/15,88 mm   </t>
  </si>
  <si>
    <t>Zařízení č.13-klimatizace místností 3.09, 3.17 - celkem</t>
  </si>
  <si>
    <t>DOMÁCÍ ODVLHČOVAČ ODVLČOVAÍ VÝKON 4 l/24hod PŘI 20°C/60% R.H NAPĚTÍ 230 V, VZDUCHOVÝ VÝKO 220 m3/h ODVOD KONDENZÁTU DO NÁDOBKY ROZMĚRY 535x600x240 mm</t>
  </si>
  <si>
    <t>KS</t>
  </si>
  <si>
    <t>Zařízení  - celkem</t>
  </si>
  <si>
    <t>Hodinové zúčtovací sazby</t>
  </si>
  <si>
    <t>Zřízení a odstranění pracovní podlahy dle montáže, např. lešení, pomocné lešení, práce na žebříku, práce na plošině atd. - dle potřeb montáže-mimo jiné dle NV č. 362/2005 Sb.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</si>
  <si>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</si>
  <si>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hod</t>
  </si>
  <si>
    <t>Funkční zkoušky včetně vystavení protokolů o zkouškách</t>
  </si>
  <si>
    <t>Vyregulování průtoků vzduchu včetně vystavení protokolu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</si>
  <si>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</si>
  <si>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Likvidace odpadů-Kompletní systém sběru, třídění, odvozu a likvidace odpadu v souladu se zák. č.185/2001 Sb. v platném znění a vyhl. č.381/2001 Sb. v platném znění</t>
  </si>
  <si>
    <t>Závěrečný úklid-Provedení komplexního úklidu po provádění vytápění na úroveň min. původního stavu v návaznosti na likvidaci odpadů a úklid celé stavby</t>
  </si>
  <si>
    <t>Doprava</t>
  </si>
  <si>
    <t>1105-124</t>
  </si>
  <si>
    <t>1105-127</t>
  </si>
  <si>
    <t xml:space="preserve"> komplexní vyzkoušení zařízení</t>
  </si>
  <si>
    <t>1105-128</t>
  </si>
  <si>
    <t xml:space="preserve"> zpracování dodavatelské dokumentace</t>
  </si>
  <si>
    <t>1105-129</t>
  </si>
  <si>
    <t xml:space="preserve"> vypracování provozních předpisů</t>
  </si>
  <si>
    <t>Hodinové zúčtovací sazby - celkem</t>
  </si>
  <si>
    <t>Hodnota B</t>
  </si>
  <si>
    <t>Hodnota C</t>
  </si>
  <si>
    <t>Vzduchotechnická zařízení celkem</t>
  </si>
  <si>
    <t>Základní náklady celkem</t>
  </si>
  <si>
    <t>TLUMIČE HLUKU S POTRUBÍM -TH /šírka vložky 10/</t>
  </si>
  <si>
    <t>OHEBNÁ HLINÍKOVÁ HADICE HLUKOVĚ IZOLOVANÁ tl.25 mm</t>
  </si>
  <si>
    <t>TEPELNÉ IZOLACE POTRUBÍ DLE OZNAČENÍ NA VÝKRESU: IZOLACE POTRUBÍ DESKOU Z MINERÁLNÍ PLSTI  1x POLEP AL FOLIÍ NA TRNY</t>
  </si>
  <si>
    <t>ČTYŘHRANNÉ POTRUBÍ SKUPINY I. MATERIÁL POZINKOVANÝ PLECH</t>
  </si>
  <si>
    <t>ZASLEPENÍ ČTYŘHRANNÉ TROUBY SKUPINY I. Z POZINKOVANÉHO PLECHU</t>
  </si>
  <si>
    <t>ZÁVĚSY, ZÁVĚSNÉ LIŠTY, ZÁVITOVÉ TYČE,ZÁVĚSY, KRUHOVÉ ZÁVĚSY,HMOŽDINKY</t>
  </si>
  <si>
    <t>PROTIPOŽ.IZOLACE POTRUBÍ DLE OZNAČENÍ NA VÝKRESU: IZOLACE DESKOU Z MIN.PLSTI 1x POLEP. AL FOLIÍ</t>
  </si>
  <si>
    <t>DIAGONÁLNÍ VENTILÁTOR DO KRUH. POTRUBÍ ELEKTRODESIGN</t>
  </si>
  <si>
    <t>ZASLEPENÍ KRUHOVÉ TROUBY SPIRO</t>
  </si>
  <si>
    <t xml:space="preserve">elektro expanzní ventil </t>
  </si>
  <si>
    <t>Cu rozbočka</t>
  </si>
  <si>
    <t>1.3</t>
  </si>
  <si>
    <t>1.3.1</t>
  </si>
  <si>
    <t>THP-1500x900-1000/8 8 vložiek</t>
  </si>
  <si>
    <t>THP-15000x913-1000/8 8 vložiek</t>
  </si>
  <si>
    <t>1.5</t>
  </si>
  <si>
    <t>1.6</t>
  </si>
  <si>
    <t>Klapka v komoře M6</t>
  </si>
  <si>
    <t>1.7</t>
  </si>
  <si>
    <t>1.8</t>
  </si>
  <si>
    <t>1500 x 250 pož.odolnost: včetně utěsnění prostupu požárně dělící konstrukcí, revize a revizní zprávy provedenou oprávněnou osobou</t>
  </si>
  <si>
    <t>Odvodňovací vana pro kondenzační jednotku</t>
  </si>
  <si>
    <t>2.2</t>
  </si>
  <si>
    <t>THP-1000x608-1000/7 7 vložiek</t>
  </si>
  <si>
    <t>2.3</t>
  </si>
  <si>
    <t>1231-22595</t>
  </si>
  <si>
    <t>THP-500x900-1000/6 6 vložiek</t>
  </si>
  <si>
    <t>2.4</t>
  </si>
  <si>
    <t>2.6</t>
  </si>
  <si>
    <t>2.8</t>
  </si>
  <si>
    <t>2.7</t>
  </si>
  <si>
    <t>2.9</t>
  </si>
  <si>
    <t>630 x 450 pož.odolnost:90 včetně utěsnění prostupu požárně dělící konstrukcí, revize a revizní zprávy provedenou oprávněnou osobou</t>
  </si>
  <si>
    <t>RK-400x150-S se servopohonem</t>
  </si>
  <si>
    <t>ČTYŘHRANNÉ POTRUBÍ Z ALP MATERIÁLU TL. 35 mm</t>
  </si>
  <si>
    <t>ZASLEPENÍ ČTYŘHRANNÉ TROUBY SKUPINY I</t>
  </si>
  <si>
    <t>2.10</t>
  </si>
  <si>
    <t>THP-1250x355-550/4 4 vložky</t>
  </si>
  <si>
    <t>THP-450x355-1000/2 2 vložky</t>
  </si>
  <si>
    <t>3.3</t>
  </si>
  <si>
    <t>3.4</t>
  </si>
  <si>
    <t>560 x 250 pož.odolnost:90 včetně utěsnění prostupu požárně dělící konstrukcí, revize a revizní zprávy provedenou oprávněnou osobou</t>
  </si>
  <si>
    <t>3.5</t>
  </si>
  <si>
    <t>3.6</t>
  </si>
  <si>
    <t>tl 60 mm-půdní prostor</t>
  </si>
  <si>
    <t>Diagonální ventilátor do kruhového potrubí, parametry dle výkresové dokumentace, tichý, ekonomický, jako standard TD 500/160</t>
  </si>
  <si>
    <t>Diagonální ventilátor do kruhového potrubí, parametry dle výkresové dokumentace, tichý, ekonomický, jako standard TD 350/125</t>
  </si>
  <si>
    <t>Diagonální ventilátor do kruhového potrubí, parametry dle výkresové dokumentace, tichý, ekonomický, jako standard  TD 350/125</t>
  </si>
  <si>
    <t>Diagonální ventilátor do kruhového potrubí, parametry dle výkresové dokumentace, tichý, ekonomický, jako standard  TD 500/160</t>
  </si>
  <si>
    <t>2.11</t>
  </si>
  <si>
    <t>11.0</t>
  </si>
  <si>
    <t>Prověření stávajících šachet přirozeného větrání, pročištění, zatrubnění dle dohody s investorem na stavbě</t>
  </si>
  <si>
    <t>Mobilní zvlhčovač -kapacita vodní nádržky: 18 litrů, emise páry: 350–750 ml/hod, rozměry: 325×420×410 mm, příkon: 7 – 25 W, hlučnost: 25 db / 35 db / 46 db</t>
  </si>
  <si>
    <t>Zařízení č.15-větrání a klimatizace místnosti S.13, S25</t>
  </si>
  <si>
    <t>Zařízení č.15-klimatizace místnosti S.13 - celkem</t>
  </si>
  <si>
    <t xml:space="preserve">Zařízení č.14-větrání soc. zař. Recepce </t>
  </si>
  <si>
    <t>Zařízení č.14-větrání soc. zař. Recepce -celkem</t>
  </si>
  <si>
    <t>14.1</t>
  </si>
  <si>
    <t>14.2</t>
  </si>
  <si>
    <t>14.3</t>
  </si>
  <si>
    <t>14.4</t>
  </si>
  <si>
    <t>14.5</t>
  </si>
  <si>
    <t xml:space="preserve"> do průměru 125 10% tvarovek</t>
  </si>
  <si>
    <t>Prověření stávající šachty přirozeného větrání, pročištění, prověření vyústění nad střechu. Prověření zda nejsou v patrech mřížky do šachty</t>
  </si>
  <si>
    <t>Zařízení č.16-klimatizace místností 3.08</t>
  </si>
  <si>
    <t>Parapetní jednotka s opláštěním Qch=3,73 kW, Qt=6,69 kW Příkon 63 W, proud 0,51 A, napětí 230 V, Rozměry 1098x470x225, hmotnost 58 kg, dimenze 6/10 mm, kabelový ovladač</t>
  </si>
  <si>
    <t>Zařízení č.16-klimatizace místností 3.08 - celkem</t>
  </si>
  <si>
    <t>Cu potrubí chladiva 6,35/12,7 včetně paropropustné izolacea sdělovacího kabelu. Dimenze potrubí dle  schéma chlazení</t>
  </si>
  <si>
    <t>Cu potrubí chladiva 9,52/15,88 včetně paropropustné izolacea sdělovacího kabelu. Dimenze potrubí dle  schéma chlazení</t>
  </si>
  <si>
    <t>Cu potrubí chladiva  15,88/28,58 včetně paropropustné izolacea sdělovacího kabelu. Dimenze potrubí dle  schéma chlazení</t>
  </si>
  <si>
    <t>Cu potrubí chladiva  9,52/22,2 včetně paropropustné izolacea sdělovacího kabelu. Dimenze potrubí dle  schéma chlazení</t>
  </si>
  <si>
    <t>Cu potrubí chladiva  15,88/28,58včetně paropropustné izolacea sdělovacího kabelu. Dimenze potrubí dle  schéma chlazení</t>
  </si>
  <si>
    <t>Cu potrubí chladiva  12,7/28,58včetně paropropustné izolacea sdělovacího kabelu. Dimenze potrubí dle  schéma chlazení</t>
  </si>
  <si>
    <t>Cu potrubí chladiva  9,52/19,05včetně paropropustné izolacea sdělovacího kabelu. Dimenze potrubí dle  schéma chlazení</t>
  </si>
  <si>
    <t>Cu potrubí chladiva  9,52/19,05 včetně paropropustné izolacea sdělovacího kabelu. Dimenze potrubí dle  schéma chlazení</t>
  </si>
  <si>
    <t>Cu potrubí chladiva  9,52/15,88 včetně paropropustné izolacea sdělovacího kabelu. Dimenze potrubí dle  schéma chlazení</t>
  </si>
  <si>
    <t xml:space="preserve"> příprava ke koplexnímu vyzkoušení, oživení a vyregolování zařízení</t>
  </si>
  <si>
    <t xml:space="preserve">POŽÁRNÍ KLAPKY HRANATÉ </t>
  </si>
  <si>
    <t>PROTIDEŠŤOVÉ ŽALUZIE  HLINÍKOVÁ</t>
  </si>
  <si>
    <t>Zonový chladič, výkon 19,3 kW, chladivo R410 A, hmotnostní prutok 325,8 kg/h, tlaková ztráta na strane vzduchu (suchý) 37 Pa, pružná tlumící vložka, Q</t>
  </si>
  <si>
    <t>3.1.1</t>
  </si>
  <si>
    <t>2.1</t>
  </si>
  <si>
    <t>TLUMIČE HLUKU S POTRUBÍM  /šírka vložky 10/</t>
  </si>
  <si>
    <t>REGULAČNÍ KLAPKY  /netěsná,  ovládaní pro servopohon/</t>
  </si>
  <si>
    <t xml:space="preserve">RYCHLOUPÍNACÍ SPONA </t>
  </si>
  <si>
    <t xml:space="preserve">ZPĚTNÁ KLAPKA </t>
  </si>
  <si>
    <t xml:space="preserve">TALÍŘOVÝ VENTIL </t>
  </si>
  <si>
    <t xml:space="preserve">OHEBNÁ HLINÍKOVÁ HADICE HLUKOVĚ IZOLOVANÁ tl.25 mm </t>
  </si>
  <si>
    <t xml:space="preserve">DIAGONÁLNÍ VENTILÁTOR DO KRUH. POTRUBÍ </t>
  </si>
  <si>
    <t xml:space="preserve"> MALÝ AXIÁLNÍ VENTILÁTOR</t>
  </si>
  <si>
    <t>TALÍŘOVÝ VENTIL</t>
  </si>
  <si>
    <t xml:space="preserve">SPIRO POTRUBÍ TVAROVKY PROTIDEŠŤOVÁ STŘÍŠKA </t>
  </si>
  <si>
    <t xml:space="preserve">PROTIDEŠŤOVÁ ŽALUZIE PLAST </t>
  </si>
  <si>
    <t xml:space="preserve">STĚNOVÁ MŘÍŽKA </t>
  </si>
  <si>
    <t xml:space="preserve">KOMFORTNÍ VYÚSTKA PRO KRUHOVÉ POTRUBÍ </t>
  </si>
  <si>
    <t xml:space="preserve"> do průměru200 10% tvarovek, včetně stříšky</t>
  </si>
  <si>
    <t>Zaučení obsluhy mimo jiné dle návodů výrobců tak, aby obsluha měla celkové technické a funkční informace o zařízení vytápění a uměla jej obsluhovat a reagovat na možné problémy a závady. O zaučení musí být mezi stranami sepsán protokol s obsahem bodů zaučení. Zaučen musí být v úměrném rozsahu jak pověřený zástupce školy, tak zástupce majitele budovy</t>
  </si>
  <si>
    <t>Ohebná Al laminátová hadice , s tepelnou a hlukovou izolací z vrstvy minerální vaty tloušťky 25 mm, 16 kg/m3, parozábrana – zpevněný Al laminát Vnitřní hadice je perforovaná jako tlumič hluku.  DN315</t>
  </si>
  <si>
    <t>pro hranaté potrubí 6300x913,pevné šikmé lamely, materiál je pozinkovaný plech,  síť proti vnikání drobného ptactva,  pozední rám</t>
  </si>
  <si>
    <t xml:space="preserve">KRYCÍ MŘÍŽKA  KOMAXIT 2000x900 </t>
  </si>
  <si>
    <t>Axiální ventilátor na zeď, parametry dle výkresové dokumentace, tichý, ekonomický,  ( průměr potrubí 150 mm, průtok vzduchu 280 m3/hod, počet otáček 1 700 ot/min, IP45, výkon 29W, regulátor REB1)</t>
  </si>
  <si>
    <r>
      <t>Ostatní zúčtovatelný drobný, pomocný, doplňkový a ostatní materiál v potřebném rozsahu pro řádné dokončení díla .</t>
    </r>
    <r>
      <rPr>
        <sz val="9"/>
        <color indexed="8"/>
        <rFont val="Segoe UI"/>
        <family val="2"/>
      </rPr>
      <t>Např. přizpůsobování nových rozvodů a zařízení ostatním stávajícícm zařízením a stavební části, drobný materiál jako např. těsnění, atd., tedy veškerý ostatní materiál a výrobky potřebné pro řádné dokončení díla + finanční rezerva (mimo jiné ohled na nutnost přizpůsobování, práce a koordinace se stavební částí a TZB stávajícího stavu) - čáska bude podrobně zúčtována a dodavatelem využita pouze do objektivně doložené výše</t>
    </r>
  </si>
  <si>
    <r>
      <t xml:space="preserve">Ostatní zúčtovatelné stavební, montážní, pomocné a doplňkové práce v potřebném rozsahu </t>
    </r>
    <r>
      <rPr>
        <sz val="9"/>
        <color indexed="8"/>
        <rFont val="Segoe UI"/>
        <family val="2"/>
      </rPr>
      <t xml:space="preserve"> z ceny-např. přizpůsobování nových rozvodů a zařízení ostatním zařízením a stavební části, provádění funkčních zkoušek a montáže s vazbou na zkoušky a montáž ostatních částí stavby, atd., tedy veškeré ostatní práce potřebné pro řádné dokončení díla + finanční rezerva (mimo jiné ohled na nutnost přizpůsobování, práce a koordinace se stavební částí a TZB stávajícího stavu) - čáska bude podrobně zúčtována a dodavatelem využita pouze do objektivně doložené výše</t>
    </r>
  </si>
  <si>
    <t>MÍSTO AKCE : CELETNÁ 597/13, 116 36 PRAHA 1</t>
  </si>
  <si>
    <t>Komfortní hliníková rotidešˇtová žaluzie ovládaná servem, rozměry budou přizpůsobeny aktuálním rozměrům na stavbě</t>
  </si>
  <si>
    <t>Plastový, bílý 125/125</t>
  </si>
  <si>
    <t>Motýlková DN 125 ED</t>
  </si>
  <si>
    <t>Spona pro uchycení potrubního ventilátoru, s gumovou vložkou pro zabránění přenosu vibrací DN 125 ED</t>
  </si>
  <si>
    <t xml:space="preserve">uzavřená, rozteč lamel 12,5, velikost 300x200 </t>
  </si>
  <si>
    <t xml:space="preserve">Vyústky do kruhového potrubí jsou vyrobeny z ocelového plechu. Komfortní KVK jsou opatřeny bílou vypalovací barvou RAL 9010, listy jsou hliníkové přírodní elox. Regulace jsou vyrobeny z pozinkovaného plechu.  Regulace-R1 325*75 </t>
  </si>
  <si>
    <t xml:space="preserve">Vyústky do kruhového potrubí jsou vyrobeny z ocelového plechu. Komfortní KVK jsou opatřeny bílou vypalovací barvou RAL 9010, listy jsou hliníkové přírodní elox. Regulace jsou vyrobeny z pozinkovaného plechu.  Regulace R1 325*75 </t>
  </si>
  <si>
    <t>Univerzální plastové talířové ventily pro přívod a odvod vzduchu mají snadno nastavitelný středový element pro regulaci průtoku a v přívodním režimu i tvaru proudu vzduchu. Talířový ventil je opatřen těsnicí páskou pro utěsnění v montážním kroužku. entily IT jsou vyrobeny z polypropylenu, barva bílá v odstínu RAL 9010.  dn 125/100</t>
  </si>
  <si>
    <t>Univerzální plastové talířové ventily pro přívod a odvod vzduchu mají snadno nastavitelný středový element pro regulaci průtoku a v přívodním režimu i tvaru proudu vzduchu. Talířový ventil je opatřen těsnicí páskou pro utěsnění v montážním kroužku. entily IT jsou vyrobeny z polypropylenu, barva bílá v odstínu RAL 9010.  DN 160</t>
  </si>
  <si>
    <t>Univerzální plastové talířové ventily pro přívod a odvod vzduchu mají snadno nastavitelný středový element pro regulaci průtoku a v přívodním režimu i tvaru proudu vzduchu. Talířový ventil je opatřen těsnicí páskou pro utěsnění v montážním kroužku. entily IT jsou vyrobeny z polypropylenu, barva bílá v odstínu RAL 9010.  DN 125/100</t>
  </si>
  <si>
    <t>Univerzální plastové talířové ventily pro přívod a odvod vzduchu mají snadno nastavitelný středový element pro regulaci průtoku a v přívodním režimu i tvaru proudu vzduchu. Talířový ventil je opatřen těsnicí páskou pro utěsnění v montážním kroužku. entily IT jsou vyrobeny z polypropylenu, barva bílá v odstínu RAL 9010.   DN 160</t>
  </si>
  <si>
    <t>S povnými lamelami, barva šedá DN 160 W</t>
  </si>
  <si>
    <t>vyrobená z galvanizované ocel, motýlková DN 160 ED</t>
  </si>
  <si>
    <t>vyrobená z galvanizované ocel, motýlková DN 125 ED</t>
  </si>
  <si>
    <t xml:space="preserve"> je vyrobena z galvanizované oceli s gumovým vyložením, vyložení velmi dobře tlumí případné kmity a hluk, spona se stahuje dvěma šrouby DN 160 ED</t>
  </si>
  <si>
    <t xml:space="preserve"> je vyrobena z galvanizované oceli s gumovým vyložením, vyložení velmi dobře tlumí případné kmity a hluk, spona se stahuje dvěma šrouby DN 160 ED 160 ED</t>
  </si>
  <si>
    <t xml:space="preserve"> je vyrobena z galvanizované oceli s gumovým vyložením, vyložení velmi dobře tlumí případné kmity a hluk, spona se stahuje dvěma šrouby DN 160 ED 125 ED</t>
  </si>
  <si>
    <t>DN 140</t>
  </si>
  <si>
    <t>Ohebná Al laminátová hadice s  tepelnou a hlukovou izolací z vrstvy ekologické nedráždivé minerální vaty tloušťky 25 mm, 16 kg/m3, parozábrana – zpevněný Al laminát. Vnitřní hadice je perforovaná jako tlumič hluku. Konstrukce obsahuje parotěsnou zábranu k zbránění kondenzace v hlukové izolaci DN 160</t>
  </si>
  <si>
    <t>Ohebná Al laminátová hadice s  tepelnou a hlukovou izolací z vrstvy ekologické nedráždivé minerální vaty tloušťky 25 mm, 16 kg/m3, parozábrana – zpevněný Al laminát. Vnitřní hadice je perforovaná jako tlumič hluku. Konstrukce obsahuje parotěsnou zábranu k zbránění kondenzace v hlukové izolaci DN 127</t>
  </si>
  <si>
    <t xml:space="preserve">PROTIDEŠŤOVÉ ŽALUZIE </t>
  </si>
  <si>
    <t xml:space="preserve">rám a lamely z pozinkovaného plechu, barva přírodní pozink, lamely jsou pevné, síť proti vnikání drobného ptactva  800x600 </t>
  </si>
  <si>
    <t>VZT jednotka 3300 m3/hod tlaková ztráta 400 Pa, rychlost v průřezu 1,2 m/s,účinnost rekuperace 91% (výkon 37,1 kW) 1x ventilátor s EC motorem, příkon 1x 1,45 kW, napětí 400 V, proud 1x 4,6 A, přímý výparník dvouokruhový 19,3 kW, chladivo R410A, hmotnostní průtok 325,8 kg/hod, 1x ventilátor s EC motorem, příkon 1x 1,45 kW, napětí 400 V, proud 1x 4,6 A, rozměry 2237x1322x1424 mm, hmotnost 723kg zajistit odvod kondenzátu. . Trída rychlosti prostupu vzduchu EN-13053 02/2012: V2, elektrický príkon trída P1, WRG úcinnost rekuperace trída EN-13053 02/2012: H2, trída rychlosti prostupu vzduchu EN-13053 02/2012: V2. Energetická třída A. Filtrace-přívod F7, odtah G5. Jednotka odpovída požadavkům ECODESIGN 2018</t>
  </si>
  <si>
    <t>VZT jednotka 6500 m3/hod tlaková ztráta 400 Pa, rychlost v průřezu 1,9 m/s, účinnost rekuperace 79% (výkon 63,2 kW) 1x ventilátor s EC motorem, příkon 1x 2,54 kW, napětí 400 V, proud 1x 4,6 A, přímý výparník dvouokruhový 37,2 kW, chladivo R410A, hmotnostní průtok 904,8 kg/hod, tlaková ztráta 19 Pa 1x ventilátor s EC motorem, příkon 1x 2,54 kW, napětí 400 V, proud 1x 4,6 A,  rozměry 3967x1627x1604 mm, hmotnost 1284 kg zajistit odvod kondenzátu. trída rychlosti prostupu vzduchu EN-13053 02/2012: V2, elektrický príkon trída P1, WRG úcinnost rekuperace trída EN-13053 02/2012: H2, trída rychlosti prostupu vzduchu EN-13053 02/2012: V2. Energetická třída A. Filtrace-přívod F7, odtah G5. Jednotka odpovída požadavkům ECODESIGN 2018</t>
  </si>
  <si>
    <t>PODLAHOVÁ MŘÍŽKA-Podlahové mřížky jsou vyrobeny z Al profilu opatřeného transparentním eloxem. Mřížky se vyrábějí v řadě velikostí s roztečí listů 12,5 mm. Standardní provedení mřížek je s podélnými listy a s příčným vyztužením. Mřížky jsou dodávány i s rámečkem</t>
  </si>
  <si>
    <t xml:space="preserve">Podlahová mřížka s regulací průtoku 450*225 vyúst.,regulace R2 </t>
  </si>
  <si>
    <t xml:space="preserve">Podlahová mřížka s regulací průtoku 625*325 vyúst.,regulac R2 </t>
  </si>
  <si>
    <t xml:space="preserve">Podlahová mřížka s regulací průtoku 1225*125 vyúst.,regulac R2 </t>
  </si>
  <si>
    <t xml:space="preserve">Podlahová mřížka s regulací průtoku 425*225 vyúst.,regulac R2 </t>
  </si>
  <si>
    <t xml:space="preserve">Podlahová mřížka s regulací průtoku 200*100 vyúst.,regulac R2 </t>
  </si>
  <si>
    <t xml:space="preserve">Podlahová mřížka s regulací průtoku 325*125 vyúst.,regulac R2 </t>
  </si>
  <si>
    <t>rám a lamely z pozinkovaného plechu, barva přírodní pozink, lamely jsou pevné, síť proti vnikání drobného ptactv 900x400</t>
  </si>
  <si>
    <t xml:space="preserve">VZT jednotka 8500 m3/hod, tlaková ztráta 300 Pa,rychlost v průřezu 1,7 m/s,účinnost rekuperace 80% (výkon 84,4 kW) 2x ventilátor s EC motorem, příkon 2x 1,28 kW, napětí 400 V, proud 2x 2,26 A, přímý výparník dvouokruhový 52,6 kW, chladivo R410A, hmotnostní průtok 1281,8 kg/hod, tlaková ztráta 14 Pa 2x ventilátor s EC motorem, příkon 2x 1,28 kW, napětí 400 V, proud 2x 2,26 A, rozměry 4374x1627x2214 mm, hmotnost 1618 kg zajistit odvod kondenzátu. trída rychlosti prostupu vzduchu EN-13053 02/2012: V2, elektrický príkon trída P1, WRG úcinnost rekuperace trída EN-13053 02/2012: H2, trída rychlosti prostupu vzduchu EN-13053 02/2012: V2. Energetická třída A. Filtrace-přívod F7, odtah G5. Jednotka odpovída požadavkům ECODESIGN 2018. </t>
  </si>
  <si>
    <t xml:space="preserve">Anemostat - vyroben z hliníku, středový kužel z oceli. Anemostat je opatřen bílou vypalovací barvou (RAL 9010).  -připojení vertikální, velikost 6 </t>
  </si>
  <si>
    <t>NÁZEV AKCE: UK - SBZ - Kompletní rekonstrukce Celetná 13</t>
  </si>
  <si>
    <t>OBJEDNATEL: KARLOVA UNIVERZITA, OVOCNÝ TRH 560/5, 116 36 PRAHA 1</t>
  </si>
  <si>
    <t>Částka</t>
  </si>
  <si>
    <t>Celkem bez DPH</t>
  </si>
  <si>
    <r>
      <t xml:space="preserve">ČÁST: D.1.1.4  </t>
    </r>
    <r>
      <rPr>
        <b/>
        <sz val="11"/>
        <color indexed="8"/>
        <rFont val="Calibri"/>
        <family val="2"/>
      </rPr>
      <t>ZAŘÍZENÍ VZDUCHOTECHNIKY</t>
    </r>
  </si>
  <si>
    <t>Zařízení - Dodávka, Montáž</t>
  </si>
  <si>
    <t>PPV 5,00 % z montáže a nátěrů zařízení</t>
  </si>
  <si>
    <t>Zednické výpomoci 1,60 %
 z montáže a nátěrů zařízení</t>
  </si>
  <si>
    <t>Přesun hmot</t>
  </si>
  <si>
    <t>Celkem dodávka a montážní náklady</t>
  </si>
  <si>
    <t>Finanční náklady</t>
  </si>
  <si>
    <t>INVESTICE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</si>
</sst>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i/>
      <sz val="10"/>
      <color indexed="8"/>
      <name val="Segoe U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Segoe UI"/>
      <family val="2"/>
    </font>
    <font>
      <b/>
      <sz val="11"/>
      <color rgb="FF000000"/>
      <name val="Segoe UI"/>
      <family val="2"/>
    </font>
    <font>
      <b/>
      <sz val="10"/>
      <color rgb="FF000000"/>
      <name val="Segoe UI"/>
      <family val="2"/>
    </font>
    <font>
      <b/>
      <sz val="9"/>
      <color rgb="FF000000"/>
      <name val="Segoe UI"/>
      <family val="2"/>
    </font>
    <font>
      <i/>
      <sz val="10"/>
      <color rgb="FF000000"/>
      <name val="Segoe U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left"/>
    </xf>
    <xf numFmtId="49" fontId="42" fillId="34" borderId="10" xfId="0" applyNumberFormat="1" applyFont="1" applyFill="1" applyBorder="1" applyAlignment="1">
      <alignment horizontal="left"/>
    </xf>
    <xf numFmtId="49" fontId="43" fillId="35" borderId="10" xfId="0" applyNumberFormat="1" applyFont="1" applyFill="1" applyBorder="1" applyAlignment="1">
      <alignment horizontal="left"/>
    </xf>
    <xf numFmtId="49" fontId="41" fillId="36" borderId="10" xfId="0" applyNumberFormat="1" applyFont="1" applyFill="1" applyBorder="1" applyAlignment="1">
      <alignment horizontal="left"/>
    </xf>
    <xf numFmtId="49" fontId="44" fillId="37" borderId="10" xfId="0" applyNumberFormat="1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41" fillId="33" borderId="10" xfId="0" applyNumberFormat="1" applyFont="1" applyFill="1" applyBorder="1" applyAlignment="1">
      <alignment horizontal="left"/>
    </xf>
    <xf numFmtId="4" fontId="42" fillId="34" borderId="10" xfId="0" applyNumberFormat="1" applyFont="1" applyFill="1" applyBorder="1" applyAlignment="1">
      <alignment horizontal="right"/>
    </xf>
    <xf numFmtId="4" fontId="41" fillId="36" borderId="10" xfId="0" applyNumberFormat="1" applyFont="1" applyFill="1" applyBorder="1" applyAlignment="1">
      <alignment horizontal="right"/>
    </xf>
    <xf numFmtId="4" fontId="43" fillId="35" borderId="10" xfId="0" applyNumberFormat="1" applyFont="1" applyFill="1" applyBorder="1" applyAlignment="1">
      <alignment horizontal="right"/>
    </xf>
    <xf numFmtId="4" fontId="41" fillId="36" borderId="10" xfId="0" applyNumberFormat="1" applyFont="1" applyFill="1" applyBorder="1" applyAlignment="1">
      <alignment horizontal="left"/>
    </xf>
    <xf numFmtId="49" fontId="45" fillId="38" borderId="10" xfId="0" applyNumberFormat="1" applyFont="1" applyFill="1" applyBorder="1" applyAlignment="1">
      <alignment horizontal="left"/>
    </xf>
    <xf numFmtId="4" fontId="45" fillId="38" borderId="10" xfId="0" applyNumberFormat="1" applyFont="1" applyFill="1" applyBorder="1" applyAlignment="1">
      <alignment horizontal="right"/>
    </xf>
    <xf numFmtId="4" fontId="45" fillId="38" borderId="10" xfId="0" applyNumberFormat="1" applyFont="1" applyFill="1" applyBorder="1" applyAlignment="1">
      <alignment horizontal="left"/>
    </xf>
    <xf numFmtId="4" fontId="43" fillId="35" borderId="10" xfId="0" applyNumberFormat="1" applyFont="1" applyFill="1" applyBorder="1" applyAlignment="1">
      <alignment horizontal="left"/>
    </xf>
    <xf numFmtId="0" fontId="41" fillId="33" borderId="10" xfId="0" applyNumberFormat="1" applyFont="1" applyFill="1" applyBorder="1" applyAlignment="1">
      <alignment horizontal="left" wrapText="1" shrinkToFit="1"/>
    </xf>
    <xf numFmtId="0" fontId="42" fillId="34" borderId="10" xfId="0" applyNumberFormat="1" applyFont="1" applyFill="1" applyBorder="1" applyAlignment="1">
      <alignment horizontal="left" wrapText="1" shrinkToFit="1"/>
    </xf>
    <xf numFmtId="0" fontId="41" fillId="36" borderId="10" xfId="0" applyNumberFormat="1" applyFont="1" applyFill="1" applyBorder="1" applyAlignment="1">
      <alignment horizontal="left" wrapText="1" shrinkToFit="1"/>
    </xf>
    <xf numFmtId="0" fontId="43" fillId="35" borderId="10" xfId="0" applyNumberFormat="1" applyFont="1" applyFill="1" applyBorder="1" applyAlignment="1">
      <alignment horizontal="left" wrapText="1" shrinkToFit="1"/>
    </xf>
    <xf numFmtId="0" fontId="45" fillId="38" borderId="10" xfId="0" applyNumberFormat="1" applyFont="1" applyFill="1" applyBorder="1" applyAlignment="1">
      <alignment horizontal="left" wrapText="1" shrinkToFit="1"/>
    </xf>
    <xf numFmtId="0" fontId="0" fillId="0" borderId="0" xfId="0" applyNumberFormat="1" applyAlignment="1">
      <alignment wrapText="1" shrinkToFit="1"/>
    </xf>
    <xf numFmtId="0" fontId="0" fillId="39" borderId="0" xfId="0" applyFill="1" applyAlignment="1">
      <alignment/>
    </xf>
    <xf numFmtId="49" fontId="26" fillId="0" borderId="0" xfId="0" applyNumberFormat="1" applyFont="1" applyAlignment="1">
      <alignment/>
    </xf>
    <xf numFmtId="4" fontId="41" fillId="33" borderId="10" xfId="0" applyNumberFormat="1" applyFont="1" applyFill="1" applyBorder="1" applyAlignment="1" applyProtection="1">
      <alignment horizontal="left"/>
      <protection locked="0"/>
    </xf>
    <xf numFmtId="4" fontId="42" fillId="34" borderId="10" xfId="0" applyNumberFormat="1" applyFont="1" applyFill="1" applyBorder="1" applyAlignment="1" applyProtection="1">
      <alignment horizontal="right"/>
      <protection locked="0"/>
    </xf>
    <xf numFmtId="4" fontId="41" fillId="36" borderId="10" xfId="0" applyNumberFormat="1" applyFont="1" applyFill="1" applyBorder="1" applyAlignment="1" applyProtection="1">
      <alignment horizontal="right"/>
      <protection locked="0"/>
    </xf>
    <xf numFmtId="4" fontId="43" fillId="35" borderId="10" xfId="0" applyNumberFormat="1" applyFont="1" applyFill="1" applyBorder="1" applyAlignment="1" applyProtection="1">
      <alignment horizontal="right"/>
      <protection locked="0"/>
    </xf>
    <xf numFmtId="4" fontId="45" fillId="38" borderId="10" xfId="0" applyNumberFormat="1" applyFont="1" applyFill="1" applyBorder="1" applyAlignment="1" applyProtection="1">
      <alignment horizontal="right"/>
      <protection locked="0"/>
    </xf>
    <xf numFmtId="4" fontId="45" fillId="38" borderId="10" xfId="0" applyNumberFormat="1" applyFont="1" applyFill="1" applyBorder="1" applyAlignment="1" applyProtection="1">
      <alignment horizontal="left"/>
      <protection locked="0"/>
    </xf>
    <xf numFmtId="4" fontId="43" fillId="35" borderId="1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49" fontId="41" fillId="36" borderId="11" xfId="0" applyNumberFormat="1" applyFont="1" applyFill="1" applyBorder="1" applyAlignment="1">
      <alignment horizontal="left"/>
    </xf>
    <xf numFmtId="4" fontId="41" fillId="36" borderId="11" xfId="0" applyNumberFormat="1" applyFont="1" applyFill="1" applyBorder="1" applyAlignment="1">
      <alignment horizontal="right"/>
    </xf>
    <xf numFmtId="49" fontId="46" fillId="40" borderId="12" xfId="0" applyNumberFormat="1" applyFont="1" applyFill="1" applyBorder="1" applyAlignment="1">
      <alignment horizontal="center"/>
    </xf>
    <xf numFmtId="4" fontId="46" fillId="40" borderId="12" xfId="0" applyNumberFormat="1" applyFont="1" applyFill="1" applyBorder="1" applyAlignment="1">
      <alignment horizontal="center"/>
    </xf>
    <xf numFmtId="4" fontId="41" fillId="40" borderId="12" xfId="0" applyNumberFormat="1" applyFont="1" applyFill="1" applyBorder="1" applyAlignment="1">
      <alignment horizontal="left"/>
    </xf>
    <xf numFmtId="0" fontId="0" fillId="40" borderId="12" xfId="0" applyFill="1" applyBorder="1" applyAlignment="1">
      <alignment/>
    </xf>
    <xf numFmtId="49" fontId="47" fillId="35" borderId="12" xfId="0" applyNumberFormat="1" applyFont="1" applyFill="1" applyBorder="1" applyAlignment="1">
      <alignment horizontal="left"/>
    </xf>
    <xf numFmtId="4" fontId="47" fillId="35" borderId="12" xfId="0" applyNumberFormat="1" applyFont="1" applyFill="1" applyBorder="1" applyAlignment="1">
      <alignment horizontal="center"/>
    </xf>
    <xf numFmtId="4" fontId="43" fillId="35" borderId="12" xfId="0" applyNumberFormat="1" applyFont="1" applyFill="1" applyBorder="1" applyAlignment="1">
      <alignment horizontal="right"/>
    </xf>
    <xf numFmtId="49" fontId="46" fillId="36" borderId="12" xfId="0" applyNumberFormat="1" applyFont="1" applyFill="1" applyBorder="1" applyAlignment="1">
      <alignment horizontal="left"/>
    </xf>
    <xf numFmtId="4" fontId="46" fillId="36" borderId="12" xfId="0" applyNumberFormat="1" applyFont="1" applyFill="1" applyBorder="1" applyAlignment="1">
      <alignment horizontal="center"/>
    </xf>
    <xf numFmtId="4" fontId="41" fillId="36" borderId="12" xfId="0" applyNumberFormat="1" applyFont="1" applyFill="1" applyBorder="1" applyAlignment="1">
      <alignment horizontal="right"/>
    </xf>
    <xf numFmtId="4" fontId="44" fillId="37" borderId="12" xfId="0" applyNumberFormat="1" applyFont="1" applyFill="1" applyBorder="1" applyAlignment="1">
      <alignment horizontal="right"/>
    </xf>
    <xf numFmtId="4" fontId="0" fillId="0" borderId="12" xfId="0" applyNumberFormat="1" applyBorder="1" applyAlignment="1">
      <alignment/>
    </xf>
    <xf numFmtId="49" fontId="47" fillId="36" borderId="12" xfId="0" applyNumberFormat="1" applyFont="1" applyFill="1" applyBorder="1" applyAlignment="1">
      <alignment horizontal="left"/>
    </xf>
    <xf numFmtId="49" fontId="48" fillId="34" borderId="12" xfId="0" applyNumberFormat="1" applyFont="1" applyFill="1" applyBorder="1" applyAlignment="1">
      <alignment horizontal="left"/>
    </xf>
    <xf numFmtId="4" fontId="48" fillId="34" borderId="12" xfId="0" applyNumberFormat="1" applyFont="1" applyFill="1" applyBorder="1" applyAlignment="1">
      <alignment horizontal="center"/>
    </xf>
    <xf numFmtId="4" fontId="42" fillId="34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49" fontId="47" fillId="0" borderId="12" xfId="0" applyNumberFormat="1" applyFont="1" applyFill="1" applyBorder="1" applyAlignment="1">
      <alignment horizontal="left"/>
    </xf>
    <xf numFmtId="4" fontId="47" fillId="0" borderId="12" xfId="0" applyNumberFormat="1" applyFont="1" applyFill="1" applyBorder="1" applyAlignment="1">
      <alignment horizontal="center"/>
    </xf>
    <xf numFmtId="4" fontId="44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49" fontId="47" fillId="13" borderId="12" xfId="0" applyNumberFormat="1" applyFont="1" applyFill="1" applyBorder="1" applyAlignment="1">
      <alignment horizontal="left"/>
    </xf>
    <xf numFmtId="4" fontId="47" fillId="13" borderId="12" xfId="0" applyNumberFormat="1" applyFont="1" applyFill="1" applyBorder="1" applyAlignment="1">
      <alignment horizontal="center"/>
    </xf>
    <xf numFmtId="4" fontId="46" fillId="13" borderId="12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49.8515625" style="1" customWidth="1"/>
    <col min="2" max="2" width="23.8515625" style="8" customWidth="1"/>
    <col min="3" max="3" width="14.7109375" style="8" hidden="1" customWidth="1"/>
    <col min="4" max="4" width="9.28125" style="8" hidden="1" customWidth="1"/>
    <col min="5" max="5" width="16.57421875" style="0" customWidth="1"/>
  </cols>
  <sheetData>
    <row r="2" ht="15">
      <c r="A2" s="25" t="s">
        <v>388</v>
      </c>
    </row>
    <row r="3" ht="15">
      <c r="A3" s="1" t="s">
        <v>353</v>
      </c>
    </row>
    <row r="4" ht="15">
      <c r="A4" s="1" t="s">
        <v>389</v>
      </c>
    </row>
    <row r="5" ht="15">
      <c r="A5" s="1" t="s">
        <v>392</v>
      </c>
    </row>
    <row r="8" spans="1:5" ht="15">
      <c r="A8" s="36" t="s">
        <v>0</v>
      </c>
      <c r="B8" s="37" t="s">
        <v>390</v>
      </c>
      <c r="C8" s="38" t="s">
        <v>246</v>
      </c>
      <c r="D8" s="38" t="s">
        <v>247</v>
      </c>
      <c r="E8" s="39" t="s">
        <v>398</v>
      </c>
    </row>
    <row r="9" spans="1:5" ht="15">
      <c r="A9" s="43" t="s">
        <v>393</v>
      </c>
      <c r="B9" s="44">
        <f>'Výkaz výměr'!J272</f>
        <v>0</v>
      </c>
      <c r="C9" s="45">
        <v>487244.55</v>
      </c>
      <c r="D9" s="45"/>
      <c r="E9" s="52" t="s">
        <v>399</v>
      </c>
    </row>
    <row r="10" spans="1:5" ht="15">
      <c r="A10" s="53" t="s">
        <v>248</v>
      </c>
      <c r="B10" s="54">
        <f>B9</f>
        <v>0</v>
      </c>
      <c r="C10" s="55">
        <v>487244.55</v>
      </c>
      <c r="D10" s="55"/>
      <c r="E10" s="56" t="s">
        <v>399</v>
      </c>
    </row>
    <row r="11" spans="1:5" ht="15">
      <c r="A11" s="43" t="s">
        <v>396</v>
      </c>
      <c r="B11" s="44">
        <v>0</v>
      </c>
      <c r="C11" s="47"/>
      <c r="D11" s="45">
        <v>18845.9</v>
      </c>
      <c r="E11" s="52" t="s">
        <v>399</v>
      </c>
    </row>
    <row r="12" spans="1:5" ht="15">
      <c r="A12" s="43" t="s">
        <v>394</v>
      </c>
      <c r="B12" s="44">
        <v>0</v>
      </c>
      <c r="C12" s="47"/>
      <c r="D12" s="45"/>
      <c r="E12" s="52" t="s">
        <v>399</v>
      </c>
    </row>
    <row r="13" spans="1:5" ht="15">
      <c r="A13" s="43" t="s">
        <v>395</v>
      </c>
      <c r="B13" s="44">
        <v>0</v>
      </c>
      <c r="C13" s="47"/>
      <c r="D13" s="45"/>
      <c r="E13" s="52" t="s">
        <v>399</v>
      </c>
    </row>
    <row r="14" spans="1:5" ht="15">
      <c r="A14" s="57" t="s">
        <v>397</v>
      </c>
      <c r="B14" s="58">
        <f>SUM(B10:B13)</f>
        <v>0</v>
      </c>
      <c r="C14" s="46">
        <v>530710.23</v>
      </c>
      <c r="D14" s="46"/>
      <c r="E14" s="52" t="s">
        <v>399</v>
      </c>
    </row>
    <row r="15" spans="1:5" ht="15">
      <c r="A15" s="57" t="s">
        <v>228</v>
      </c>
      <c r="B15" s="59">
        <f>'Výkaz výměr'!J289</f>
        <v>0</v>
      </c>
      <c r="C15" s="45">
        <v>1327940</v>
      </c>
      <c r="D15" s="45"/>
      <c r="E15" s="52" t="s">
        <v>399</v>
      </c>
    </row>
    <row r="16" spans="1:5" ht="15">
      <c r="A16" s="48"/>
      <c r="B16" s="44"/>
      <c r="C16" s="45"/>
      <c r="D16" s="45"/>
      <c r="E16" s="52"/>
    </row>
    <row r="17" spans="1:5" ht="15">
      <c r="A17" s="40" t="s">
        <v>249</v>
      </c>
      <c r="B17" s="41">
        <f>SUM(B14:B15)</f>
        <v>0</v>
      </c>
      <c r="C17" s="42">
        <v>1858650.23</v>
      </c>
      <c r="D17" s="42"/>
      <c r="E17" s="52" t="s">
        <v>399</v>
      </c>
    </row>
    <row r="18" spans="1:5" ht="15">
      <c r="A18" s="43" t="s">
        <v>5</v>
      </c>
      <c r="B18" s="44"/>
      <c r="C18" s="45"/>
      <c r="D18" s="45"/>
      <c r="E18" s="52"/>
    </row>
    <row r="19" spans="1:5" ht="16.5">
      <c r="A19" s="49" t="s">
        <v>391</v>
      </c>
      <c r="B19" s="50">
        <f>B17</f>
        <v>0</v>
      </c>
      <c r="C19" s="51">
        <v>6510650</v>
      </c>
      <c r="D19" s="51"/>
      <c r="E19" s="52" t="s">
        <v>399</v>
      </c>
    </row>
    <row r="20" spans="1:4" ht="15">
      <c r="A20" s="34" t="s">
        <v>5</v>
      </c>
      <c r="B20" s="35"/>
      <c r="C20" s="35"/>
      <c r="D20" s="3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0"/>
  <sheetViews>
    <sheetView zoomScalePageLayoutView="0" workbookViewId="0" topLeftCell="A278">
      <selection activeCell="D285" sqref="D285"/>
    </sheetView>
  </sheetViews>
  <sheetFormatPr defaultColWidth="9.140625" defaultRowHeight="15"/>
  <cols>
    <col min="1" max="1" width="4.00390625" style="0" bestFit="1" customWidth="1"/>
    <col min="2" max="2" width="11.28125" style="1" bestFit="1" customWidth="1"/>
    <col min="3" max="3" width="5.8515625" style="1" bestFit="1" customWidth="1"/>
    <col min="4" max="4" width="62.57421875" style="23" customWidth="1"/>
    <col min="5" max="5" width="4.00390625" style="1" bestFit="1" customWidth="1"/>
    <col min="6" max="6" width="5.7109375" style="8" bestFit="1" customWidth="1"/>
    <col min="7" max="7" width="10.00390625" style="33" bestFit="1" customWidth="1"/>
    <col min="8" max="8" width="7.8515625" style="33" bestFit="1" customWidth="1"/>
    <col min="9" max="9" width="10.00390625" style="33" bestFit="1" customWidth="1"/>
    <col min="10" max="10" width="14.7109375" style="33" bestFit="1" customWidth="1"/>
    <col min="11" max="11" width="8.7109375" style="8" hidden="1" customWidth="1"/>
    <col min="12" max="12" width="14.7109375" style="8" hidden="1" customWidth="1"/>
  </cols>
  <sheetData>
    <row r="1" spans="1:12" ht="15">
      <c r="A1">
        <v>1</v>
      </c>
      <c r="B1" s="2" t="s">
        <v>41</v>
      </c>
      <c r="C1" s="2" t="s">
        <v>42</v>
      </c>
      <c r="D1" s="18" t="s">
        <v>0</v>
      </c>
      <c r="E1" s="2" t="s">
        <v>43</v>
      </c>
      <c r="F1" s="9" t="s">
        <v>44</v>
      </c>
      <c r="G1" s="26" t="s">
        <v>45</v>
      </c>
      <c r="H1" s="26" t="s">
        <v>46</v>
      </c>
      <c r="I1" s="26" t="s">
        <v>47</v>
      </c>
      <c r="J1" s="26" t="s">
        <v>48</v>
      </c>
      <c r="K1" s="9" t="s">
        <v>49</v>
      </c>
      <c r="L1" s="9" t="s">
        <v>50</v>
      </c>
    </row>
    <row r="2" spans="1:12" ht="16.5">
      <c r="A2">
        <v>2</v>
      </c>
      <c r="B2" s="3" t="s">
        <v>5</v>
      </c>
      <c r="C2" s="3" t="s">
        <v>5</v>
      </c>
      <c r="D2" s="19" t="s">
        <v>51</v>
      </c>
      <c r="E2" s="3" t="s">
        <v>5</v>
      </c>
      <c r="F2" s="10"/>
      <c r="G2" s="27"/>
      <c r="H2" s="27"/>
      <c r="I2" s="27"/>
      <c r="J2" s="27"/>
      <c r="K2" s="10"/>
      <c r="L2" s="10"/>
    </row>
    <row r="3" spans="1:12" ht="15">
      <c r="A3">
        <v>3</v>
      </c>
      <c r="B3" s="5" t="s">
        <v>5</v>
      </c>
      <c r="C3" s="5" t="s">
        <v>5</v>
      </c>
      <c r="D3" s="20" t="s">
        <v>5</v>
      </c>
      <c r="E3" s="5" t="s">
        <v>5</v>
      </c>
      <c r="F3" s="11"/>
      <c r="G3" s="28"/>
      <c r="H3" s="28"/>
      <c r="I3" s="28"/>
      <c r="J3" s="28"/>
      <c r="K3" s="11"/>
      <c r="L3" s="11"/>
    </row>
    <row r="4" spans="1:12" ht="15">
      <c r="A4">
        <v>4</v>
      </c>
      <c r="B4" s="4" t="s">
        <v>5</v>
      </c>
      <c r="C4" s="4" t="s">
        <v>5</v>
      </c>
      <c r="D4" s="21" t="s">
        <v>52</v>
      </c>
      <c r="E4" s="4" t="s">
        <v>5</v>
      </c>
      <c r="F4" s="12"/>
      <c r="G4" s="29"/>
      <c r="H4" s="29"/>
      <c r="I4" s="29"/>
      <c r="J4" s="29"/>
      <c r="K4" s="12"/>
      <c r="L4" s="12"/>
    </row>
    <row r="5" spans="1:12" ht="123.75" customHeight="1">
      <c r="A5">
        <v>5</v>
      </c>
      <c r="B5" s="5" t="s">
        <v>5</v>
      </c>
      <c r="C5" s="5" t="s">
        <v>5</v>
      </c>
      <c r="D5" s="20" t="s">
        <v>386</v>
      </c>
      <c r="E5" s="5" t="s">
        <v>53</v>
      </c>
      <c r="F5" s="11">
        <v>1</v>
      </c>
      <c r="G5" s="28">
        <v>0</v>
      </c>
      <c r="H5" s="28">
        <v>0</v>
      </c>
      <c r="I5" s="28">
        <f>H5+G5</f>
        <v>0</v>
      </c>
      <c r="J5" s="28">
        <f>I5*F5</f>
        <v>0</v>
      </c>
      <c r="K5" s="11">
        <v>1618</v>
      </c>
      <c r="L5" s="11">
        <v>1618</v>
      </c>
    </row>
    <row r="6" spans="1:12" ht="54.75" customHeight="1">
      <c r="A6">
        <v>6</v>
      </c>
      <c r="B6" s="5" t="s">
        <v>5</v>
      </c>
      <c r="C6" s="5" t="s">
        <v>5</v>
      </c>
      <c r="D6" s="20" t="s">
        <v>54</v>
      </c>
      <c r="E6" s="5" t="s">
        <v>53</v>
      </c>
      <c r="F6" s="11">
        <v>1</v>
      </c>
      <c r="G6" s="28">
        <v>0</v>
      </c>
      <c r="H6" s="28">
        <v>0</v>
      </c>
      <c r="I6" s="28">
        <f aca="true" t="shared" si="0" ref="I6:I42">H6+G6</f>
        <v>0</v>
      </c>
      <c r="J6" s="28">
        <f aca="true" t="shared" si="1" ref="J6:J42">I6*F6</f>
        <v>0</v>
      </c>
      <c r="K6" s="11">
        <v>280</v>
      </c>
      <c r="L6" s="11">
        <v>280</v>
      </c>
    </row>
    <row r="7" spans="1:12" ht="15">
      <c r="A7">
        <v>7</v>
      </c>
      <c r="B7" s="5"/>
      <c r="C7" s="5"/>
      <c r="D7" s="20" t="s">
        <v>271</v>
      </c>
      <c r="E7" s="5" t="s">
        <v>53</v>
      </c>
      <c r="F7" s="11">
        <v>1</v>
      </c>
      <c r="G7" s="28">
        <v>0</v>
      </c>
      <c r="H7" s="28">
        <v>0</v>
      </c>
      <c r="I7" s="28">
        <f t="shared" si="0"/>
        <v>0</v>
      </c>
      <c r="J7" s="28">
        <f t="shared" si="1"/>
        <v>0</v>
      </c>
      <c r="K7" s="11"/>
      <c r="L7" s="11"/>
    </row>
    <row r="8" spans="1:12" ht="24.75">
      <c r="A8">
        <v>8</v>
      </c>
      <c r="B8" s="5" t="s">
        <v>5</v>
      </c>
      <c r="C8" s="5" t="s">
        <v>5</v>
      </c>
      <c r="D8" s="20" t="s">
        <v>320</v>
      </c>
      <c r="E8" s="5" t="s">
        <v>55</v>
      </c>
      <c r="F8" s="11">
        <v>10</v>
      </c>
      <c r="G8" s="28">
        <v>0</v>
      </c>
      <c r="H8" s="28">
        <v>0</v>
      </c>
      <c r="I8" s="28">
        <f t="shared" si="0"/>
        <v>0</v>
      </c>
      <c r="J8" s="28">
        <f t="shared" si="1"/>
        <v>0</v>
      </c>
      <c r="K8" s="11">
        <v>0</v>
      </c>
      <c r="L8" s="11">
        <v>0</v>
      </c>
    </row>
    <row r="9" spans="1:12" ht="24.75">
      <c r="A9">
        <v>9</v>
      </c>
      <c r="B9" s="5" t="s">
        <v>5</v>
      </c>
      <c r="C9" s="5" t="s">
        <v>5</v>
      </c>
      <c r="D9" s="20" t="s">
        <v>319</v>
      </c>
      <c r="E9" s="5" t="s">
        <v>55</v>
      </c>
      <c r="F9" s="11">
        <v>37</v>
      </c>
      <c r="G9" s="28">
        <v>0</v>
      </c>
      <c r="H9" s="28">
        <v>0</v>
      </c>
      <c r="I9" s="28">
        <f t="shared" si="0"/>
        <v>0</v>
      </c>
      <c r="J9" s="28">
        <f t="shared" si="1"/>
        <v>0</v>
      </c>
      <c r="K9" s="11">
        <v>0</v>
      </c>
      <c r="L9" s="11">
        <v>0</v>
      </c>
    </row>
    <row r="10" spans="1:12" ht="15">
      <c r="A10">
        <v>10</v>
      </c>
      <c r="B10" s="5" t="s">
        <v>5</v>
      </c>
      <c r="C10" s="5" t="s">
        <v>5</v>
      </c>
      <c r="D10" s="20" t="s">
        <v>56</v>
      </c>
      <c r="E10" s="5" t="s">
        <v>53</v>
      </c>
      <c r="F10" s="11">
        <v>2</v>
      </c>
      <c r="G10" s="28">
        <v>0</v>
      </c>
      <c r="H10" s="28">
        <v>0</v>
      </c>
      <c r="I10" s="28">
        <f t="shared" si="0"/>
        <v>0</v>
      </c>
      <c r="J10" s="28">
        <f t="shared" si="1"/>
        <v>0</v>
      </c>
      <c r="K10" s="13"/>
      <c r="L10" s="11">
        <v>0</v>
      </c>
    </row>
    <row r="11" spans="1:12" ht="15">
      <c r="A11">
        <v>11</v>
      </c>
      <c r="B11" s="5"/>
      <c r="C11" s="5"/>
      <c r="D11" s="20" t="s">
        <v>259</v>
      </c>
      <c r="E11" s="5" t="s">
        <v>53</v>
      </c>
      <c r="F11" s="11">
        <v>2</v>
      </c>
      <c r="G11" s="28">
        <v>0</v>
      </c>
      <c r="H11" s="28">
        <v>0</v>
      </c>
      <c r="I11" s="28">
        <f t="shared" si="0"/>
        <v>0</v>
      </c>
      <c r="J11" s="28">
        <f t="shared" si="1"/>
        <v>0</v>
      </c>
      <c r="K11" s="13"/>
      <c r="L11" s="11"/>
    </row>
    <row r="12" spans="1:12" ht="15">
      <c r="A12">
        <v>12</v>
      </c>
      <c r="B12" s="5"/>
      <c r="C12" s="5"/>
      <c r="D12" s="20" t="s">
        <v>260</v>
      </c>
      <c r="E12" s="5" t="s">
        <v>53</v>
      </c>
      <c r="F12" s="11">
        <v>4</v>
      </c>
      <c r="G12" s="28">
        <v>0</v>
      </c>
      <c r="H12" s="28">
        <v>0</v>
      </c>
      <c r="I12" s="28">
        <f t="shared" si="0"/>
        <v>0</v>
      </c>
      <c r="J12" s="28">
        <f t="shared" si="1"/>
        <v>0</v>
      </c>
      <c r="K12" s="13"/>
      <c r="L12" s="11"/>
    </row>
    <row r="13" spans="1:12" ht="15">
      <c r="A13">
        <v>13</v>
      </c>
      <c r="B13" s="5" t="s">
        <v>5</v>
      </c>
      <c r="C13" s="5" t="s">
        <v>5</v>
      </c>
      <c r="D13" s="20" t="s">
        <v>57</v>
      </c>
      <c r="E13" s="5" t="s">
        <v>58</v>
      </c>
      <c r="F13" s="11">
        <v>20</v>
      </c>
      <c r="G13" s="28">
        <v>0</v>
      </c>
      <c r="H13" s="28">
        <v>0</v>
      </c>
      <c r="I13" s="28">
        <f t="shared" si="0"/>
        <v>0</v>
      </c>
      <c r="J13" s="28">
        <f t="shared" si="1"/>
        <v>0</v>
      </c>
      <c r="K13" s="13"/>
      <c r="L13" s="11">
        <v>0</v>
      </c>
    </row>
    <row r="14" spans="1:12" ht="15">
      <c r="A14">
        <v>14</v>
      </c>
      <c r="B14" s="14" t="s">
        <v>59</v>
      </c>
      <c r="C14" s="14" t="s">
        <v>5</v>
      </c>
      <c r="D14" s="22" t="s">
        <v>250</v>
      </c>
      <c r="E14" s="14" t="s">
        <v>5</v>
      </c>
      <c r="F14" s="15"/>
      <c r="G14" s="30"/>
      <c r="H14" s="30"/>
      <c r="I14" s="28">
        <f t="shared" si="0"/>
        <v>0</v>
      </c>
      <c r="J14" s="28">
        <f t="shared" si="1"/>
        <v>0</v>
      </c>
      <c r="K14" s="15"/>
      <c r="L14" s="15"/>
    </row>
    <row r="15" spans="1:12" ht="15">
      <c r="A15">
        <v>15</v>
      </c>
      <c r="B15" s="5" t="s">
        <v>60</v>
      </c>
      <c r="C15" s="5" t="s">
        <v>261</v>
      </c>
      <c r="D15" s="20" t="s">
        <v>263</v>
      </c>
      <c r="E15" s="5" t="s">
        <v>53</v>
      </c>
      <c r="F15" s="11">
        <v>4</v>
      </c>
      <c r="G15" s="28">
        <v>0</v>
      </c>
      <c r="H15" s="28">
        <v>0</v>
      </c>
      <c r="I15" s="28">
        <f t="shared" si="0"/>
        <v>0</v>
      </c>
      <c r="J15" s="28">
        <f t="shared" si="1"/>
        <v>0</v>
      </c>
      <c r="K15" s="11">
        <v>121</v>
      </c>
      <c r="L15" s="11">
        <v>484</v>
      </c>
    </row>
    <row r="16" spans="1:12" ht="15">
      <c r="A16">
        <v>16</v>
      </c>
      <c r="B16" s="5"/>
      <c r="C16" s="5" t="s">
        <v>262</v>
      </c>
      <c r="D16" s="20" t="s">
        <v>264</v>
      </c>
      <c r="E16" s="5" t="s">
        <v>53</v>
      </c>
      <c r="F16" s="11">
        <v>1</v>
      </c>
      <c r="G16" s="28">
        <v>0</v>
      </c>
      <c r="H16" s="28">
        <v>0</v>
      </c>
      <c r="I16" s="28">
        <f t="shared" si="0"/>
        <v>0</v>
      </c>
      <c r="J16" s="28">
        <f t="shared" si="1"/>
        <v>0</v>
      </c>
      <c r="K16" s="11"/>
      <c r="L16" s="11"/>
    </row>
    <row r="17" spans="1:12" ht="15">
      <c r="A17">
        <v>17</v>
      </c>
      <c r="B17" s="14" t="s">
        <v>61</v>
      </c>
      <c r="C17" s="14" t="s">
        <v>5</v>
      </c>
      <c r="D17" s="22" t="s">
        <v>251</v>
      </c>
      <c r="E17" s="14" t="s">
        <v>5</v>
      </c>
      <c r="F17" s="15"/>
      <c r="G17" s="30"/>
      <c r="H17" s="30"/>
      <c r="I17" s="28"/>
      <c r="J17" s="28"/>
      <c r="K17" s="15"/>
      <c r="L17" s="15"/>
    </row>
    <row r="18" spans="1:12" ht="36.75">
      <c r="A18">
        <v>18</v>
      </c>
      <c r="B18" s="5" t="s">
        <v>62</v>
      </c>
      <c r="C18" s="5" t="s">
        <v>63</v>
      </c>
      <c r="D18" s="20" t="s">
        <v>347</v>
      </c>
      <c r="E18" s="5" t="s">
        <v>64</v>
      </c>
      <c r="F18" s="11">
        <v>15</v>
      </c>
      <c r="G18" s="28">
        <v>0</v>
      </c>
      <c r="H18" s="28">
        <v>0</v>
      </c>
      <c r="I18" s="28">
        <f t="shared" si="0"/>
        <v>0</v>
      </c>
      <c r="J18" s="28">
        <f t="shared" si="1"/>
        <v>0</v>
      </c>
      <c r="K18" s="11">
        <v>0</v>
      </c>
      <c r="L18" s="11">
        <v>0</v>
      </c>
    </row>
    <row r="19" spans="1:12" ht="15">
      <c r="A19">
        <v>19</v>
      </c>
      <c r="B19" s="14" t="s">
        <v>65</v>
      </c>
      <c r="C19" s="14" t="s">
        <v>5</v>
      </c>
      <c r="D19" s="22" t="s">
        <v>327</v>
      </c>
      <c r="E19" s="14" t="s">
        <v>5</v>
      </c>
      <c r="F19" s="15"/>
      <c r="G19" s="30"/>
      <c r="H19" s="30"/>
      <c r="I19" s="28"/>
      <c r="J19" s="28"/>
      <c r="K19" s="15"/>
      <c r="L19" s="15"/>
    </row>
    <row r="20" spans="1:12" ht="24.75">
      <c r="A20">
        <v>20</v>
      </c>
      <c r="B20" s="5" t="s">
        <v>66</v>
      </c>
      <c r="C20" s="5" t="s">
        <v>265</v>
      </c>
      <c r="D20" s="20" t="s">
        <v>270</v>
      </c>
      <c r="E20" s="5" t="s">
        <v>53</v>
      </c>
      <c r="F20" s="11">
        <v>2</v>
      </c>
      <c r="G20" s="28">
        <v>0</v>
      </c>
      <c r="H20" s="28">
        <v>0</v>
      </c>
      <c r="I20" s="28">
        <f t="shared" si="0"/>
        <v>0</v>
      </c>
      <c r="J20" s="28">
        <f t="shared" si="1"/>
        <v>0</v>
      </c>
      <c r="K20" s="11">
        <v>93.52</v>
      </c>
      <c r="L20" s="11">
        <v>187.04</v>
      </c>
    </row>
    <row r="21" spans="1:12" ht="24.75">
      <c r="A21">
        <v>21</v>
      </c>
      <c r="B21" s="5"/>
      <c r="C21" s="5" t="s">
        <v>266</v>
      </c>
      <c r="D21" s="20" t="s">
        <v>387</v>
      </c>
      <c r="E21" s="5" t="s">
        <v>53</v>
      </c>
      <c r="F21" s="11">
        <v>7</v>
      </c>
      <c r="G21" s="28">
        <v>0</v>
      </c>
      <c r="H21" s="28">
        <v>0</v>
      </c>
      <c r="I21" s="28">
        <f t="shared" si="0"/>
        <v>0</v>
      </c>
      <c r="J21" s="28">
        <f t="shared" si="1"/>
        <v>0</v>
      </c>
      <c r="K21" s="11"/>
      <c r="L21" s="11"/>
    </row>
    <row r="22" spans="1:12" ht="15">
      <c r="A22">
        <v>22</v>
      </c>
      <c r="B22" s="5"/>
      <c r="C22" s="5"/>
      <c r="D22" s="20" t="s">
        <v>267</v>
      </c>
      <c r="E22" s="5" t="s">
        <v>53</v>
      </c>
      <c r="F22" s="11">
        <v>7</v>
      </c>
      <c r="G22" s="28">
        <v>0</v>
      </c>
      <c r="H22" s="28">
        <v>0</v>
      </c>
      <c r="I22" s="28">
        <f t="shared" si="0"/>
        <v>0</v>
      </c>
      <c r="J22" s="28">
        <f t="shared" si="1"/>
        <v>0</v>
      </c>
      <c r="K22" s="11"/>
      <c r="L22" s="11"/>
    </row>
    <row r="23" spans="1:12" ht="15">
      <c r="A23">
        <v>23</v>
      </c>
      <c r="B23" s="14" t="s">
        <v>67</v>
      </c>
      <c r="C23" s="14" t="s">
        <v>5</v>
      </c>
      <c r="D23" s="22" t="s">
        <v>328</v>
      </c>
      <c r="E23" s="14" t="s">
        <v>5</v>
      </c>
      <c r="F23" s="15"/>
      <c r="G23" s="30"/>
      <c r="H23" s="30"/>
      <c r="I23" s="28"/>
      <c r="J23" s="28"/>
      <c r="K23" s="15"/>
      <c r="L23" s="15"/>
    </row>
    <row r="24" spans="1:12" ht="24.75">
      <c r="A24">
        <v>24</v>
      </c>
      <c r="B24" s="5" t="s">
        <v>68</v>
      </c>
      <c r="C24" s="5" t="s">
        <v>268</v>
      </c>
      <c r="D24" s="20" t="s">
        <v>348</v>
      </c>
      <c r="E24" s="5" t="s">
        <v>53</v>
      </c>
      <c r="F24" s="11">
        <v>1</v>
      </c>
      <c r="G24" s="28">
        <v>0</v>
      </c>
      <c r="H24" s="28">
        <v>0</v>
      </c>
      <c r="I24" s="28">
        <f t="shared" si="0"/>
        <v>0</v>
      </c>
      <c r="J24" s="28">
        <f t="shared" si="1"/>
        <v>0</v>
      </c>
      <c r="K24" s="11">
        <v>0</v>
      </c>
      <c r="L24" s="11">
        <v>0</v>
      </c>
    </row>
    <row r="25" spans="1:12" ht="15">
      <c r="A25">
        <v>25</v>
      </c>
      <c r="B25" s="5"/>
      <c r="C25" s="5" t="s">
        <v>269</v>
      </c>
      <c r="D25" s="20" t="s">
        <v>349</v>
      </c>
      <c r="E25" s="5" t="s">
        <v>53</v>
      </c>
      <c r="F25" s="11">
        <v>1</v>
      </c>
      <c r="G25" s="28">
        <v>0</v>
      </c>
      <c r="H25" s="28">
        <v>0</v>
      </c>
      <c r="I25" s="28">
        <f t="shared" si="0"/>
        <v>0</v>
      </c>
      <c r="J25" s="28">
        <f t="shared" si="1"/>
        <v>0</v>
      </c>
      <c r="K25" s="11"/>
      <c r="L25" s="11"/>
    </row>
    <row r="26" spans="1:12" ht="28.5">
      <c r="A26">
        <v>26</v>
      </c>
      <c r="B26" s="14" t="s">
        <v>69</v>
      </c>
      <c r="C26" s="14" t="s">
        <v>5</v>
      </c>
      <c r="D26" s="22" t="s">
        <v>252</v>
      </c>
      <c r="E26" s="14" t="s">
        <v>5</v>
      </c>
      <c r="F26" s="15"/>
      <c r="G26" s="30"/>
      <c r="H26" s="30"/>
      <c r="I26" s="28"/>
      <c r="J26" s="28"/>
      <c r="K26" s="15"/>
      <c r="L26" s="15"/>
    </row>
    <row r="27" spans="1:12" ht="15">
      <c r="A27">
        <v>27</v>
      </c>
      <c r="B27" s="5" t="s">
        <v>70</v>
      </c>
      <c r="C27" s="5" t="s">
        <v>71</v>
      </c>
      <c r="D27" s="20" t="s">
        <v>72</v>
      </c>
      <c r="E27" s="5" t="s">
        <v>73</v>
      </c>
      <c r="F27" s="11">
        <v>45.9</v>
      </c>
      <c r="G27" s="28">
        <v>0</v>
      </c>
      <c r="H27" s="28">
        <v>0</v>
      </c>
      <c r="I27" s="28">
        <f t="shared" si="0"/>
        <v>0</v>
      </c>
      <c r="J27" s="28">
        <f t="shared" si="1"/>
        <v>0</v>
      </c>
      <c r="K27" s="11">
        <v>0</v>
      </c>
      <c r="L27" s="11">
        <v>0</v>
      </c>
    </row>
    <row r="28" spans="1:12" ht="15">
      <c r="A28">
        <v>28</v>
      </c>
      <c r="B28" s="5" t="s">
        <v>74</v>
      </c>
      <c r="C28" s="5" t="s">
        <v>75</v>
      </c>
      <c r="D28" s="20" t="s">
        <v>76</v>
      </c>
      <c r="E28" s="5" t="s">
        <v>73</v>
      </c>
      <c r="F28" s="11">
        <v>185.03</v>
      </c>
      <c r="G28" s="28">
        <v>0</v>
      </c>
      <c r="H28" s="28">
        <v>0</v>
      </c>
      <c r="I28" s="28">
        <f t="shared" si="0"/>
        <v>0</v>
      </c>
      <c r="J28" s="28">
        <f t="shared" si="1"/>
        <v>0</v>
      </c>
      <c r="K28" s="11">
        <v>0</v>
      </c>
      <c r="L28" s="11">
        <v>0</v>
      </c>
    </row>
    <row r="29" spans="1:12" ht="15">
      <c r="A29">
        <v>29</v>
      </c>
      <c r="B29" s="14" t="s">
        <v>77</v>
      </c>
      <c r="C29" s="14" t="s">
        <v>5</v>
      </c>
      <c r="D29" s="22" t="s">
        <v>253</v>
      </c>
      <c r="E29" s="14" t="s">
        <v>5</v>
      </c>
      <c r="F29" s="15"/>
      <c r="G29" s="30"/>
      <c r="H29" s="30"/>
      <c r="I29" s="28"/>
      <c r="J29" s="28"/>
      <c r="K29" s="15"/>
      <c r="L29" s="15"/>
    </row>
    <row r="30" spans="1:12" ht="15">
      <c r="A30">
        <v>30</v>
      </c>
      <c r="B30" s="5" t="s">
        <v>78</v>
      </c>
      <c r="C30" s="5" t="s">
        <v>5</v>
      </c>
      <c r="D30" s="20" t="s">
        <v>79</v>
      </c>
      <c r="E30" s="5" t="s">
        <v>64</v>
      </c>
      <c r="F30" s="11">
        <v>3.5</v>
      </c>
      <c r="G30" s="28">
        <v>0</v>
      </c>
      <c r="H30" s="28">
        <v>0</v>
      </c>
      <c r="I30" s="28">
        <f t="shared" si="0"/>
        <v>0</v>
      </c>
      <c r="J30" s="28">
        <f t="shared" si="1"/>
        <v>0</v>
      </c>
      <c r="K30" s="11">
        <v>15</v>
      </c>
      <c r="L30" s="11">
        <v>52.5</v>
      </c>
    </row>
    <row r="31" spans="1:12" ht="15">
      <c r="A31">
        <v>31</v>
      </c>
      <c r="B31" s="5" t="s">
        <v>80</v>
      </c>
      <c r="C31" s="5" t="s">
        <v>5</v>
      </c>
      <c r="D31" s="20" t="s">
        <v>81</v>
      </c>
      <c r="E31" s="5" t="s">
        <v>64</v>
      </c>
      <c r="F31" s="11">
        <v>3</v>
      </c>
      <c r="G31" s="28">
        <v>0</v>
      </c>
      <c r="H31" s="28">
        <v>0</v>
      </c>
      <c r="I31" s="28">
        <f t="shared" si="0"/>
        <v>0</v>
      </c>
      <c r="J31" s="28">
        <f t="shared" si="1"/>
        <v>0</v>
      </c>
      <c r="K31" s="11">
        <v>19</v>
      </c>
      <c r="L31" s="11">
        <v>57</v>
      </c>
    </row>
    <row r="32" spans="1:12" ht="15">
      <c r="A32">
        <v>32</v>
      </c>
      <c r="B32" s="5" t="s">
        <v>82</v>
      </c>
      <c r="C32" s="5" t="s">
        <v>5</v>
      </c>
      <c r="D32" s="20" t="s">
        <v>83</v>
      </c>
      <c r="E32" s="5" t="s">
        <v>64</v>
      </c>
      <c r="F32" s="11">
        <v>16</v>
      </c>
      <c r="G32" s="28">
        <v>0</v>
      </c>
      <c r="H32" s="28">
        <v>0</v>
      </c>
      <c r="I32" s="28">
        <f t="shared" si="0"/>
        <v>0</v>
      </c>
      <c r="J32" s="28">
        <f t="shared" si="1"/>
        <v>0</v>
      </c>
      <c r="K32" s="11">
        <v>29</v>
      </c>
      <c r="L32" s="11">
        <v>464</v>
      </c>
    </row>
    <row r="33" spans="1:12" ht="15">
      <c r="A33">
        <v>33</v>
      </c>
      <c r="B33" s="5" t="s">
        <v>84</v>
      </c>
      <c r="C33" s="5" t="s">
        <v>5</v>
      </c>
      <c r="D33" s="20" t="s">
        <v>85</v>
      </c>
      <c r="E33" s="5" t="s">
        <v>64</v>
      </c>
      <c r="F33" s="11">
        <v>15.5</v>
      </c>
      <c r="G33" s="28">
        <v>0</v>
      </c>
      <c r="H33" s="28">
        <v>0</v>
      </c>
      <c r="I33" s="28">
        <f t="shared" si="0"/>
        <v>0</v>
      </c>
      <c r="J33" s="28">
        <f t="shared" si="1"/>
        <v>0</v>
      </c>
      <c r="K33" s="11">
        <v>38</v>
      </c>
      <c r="L33" s="11">
        <v>589</v>
      </c>
    </row>
    <row r="34" spans="1:12" ht="15">
      <c r="A34">
        <v>34</v>
      </c>
      <c r="B34" s="5" t="s">
        <v>86</v>
      </c>
      <c r="C34" s="5" t="s">
        <v>5</v>
      </c>
      <c r="D34" s="20" t="s">
        <v>87</v>
      </c>
      <c r="E34" s="5" t="s">
        <v>64</v>
      </c>
      <c r="F34" s="11">
        <v>12.2</v>
      </c>
      <c r="G34" s="28">
        <v>0</v>
      </c>
      <c r="H34" s="28">
        <v>0</v>
      </c>
      <c r="I34" s="28">
        <f t="shared" si="0"/>
        <v>0</v>
      </c>
      <c r="J34" s="28">
        <f t="shared" si="1"/>
        <v>0</v>
      </c>
      <c r="K34" s="11">
        <v>54</v>
      </c>
      <c r="L34" s="11">
        <v>658.8</v>
      </c>
    </row>
    <row r="35" spans="1:12" ht="15">
      <c r="A35">
        <v>35</v>
      </c>
      <c r="B35" s="5" t="s">
        <v>88</v>
      </c>
      <c r="C35" s="5" t="s">
        <v>5</v>
      </c>
      <c r="D35" s="20" t="s">
        <v>89</v>
      </c>
      <c r="E35" s="5" t="s">
        <v>64</v>
      </c>
      <c r="F35" s="11">
        <v>14.2</v>
      </c>
      <c r="G35" s="28">
        <v>0</v>
      </c>
      <c r="H35" s="28">
        <v>0</v>
      </c>
      <c r="I35" s="28">
        <f t="shared" si="0"/>
        <v>0</v>
      </c>
      <c r="J35" s="28">
        <f t="shared" si="1"/>
        <v>0</v>
      </c>
      <c r="K35" s="11">
        <v>82</v>
      </c>
      <c r="L35" s="11">
        <v>1164.4</v>
      </c>
    </row>
    <row r="36" spans="1:12" ht="15">
      <c r="A36">
        <v>36</v>
      </c>
      <c r="B36" s="5" t="s">
        <v>90</v>
      </c>
      <c r="C36" s="5" t="s">
        <v>5</v>
      </c>
      <c r="D36" s="20" t="s">
        <v>91</v>
      </c>
      <c r="E36" s="5" t="s">
        <v>64</v>
      </c>
      <c r="F36" s="11">
        <v>1.9</v>
      </c>
      <c r="G36" s="28">
        <v>0</v>
      </c>
      <c r="H36" s="28">
        <v>0</v>
      </c>
      <c r="I36" s="28">
        <f t="shared" si="0"/>
        <v>0</v>
      </c>
      <c r="J36" s="28">
        <f t="shared" si="1"/>
        <v>0</v>
      </c>
      <c r="K36" s="11">
        <v>100</v>
      </c>
      <c r="L36" s="11">
        <v>190</v>
      </c>
    </row>
    <row r="37" spans="1:12" ht="28.5">
      <c r="A37">
        <v>37</v>
      </c>
      <c r="B37" s="14" t="s">
        <v>92</v>
      </c>
      <c r="C37" s="14" t="s">
        <v>5</v>
      </c>
      <c r="D37" s="22" t="s">
        <v>254</v>
      </c>
      <c r="E37" s="14" t="s">
        <v>5</v>
      </c>
      <c r="F37" s="15"/>
      <c r="G37" s="30"/>
      <c r="H37" s="30"/>
      <c r="I37" s="28"/>
      <c r="J37" s="28"/>
      <c r="K37" s="15"/>
      <c r="L37" s="15"/>
    </row>
    <row r="38" spans="1:12" ht="15">
      <c r="A38">
        <v>38</v>
      </c>
      <c r="B38" s="5" t="s">
        <v>93</v>
      </c>
      <c r="C38" s="5" t="s">
        <v>5</v>
      </c>
      <c r="D38" s="20" t="s">
        <v>94</v>
      </c>
      <c r="E38" s="5" t="s">
        <v>53</v>
      </c>
      <c r="F38" s="11">
        <v>1</v>
      </c>
      <c r="G38" s="28">
        <v>0</v>
      </c>
      <c r="H38" s="28">
        <v>0</v>
      </c>
      <c r="I38" s="28">
        <f t="shared" si="0"/>
        <v>0</v>
      </c>
      <c r="J38" s="28">
        <f t="shared" si="1"/>
        <v>0</v>
      </c>
      <c r="K38" s="11">
        <v>0</v>
      </c>
      <c r="L38" s="11">
        <v>0</v>
      </c>
    </row>
    <row r="39" spans="1:12" ht="15">
      <c r="A39">
        <v>39</v>
      </c>
      <c r="B39" s="14" t="s">
        <v>95</v>
      </c>
      <c r="C39" s="14" t="s">
        <v>5</v>
      </c>
      <c r="D39" s="22" t="s">
        <v>96</v>
      </c>
      <c r="E39" s="14" t="s">
        <v>5</v>
      </c>
      <c r="F39" s="15"/>
      <c r="G39" s="30"/>
      <c r="H39" s="30"/>
      <c r="I39" s="28"/>
      <c r="J39" s="28"/>
      <c r="K39" s="15"/>
      <c r="L39" s="15"/>
    </row>
    <row r="40" spans="1:12" ht="15">
      <c r="A40">
        <v>40</v>
      </c>
      <c r="B40" s="5" t="s">
        <v>97</v>
      </c>
      <c r="C40" s="5" t="s">
        <v>5</v>
      </c>
      <c r="D40" s="20" t="s">
        <v>98</v>
      </c>
      <c r="E40" s="5" t="s">
        <v>64</v>
      </c>
      <c r="F40" s="11">
        <v>2</v>
      </c>
      <c r="G40" s="28">
        <v>0</v>
      </c>
      <c r="H40" s="28">
        <v>0</v>
      </c>
      <c r="I40" s="28">
        <f t="shared" si="0"/>
        <v>0</v>
      </c>
      <c r="J40" s="28">
        <f t="shared" si="1"/>
        <v>0</v>
      </c>
      <c r="K40" s="11">
        <v>5</v>
      </c>
      <c r="L40" s="11">
        <v>10</v>
      </c>
    </row>
    <row r="41" spans="1:12" ht="28.5">
      <c r="A41">
        <v>41</v>
      </c>
      <c r="B41" s="14" t="s">
        <v>99</v>
      </c>
      <c r="C41" s="14" t="s">
        <v>5</v>
      </c>
      <c r="D41" s="22" t="s">
        <v>255</v>
      </c>
      <c r="E41" s="14" t="s">
        <v>5</v>
      </c>
      <c r="F41" s="15"/>
      <c r="G41" s="30"/>
      <c r="H41" s="30"/>
      <c r="I41" s="28"/>
      <c r="J41" s="28"/>
      <c r="K41" s="15"/>
      <c r="L41" s="15"/>
    </row>
    <row r="42" spans="1:12" ht="15">
      <c r="A42">
        <v>42</v>
      </c>
      <c r="B42" s="5" t="s">
        <v>100</v>
      </c>
      <c r="C42" s="5" t="s">
        <v>5</v>
      </c>
      <c r="D42" s="20" t="s">
        <v>101</v>
      </c>
      <c r="E42" s="5" t="s">
        <v>102</v>
      </c>
      <c r="F42" s="11">
        <v>0.03</v>
      </c>
      <c r="G42" s="28">
        <v>0</v>
      </c>
      <c r="H42" s="28">
        <v>0</v>
      </c>
      <c r="I42" s="28">
        <f t="shared" si="0"/>
        <v>0</v>
      </c>
      <c r="J42" s="28">
        <f t="shared" si="1"/>
        <v>0</v>
      </c>
      <c r="K42" s="11">
        <v>0</v>
      </c>
      <c r="L42" s="11">
        <v>0</v>
      </c>
    </row>
    <row r="43" spans="1:12" ht="15">
      <c r="A43">
        <v>43</v>
      </c>
      <c r="B43" s="4" t="s">
        <v>5</v>
      </c>
      <c r="C43" s="4" t="s">
        <v>5</v>
      </c>
      <c r="D43" s="21" t="s">
        <v>103</v>
      </c>
      <c r="E43" s="4" t="s">
        <v>5</v>
      </c>
      <c r="F43" s="12"/>
      <c r="G43" s="29"/>
      <c r="H43" s="29"/>
      <c r="I43" s="29"/>
      <c r="J43" s="29">
        <f>SUM(J5:J42)</f>
        <v>0</v>
      </c>
      <c r="K43" s="12"/>
      <c r="L43" s="12">
        <v>5754.74</v>
      </c>
    </row>
    <row r="44" spans="1:12" ht="15">
      <c r="A44">
        <v>44</v>
      </c>
      <c r="B44" s="4" t="s">
        <v>5</v>
      </c>
      <c r="C44" s="4" t="s">
        <v>5</v>
      </c>
      <c r="D44" s="21" t="s">
        <v>104</v>
      </c>
      <c r="E44" s="4" t="s">
        <v>5</v>
      </c>
      <c r="F44" s="12"/>
      <c r="G44" s="29"/>
      <c r="H44" s="29"/>
      <c r="I44" s="29"/>
      <c r="J44" s="29"/>
      <c r="K44" s="12"/>
      <c r="L44" s="12"/>
    </row>
    <row r="45" spans="1:12" ht="128.25" customHeight="1">
      <c r="A45">
        <v>45</v>
      </c>
      <c r="B45" s="5" t="s">
        <v>5</v>
      </c>
      <c r="C45" s="5" t="s">
        <v>331</v>
      </c>
      <c r="D45" s="20" t="s">
        <v>377</v>
      </c>
      <c r="E45" s="5" t="s">
        <v>53</v>
      </c>
      <c r="F45" s="11">
        <v>1</v>
      </c>
      <c r="G45" s="28">
        <v>0</v>
      </c>
      <c r="H45" s="28">
        <v>0</v>
      </c>
      <c r="I45" s="28">
        <f aca="true" t="shared" si="2" ref="I45:I85">H45+G45</f>
        <v>0</v>
      </c>
      <c r="J45" s="28">
        <f aca="true" t="shared" si="3" ref="J45:J85">I45*F45</f>
        <v>0</v>
      </c>
      <c r="K45" s="11">
        <v>1284</v>
      </c>
      <c r="L45" s="11">
        <v>1284</v>
      </c>
    </row>
    <row r="46" spans="1:12" ht="54" customHeight="1">
      <c r="A46">
        <v>46</v>
      </c>
      <c r="B46" s="5" t="s">
        <v>5</v>
      </c>
      <c r="C46" s="5" t="s">
        <v>5</v>
      </c>
      <c r="D46" s="20" t="s">
        <v>54</v>
      </c>
      <c r="E46" s="5" t="s">
        <v>53</v>
      </c>
      <c r="F46" s="11">
        <v>1</v>
      </c>
      <c r="G46" s="28">
        <v>0</v>
      </c>
      <c r="H46" s="28">
        <v>0</v>
      </c>
      <c r="I46" s="28">
        <f t="shared" si="2"/>
        <v>0</v>
      </c>
      <c r="J46" s="28">
        <f t="shared" si="3"/>
        <v>0</v>
      </c>
      <c r="K46" s="11">
        <v>280</v>
      </c>
      <c r="L46" s="11">
        <v>280</v>
      </c>
    </row>
    <row r="47" spans="1:12" ht="15">
      <c r="A47">
        <v>47</v>
      </c>
      <c r="B47" s="5"/>
      <c r="C47" s="5"/>
      <c r="D47" s="20" t="s">
        <v>271</v>
      </c>
      <c r="E47" s="5" t="s">
        <v>53</v>
      </c>
      <c r="F47" s="11">
        <v>1</v>
      </c>
      <c r="G47" s="28">
        <v>0</v>
      </c>
      <c r="H47" s="28">
        <v>0</v>
      </c>
      <c r="I47" s="28">
        <f t="shared" si="2"/>
        <v>0</v>
      </c>
      <c r="J47" s="28">
        <f t="shared" si="3"/>
        <v>0</v>
      </c>
      <c r="K47" s="11"/>
      <c r="L47" s="11"/>
    </row>
    <row r="48" spans="1:12" ht="24.75">
      <c r="A48">
        <v>48</v>
      </c>
      <c r="B48" s="5" t="s">
        <v>5</v>
      </c>
      <c r="C48" s="5" t="s">
        <v>5</v>
      </c>
      <c r="D48" s="20" t="s">
        <v>321</v>
      </c>
      <c r="E48" s="5" t="s">
        <v>55</v>
      </c>
      <c r="F48" s="11">
        <v>35</v>
      </c>
      <c r="G48" s="28">
        <v>0</v>
      </c>
      <c r="H48" s="28">
        <v>0</v>
      </c>
      <c r="I48" s="28">
        <f t="shared" si="2"/>
        <v>0</v>
      </c>
      <c r="J48" s="28">
        <f t="shared" si="3"/>
        <v>0</v>
      </c>
      <c r="K48" s="11">
        <v>0</v>
      </c>
      <c r="L48" s="11">
        <v>0</v>
      </c>
    </row>
    <row r="49" spans="1:12" ht="24.75">
      <c r="A49">
        <v>49</v>
      </c>
      <c r="B49" s="5" t="s">
        <v>5</v>
      </c>
      <c r="C49" s="5" t="s">
        <v>5</v>
      </c>
      <c r="D49" s="20" t="s">
        <v>322</v>
      </c>
      <c r="E49" s="5" t="s">
        <v>55</v>
      </c>
      <c r="F49" s="11">
        <v>5</v>
      </c>
      <c r="G49" s="28">
        <v>0</v>
      </c>
      <c r="H49" s="28">
        <v>0</v>
      </c>
      <c r="I49" s="28">
        <f t="shared" si="2"/>
        <v>0</v>
      </c>
      <c r="J49" s="28">
        <f t="shared" si="3"/>
        <v>0</v>
      </c>
      <c r="K49" s="11">
        <v>0</v>
      </c>
      <c r="L49" s="11">
        <v>0</v>
      </c>
    </row>
    <row r="50" spans="1:12" ht="24.75">
      <c r="A50">
        <v>50</v>
      </c>
      <c r="B50" s="5" t="s">
        <v>5</v>
      </c>
      <c r="C50" s="5" t="s">
        <v>5</v>
      </c>
      <c r="D50" s="20" t="s">
        <v>323</v>
      </c>
      <c r="E50" s="5" t="s">
        <v>55</v>
      </c>
      <c r="F50" s="11">
        <v>6</v>
      </c>
      <c r="G50" s="28">
        <v>0</v>
      </c>
      <c r="H50" s="28">
        <v>0</v>
      </c>
      <c r="I50" s="28">
        <f t="shared" si="2"/>
        <v>0</v>
      </c>
      <c r="J50" s="28">
        <f t="shared" si="3"/>
        <v>0</v>
      </c>
      <c r="K50" s="11">
        <v>0</v>
      </c>
      <c r="L50" s="11">
        <v>0</v>
      </c>
    </row>
    <row r="51" spans="1:12" ht="15">
      <c r="A51">
        <v>51</v>
      </c>
      <c r="B51" s="5" t="s">
        <v>5</v>
      </c>
      <c r="C51" s="5" t="s">
        <v>5</v>
      </c>
      <c r="D51" s="20" t="s">
        <v>56</v>
      </c>
      <c r="E51" s="5" t="s">
        <v>53</v>
      </c>
      <c r="F51" s="11">
        <v>2</v>
      </c>
      <c r="G51" s="28">
        <v>0</v>
      </c>
      <c r="H51" s="28">
        <v>0</v>
      </c>
      <c r="I51" s="28">
        <f t="shared" si="2"/>
        <v>0</v>
      </c>
      <c r="J51" s="28">
        <f t="shared" si="3"/>
        <v>0</v>
      </c>
      <c r="K51" s="13"/>
      <c r="L51" s="11">
        <v>0</v>
      </c>
    </row>
    <row r="52" spans="1:12" ht="15">
      <c r="A52">
        <v>52</v>
      </c>
      <c r="B52" s="5"/>
      <c r="C52" s="5"/>
      <c r="D52" s="20" t="s">
        <v>259</v>
      </c>
      <c r="E52" s="5" t="s">
        <v>53</v>
      </c>
      <c r="F52" s="11">
        <v>2</v>
      </c>
      <c r="G52" s="28">
        <v>0</v>
      </c>
      <c r="H52" s="28">
        <v>0</v>
      </c>
      <c r="I52" s="28">
        <f t="shared" si="2"/>
        <v>0</v>
      </c>
      <c r="J52" s="28">
        <f t="shared" si="3"/>
        <v>0</v>
      </c>
      <c r="K52" s="13"/>
      <c r="L52" s="11"/>
    </row>
    <row r="53" spans="1:12" ht="15">
      <c r="A53">
        <v>53</v>
      </c>
      <c r="B53" s="5"/>
      <c r="C53" s="5"/>
      <c r="D53" s="20" t="s">
        <v>260</v>
      </c>
      <c r="E53" s="5" t="s">
        <v>53</v>
      </c>
      <c r="F53" s="11">
        <v>2</v>
      </c>
      <c r="G53" s="28">
        <v>0</v>
      </c>
      <c r="H53" s="28">
        <v>0</v>
      </c>
      <c r="I53" s="28">
        <f t="shared" si="2"/>
        <v>0</v>
      </c>
      <c r="J53" s="28">
        <f t="shared" si="3"/>
        <v>0</v>
      </c>
      <c r="K53" s="13"/>
      <c r="L53" s="11"/>
    </row>
    <row r="54" spans="1:12" ht="15">
      <c r="A54">
        <v>54</v>
      </c>
      <c r="B54" s="5" t="s">
        <v>5</v>
      </c>
      <c r="C54" s="5" t="s">
        <v>5</v>
      </c>
      <c r="D54" s="20" t="s">
        <v>57</v>
      </c>
      <c r="E54" s="5" t="s">
        <v>58</v>
      </c>
      <c r="F54" s="11">
        <v>20</v>
      </c>
      <c r="G54" s="28">
        <v>0</v>
      </c>
      <c r="H54" s="28">
        <v>0</v>
      </c>
      <c r="I54" s="28">
        <f t="shared" si="2"/>
        <v>0</v>
      </c>
      <c r="J54" s="28">
        <f t="shared" si="3"/>
        <v>0</v>
      </c>
      <c r="K54" s="11"/>
      <c r="L54" s="11">
        <v>0</v>
      </c>
    </row>
    <row r="55" spans="1:12" ht="15">
      <c r="A55">
        <v>55</v>
      </c>
      <c r="B55" s="14" t="s">
        <v>59</v>
      </c>
      <c r="C55" s="14" t="s">
        <v>5</v>
      </c>
      <c r="D55" s="22" t="s">
        <v>332</v>
      </c>
      <c r="E55" s="14" t="s">
        <v>5</v>
      </c>
      <c r="F55" s="15"/>
      <c r="G55" s="30"/>
      <c r="H55" s="30"/>
      <c r="I55" s="28"/>
      <c r="J55" s="28"/>
      <c r="K55" s="15"/>
      <c r="L55" s="15"/>
    </row>
    <row r="56" spans="1:12" ht="15">
      <c r="A56">
        <v>56</v>
      </c>
      <c r="B56" s="5" t="s">
        <v>105</v>
      </c>
      <c r="C56" s="5" t="s">
        <v>272</v>
      </c>
      <c r="D56" s="20" t="s">
        <v>273</v>
      </c>
      <c r="E56" s="5" t="s">
        <v>53</v>
      </c>
      <c r="F56" s="11">
        <v>1</v>
      </c>
      <c r="G56" s="28">
        <v>0</v>
      </c>
      <c r="H56" s="28">
        <v>0</v>
      </c>
      <c r="I56" s="28">
        <f t="shared" si="2"/>
        <v>0</v>
      </c>
      <c r="J56" s="28">
        <f t="shared" si="3"/>
        <v>0</v>
      </c>
      <c r="K56" s="11">
        <v>92</v>
      </c>
      <c r="L56" s="11">
        <v>368</v>
      </c>
    </row>
    <row r="57" spans="1:12" ht="15">
      <c r="A57">
        <v>57</v>
      </c>
      <c r="B57" s="5" t="s">
        <v>275</v>
      </c>
      <c r="C57" s="5" t="s">
        <v>274</v>
      </c>
      <c r="D57" s="20" t="s">
        <v>276</v>
      </c>
      <c r="E57" s="5" t="s">
        <v>53</v>
      </c>
      <c r="F57" s="11">
        <v>1</v>
      </c>
      <c r="G57" s="28">
        <v>0</v>
      </c>
      <c r="H57" s="28">
        <v>0</v>
      </c>
      <c r="I57" s="28">
        <f t="shared" si="2"/>
        <v>0</v>
      </c>
      <c r="J57" s="28">
        <f t="shared" si="3"/>
        <v>0</v>
      </c>
      <c r="K57" s="11">
        <v>92</v>
      </c>
      <c r="L57" s="11">
        <v>368</v>
      </c>
    </row>
    <row r="58" spans="1:12" ht="15">
      <c r="A58">
        <v>58</v>
      </c>
      <c r="B58" s="14" t="s">
        <v>67</v>
      </c>
      <c r="C58" s="14" t="s">
        <v>5</v>
      </c>
      <c r="D58" s="22" t="s">
        <v>374</v>
      </c>
      <c r="E58" s="14" t="s">
        <v>5</v>
      </c>
      <c r="F58" s="15"/>
      <c r="G58" s="30"/>
      <c r="H58" s="30"/>
      <c r="I58" s="28"/>
      <c r="J58" s="28"/>
      <c r="K58" s="15"/>
      <c r="L58" s="15"/>
    </row>
    <row r="59" spans="1:12" ht="24.75">
      <c r="A59">
        <v>59</v>
      </c>
      <c r="B59" s="5" t="s">
        <v>68</v>
      </c>
      <c r="C59" s="5" t="s">
        <v>277</v>
      </c>
      <c r="D59" s="20" t="s">
        <v>385</v>
      </c>
      <c r="E59" s="5" t="s">
        <v>53</v>
      </c>
      <c r="F59" s="11">
        <v>1</v>
      </c>
      <c r="G59" s="28">
        <v>0</v>
      </c>
      <c r="H59" s="28">
        <v>0</v>
      </c>
      <c r="I59" s="28">
        <f t="shared" si="2"/>
        <v>0</v>
      </c>
      <c r="J59" s="28">
        <f t="shared" si="3"/>
        <v>0</v>
      </c>
      <c r="K59" s="11">
        <v>0</v>
      </c>
      <c r="L59" s="11">
        <v>0</v>
      </c>
    </row>
    <row r="60" spans="1:12" ht="57">
      <c r="A60">
        <v>60</v>
      </c>
      <c r="B60" s="14" t="s">
        <v>106</v>
      </c>
      <c r="C60" s="14" t="s">
        <v>5</v>
      </c>
      <c r="D60" s="22" t="s">
        <v>378</v>
      </c>
      <c r="E60" s="14" t="s">
        <v>5</v>
      </c>
      <c r="F60" s="15"/>
      <c r="G60" s="30"/>
      <c r="H60" s="30"/>
      <c r="I60" s="28"/>
      <c r="J60" s="28"/>
      <c r="K60" s="15"/>
      <c r="L60" s="15"/>
    </row>
    <row r="61" spans="1:12" ht="15">
      <c r="A61">
        <v>61</v>
      </c>
      <c r="B61" s="5" t="s">
        <v>107</v>
      </c>
      <c r="C61" s="5" t="s">
        <v>278</v>
      </c>
      <c r="D61" s="20" t="s">
        <v>379</v>
      </c>
      <c r="E61" s="5" t="s">
        <v>53</v>
      </c>
      <c r="F61" s="11">
        <v>11</v>
      </c>
      <c r="G61" s="28">
        <v>0</v>
      </c>
      <c r="H61" s="28">
        <v>0</v>
      </c>
      <c r="I61" s="28">
        <f t="shared" si="2"/>
        <v>0</v>
      </c>
      <c r="J61" s="28">
        <f t="shared" si="3"/>
        <v>0</v>
      </c>
      <c r="K61" s="11">
        <v>0</v>
      </c>
      <c r="L61" s="11">
        <v>0</v>
      </c>
    </row>
    <row r="62" spans="1:12" ht="15">
      <c r="A62">
        <v>62</v>
      </c>
      <c r="B62" s="5" t="s">
        <v>107</v>
      </c>
      <c r="C62" s="5" t="s">
        <v>108</v>
      </c>
      <c r="D62" s="20" t="s">
        <v>380</v>
      </c>
      <c r="E62" s="5" t="s">
        <v>53</v>
      </c>
      <c r="F62" s="11">
        <v>1</v>
      </c>
      <c r="G62" s="28">
        <v>0</v>
      </c>
      <c r="H62" s="28">
        <v>0</v>
      </c>
      <c r="I62" s="28">
        <f t="shared" si="2"/>
        <v>0</v>
      </c>
      <c r="J62" s="28">
        <f t="shared" si="3"/>
        <v>0</v>
      </c>
      <c r="K62" s="11">
        <v>0</v>
      </c>
      <c r="L62" s="11">
        <v>0</v>
      </c>
    </row>
    <row r="63" spans="1:12" ht="15">
      <c r="A63">
        <v>63</v>
      </c>
      <c r="B63" s="5" t="s">
        <v>107</v>
      </c>
      <c r="C63" s="5" t="s">
        <v>280</v>
      </c>
      <c r="D63" s="20" t="s">
        <v>381</v>
      </c>
      <c r="E63" s="5" t="s">
        <v>53</v>
      </c>
      <c r="F63" s="11">
        <v>2</v>
      </c>
      <c r="G63" s="28">
        <v>0</v>
      </c>
      <c r="H63" s="28">
        <v>0</v>
      </c>
      <c r="I63" s="28">
        <f t="shared" si="2"/>
        <v>0</v>
      </c>
      <c r="J63" s="28">
        <f t="shared" si="3"/>
        <v>0</v>
      </c>
      <c r="K63" s="11">
        <v>0</v>
      </c>
      <c r="L63" s="11">
        <v>0</v>
      </c>
    </row>
    <row r="64" spans="1:12" ht="15">
      <c r="A64">
        <v>64</v>
      </c>
      <c r="B64" s="5" t="s">
        <v>109</v>
      </c>
      <c r="C64" s="5" t="s">
        <v>279</v>
      </c>
      <c r="D64" s="20" t="s">
        <v>382</v>
      </c>
      <c r="E64" s="5" t="s">
        <v>53</v>
      </c>
      <c r="F64" s="11">
        <v>8</v>
      </c>
      <c r="G64" s="28">
        <v>0</v>
      </c>
      <c r="H64" s="28">
        <v>0</v>
      </c>
      <c r="I64" s="28">
        <f t="shared" si="2"/>
        <v>0</v>
      </c>
      <c r="J64" s="28">
        <f t="shared" si="3"/>
        <v>0</v>
      </c>
      <c r="K64" s="11">
        <v>0</v>
      </c>
      <c r="L64" s="11">
        <v>0</v>
      </c>
    </row>
    <row r="65" spans="1:12" ht="15">
      <c r="A65">
        <v>65</v>
      </c>
      <c r="B65" s="5" t="s">
        <v>109</v>
      </c>
      <c r="C65" s="5" t="s">
        <v>281</v>
      </c>
      <c r="D65" s="20" t="s">
        <v>383</v>
      </c>
      <c r="E65" s="5" t="s">
        <v>53</v>
      </c>
      <c r="F65" s="11">
        <v>1</v>
      </c>
      <c r="G65" s="28">
        <v>0</v>
      </c>
      <c r="H65" s="28">
        <v>0</v>
      </c>
      <c r="I65" s="28">
        <f t="shared" si="2"/>
        <v>0</v>
      </c>
      <c r="J65" s="28">
        <f t="shared" si="3"/>
        <v>0</v>
      </c>
      <c r="K65" s="11">
        <v>0</v>
      </c>
      <c r="L65" s="11">
        <v>0</v>
      </c>
    </row>
    <row r="66" spans="1:12" ht="15">
      <c r="A66">
        <v>66</v>
      </c>
      <c r="B66" s="5" t="s">
        <v>109</v>
      </c>
      <c r="C66" s="5" t="s">
        <v>286</v>
      </c>
      <c r="D66" s="20" t="s">
        <v>384</v>
      </c>
      <c r="E66" s="5" t="s">
        <v>53</v>
      </c>
      <c r="F66" s="11">
        <v>12</v>
      </c>
      <c r="G66" s="28">
        <v>0</v>
      </c>
      <c r="H66" s="28">
        <v>0</v>
      </c>
      <c r="I66" s="28">
        <f t="shared" si="2"/>
        <v>0</v>
      </c>
      <c r="J66" s="28">
        <f t="shared" si="3"/>
        <v>0</v>
      </c>
      <c r="K66" s="11">
        <v>0</v>
      </c>
      <c r="L66" s="11">
        <v>0</v>
      </c>
    </row>
    <row r="67" spans="1:12" ht="15">
      <c r="A67">
        <v>67</v>
      </c>
      <c r="B67" s="14" t="s">
        <v>65</v>
      </c>
      <c r="C67" s="14" t="s">
        <v>5</v>
      </c>
      <c r="D67" s="22" t="s">
        <v>327</v>
      </c>
      <c r="E67" s="14" t="s">
        <v>5</v>
      </c>
      <c r="F67" s="15"/>
      <c r="G67" s="30"/>
      <c r="H67" s="30"/>
      <c r="I67" s="28"/>
      <c r="J67" s="28"/>
      <c r="K67" s="15"/>
      <c r="L67" s="15"/>
    </row>
    <row r="68" spans="1:12" ht="24.75">
      <c r="A68">
        <v>68</v>
      </c>
      <c r="B68" s="5" t="s">
        <v>111</v>
      </c>
      <c r="C68" s="5" t="s">
        <v>5</v>
      </c>
      <c r="D68" s="20" t="s">
        <v>282</v>
      </c>
      <c r="E68" s="5" t="s">
        <v>53</v>
      </c>
      <c r="F68" s="11">
        <v>2</v>
      </c>
      <c r="G68" s="28">
        <v>0</v>
      </c>
      <c r="H68" s="28">
        <v>0</v>
      </c>
      <c r="I68" s="28">
        <f t="shared" si="2"/>
        <v>0</v>
      </c>
      <c r="J68" s="28">
        <f t="shared" si="3"/>
        <v>0</v>
      </c>
      <c r="K68" s="11">
        <v>34.98</v>
      </c>
      <c r="L68" s="11">
        <v>69.96</v>
      </c>
    </row>
    <row r="69" spans="1:12" ht="15">
      <c r="A69">
        <v>69</v>
      </c>
      <c r="B69" s="14" t="s">
        <v>112</v>
      </c>
      <c r="C69" s="14" t="s">
        <v>5</v>
      </c>
      <c r="D69" s="22" t="s">
        <v>333</v>
      </c>
      <c r="E69" s="14" t="s">
        <v>5</v>
      </c>
      <c r="F69" s="16"/>
      <c r="G69" s="31"/>
      <c r="H69" s="31"/>
      <c r="I69" s="28"/>
      <c r="J69" s="28"/>
      <c r="K69" s="16"/>
      <c r="L69" s="16"/>
    </row>
    <row r="70" spans="1:12" ht="15">
      <c r="A70">
        <v>70</v>
      </c>
      <c r="B70" s="5" t="s">
        <v>113</v>
      </c>
      <c r="C70" s="5" t="s">
        <v>5</v>
      </c>
      <c r="D70" s="20" t="s">
        <v>283</v>
      </c>
      <c r="E70" s="5" t="s">
        <v>53</v>
      </c>
      <c r="F70" s="11">
        <v>2</v>
      </c>
      <c r="G70" s="28">
        <v>0</v>
      </c>
      <c r="H70" s="28">
        <v>0</v>
      </c>
      <c r="I70" s="28">
        <f t="shared" si="2"/>
        <v>0</v>
      </c>
      <c r="J70" s="28">
        <f t="shared" si="3"/>
        <v>0</v>
      </c>
      <c r="K70" s="13"/>
      <c r="L70" s="13"/>
    </row>
    <row r="71" spans="1:12" ht="28.5">
      <c r="A71">
        <v>71</v>
      </c>
      <c r="B71" s="14" t="s">
        <v>115</v>
      </c>
      <c r="C71" s="14" t="s">
        <v>5</v>
      </c>
      <c r="D71" s="22" t="s">
        <v>256</v>
      </c>
      <c r="E71" s="14" t="s">
        <v>5</v>
      </c>
      <c r="F71" s="15"/>
      <c r="G71" s="30"/>
      <c r="H71" s="30"/>
      <c r="I71" s="28"/>
      <c r="J71" s="28"/>
      <c r="K71" s="15"/>
      <c r="L71" s="15"/>
    </row>
    <row r="72" spans="1:12" ht="15">
      <c r="A72">
        <v>72</v>
      </c>
      <c r="B72" s="5" t="s">
        <v>116</v>
      </c>
      <c r="C72" s="5" t="s">
        <v>299</v>
      </c>
      <c r="D72" s="20" t="s">
        <v>117</v>
      </c>
      <c r="E72" s="5" t="s">
        <v>73</v>
      </c>
      <c r="F72" s="11">
        <v>250</v>
      </c>
      <c r="G72" s="28">
        <v>0</v>
      </c>
      <c r="H72" s="28">
        <v>0</v>
      </c>
      <c r="I72" s="28">
        <f t="shared" si="2"/>
        <v>0</v>
      </c>
      <c r="J72" s="28">
        <f t="shared" si="3"/>
        <v>0</v>
      </c>
      <c r="K72" s="11">
        <v>0</v>
      </c>
      <c r="L72" s="11">
        <v>0</v>
      </c>
    </row>
    <row r="73" spans="1:12" ht="15">
      <c r="A73">
        <v>73</v>
      </c>
      <c r="B73" s="14" t="s">
        <v>77</v>
      </c>
      <c r="C73" s="14" t="s">
        <v>5</v>
      </c>
      <c r="D73" s="22" t="s">
        <v>284</v>
      </c>
      <c r="E73" s="14" t="s">
        <v>5</v>
      </c>
      <c r="F73" s="15"/>
      <c r="G73" s="30"/>
      <c r="H73" s="30"/>
      <c r="I73" s="28"/>
      <c r="J73" s="28"/>
      <c r="K73" s="15"/>
      <c r="L73" s="15"/>
    </row>
    <row r="74" spans="1:12" ht="15">
      <c r="A74">
        <v>74</v>
      </c>
      <c r="B74" s="5" t="s">
        <v>118</v>
      </c>
      <c r="C74" s="5" t="s">
        <v>5</v>
      </c>
      <c r="D74" s="20" t="s">
        <v>119</v>
      </c>
      <c r="E74" s="5" t="s">
        <v>64</v>
      </c>
      <c r="F74" s="11">
        <v>7.7</v>
      </c>
      <c r="G74" s="28">
        <v>0</v>
      </c>
      <c r="H74" s="28">
        <v>0</v>
      </c>
      <c r="I74" s="28">
        <f t="shared" si="2"/>
        <v>0</v>
      </c>
      <c r="J74" s="28">
        <f t="shared" si="3"/>
        <v>0</v>
      </c>
      <c r="K74" s="11">
        <v>10</v>
      </c>
      <c r="L74" s="11">
        <v>77</v>
      </c>
    </row>
    <row r="75" spans="1:12" ht="15">
      <c r="A75">
        <v>75</v>
      </c>
      <c r="B75" s="5" t="s">
        <v>120</v>
      </c>
      <c r="C75" s="5" t="s">
        <v>5</v>
      </c>
      <c r="D75" s="20" t="s">
        <v>121</v>
      </c>
      <c r="E75" s="5" t="s">
        <v>64</v>
      </c>
      <c r="F75" s="11">
        <v>153.5</v>
      </c>
      <c r="G75" s="28">
        <v>0</v>
      </c>
      <c r="H75" s="28">
        <v>0</v>
      </c>
      <c r="I75" s="28">
        <f t="shared" si="2"/>
        <v>0</v>
      </c>
      <c r="J75" s="28">
        <f t="shared" si="3"/>
        <v>0</v>
      </c>
      <c r="K75" s="11">
        <v>15</v>
      </c>
      <c r="L75" s="11">
        <v>2302.5</v>
      </c>
    </row>
    <row r="76" spans="1:12" ht="15">
      <c r="A76">
        <v>76</v>
      </c>
      <c r="B76" s="5" t="s">
        <v>122</v>
      </c>
      <c r="C76" s="5" t="s">
        <v>5</v>
      </c>
      <c r="D76" s="20" t="s">
        <v>123</v>
      </c>
      <c r="E76" s="5" t="s">
        <v>64</v>
      </c>
      <c r="F76" s="11">
        <v>41.7</v>
      </c>
      <c r="G76" s="28">
        <v>0</v>
      </c>
      <c r="H76" s="28">
        <v>0</v>
      </c>
      <c r="I76" s="28">
        <f t="shared" si="2"/>
        <v>0</v>
      </c>
      <c r="J76" s="28">
        <f t="shared" si="3"/>
        <v>0</v>
      </c>
      <c r="K76" s="11">
        <v>19</v>
      </c>
      <c r="L76" s="11">
        <v>792.3</v>
      </c>
    </row>
    <row r="77" spans="1:12" ht="15">
      <c r="A77">
        <v>77</v>
      </c>
      <c r="B77" s="5" t="s">
        <v>124</v>
      </c>
      <c r="C77" s="5" t="s">
        <v>5</v>
      </c>
      <c r="D77" s="20" t="s">
        <v>125</v>
      </c>
      <c r="E77" s="5" t="s">
        <v>64</v>
      </c>
      <c r="F77" s="11">
        <v>114.3</v>
      </c>
      <c r="G77" s="28">
        <v>0</v>
      </c>
      <c r="H77" s="28">
        <v>0</v>
      </c>
      <c r="I77" s="28">
        <f t="shared" si="2"/>
        <v>0</v>
      </c>
      <c r="J77" s="28">
        <f t="shared" si="3"/>
        <v>0</v>
      </c>
      <c r="K77" s="11">
        <v>29</v>
      </c>
      <c r="L77" s="11">
        <v>3314.7</v>
      </c>
    </row>
    <row r="78" spans="1:12" ht="15">
      <c r="A78">
        <v>78</v>
      </c>
      <c r="B78" s="5" t="s">
        <v>126</v>
      </c>
      <c r="C78" s="5" t="s">
        <v>5</v>
      </c>
      <c r="D78" s="20" t="s">
        <v>127</v>
      </c>
      <c r="E78" s="5" t="s">
        <v>64</v>
      </c>
      <c r="F78" s="11">
        <v>14.8</v>
      </c>
      <c r="G78" s="28">
        <v>0</v>
      </c>
      <c r="H78" s="28">
        <v>0</v>
      </c>
      <c r="I78" s="28">
        <f t="shared" si="2"/>
        <v>0</v>
      </c>
      <c r="J78" s="28">
        <f t="shared" si="3"/>
        <v>0</v>
      </c>
      <c r="K78" s="11">
        <v>60</v>
      </c>
      <c r="L78" s="11">
        <v>888</v>
      </c>
    </row>
    <row r="79" spans="1:12" ht="15">
      <c r="A79">
        <v>79</v>
      </c>
      <c r="B79" s="14" t="s">
        <v>92</v>
      </c>
      <c r="C79" s="14" t="s">
        <v>5</v>
      </c>
      <c r="D79" s="22" t="s">
        <v>285</v>
      </c>
      <c r="E79" s="14" t="s">
        <v>5</v>
      </c>
      <c r="F79" s="15"/>
      <c r="G79" s="30"/>
      <c r="H79" s="30"/>
      <c r="I79" s="28"/>
      <c r="J79" s="28"/>
      <c r="K79" s="15"/>
      <c r="L79" s="15"/>
    </row>
    <row r="80" spans="1:12" ht="15">
      <c r="A80">
        <v>80</v>
      </c>
      <c r="B80" s="5" t="s">
        <v>93</v>
      </c>
      <c r="C80" s="5" t="s">
        <v>5</v>
      </c>
      <c r="D80" s="20" t="s">
        <v>94</v>
      </c>
      <c r="E80" s="5" t="s">
        <v>53</v>
      </c>
      <c r="F80" s="11">
        <v>2</v>
      </c>
      <c r="G80" s="28">
        <v>0</v>
      </c>
      <c r="H80" s="28">
        <v>0</v>
      </c>
      <c r="I80" s="28">
        <f t="shared" si="2"/>
        <v>0</v>
      </c>
      <c r="J80" s="28">
        <f t="shared" si="3"/>
        <v>0</v>
      </c>
      <c r="K80" s="11">
        <v>0</v>
      </c>
      <c r="L80" s="11">
        <v>0</v>
      </c>
    </row>
    <row r="81" spans="1:12" ht="15">
      <c r="A81">
        <v>81</v>
      </c>
      <c r="B81" s="14" t="s">
        <v>95</v>
      </c>
      <c r="C81" s="14" t="s">
        <v>5</v>
      </c>
      <c r="D81" s="22" t="s">
        <v>96</v>
      </c>
      <c r="E81" s="14" t="s">
        <v>5</v>
      </c>
      <c r="F81" s="15"/>
      <c r="G81" s="30"/>
      <c r="H81" s="30"/>
      <c r="I81" s="28"/>
      <c r="J81" s="28"/>
      <c r="K81" s="15"/>
      <c r="L81" s="15"/>
    </row>
    <row r="82" spans="1:12" ht="15">
      <c r="A82">
        <v>82</v>
      </c>
      <c r="B82" s="5" t="s">
        <v>97</v>
      </c>
      <c r="C82" s="5" t="s">
        <v>5</v>
      </c>
      <c r="D82" s="20" t="s">
        <v>98</v>
      </c>
      <c r="E82" s="5" t="s">
        <v>64</v>
      </c>
      <c r="F82" s="11">
        <v>1</v>
      </c>
      <c r="G82" s="28">
        <v>0</v>
      </c>
      <c r="H82" s="28">
        <v>0</v>
      </c>
      <c r="I82" s="28">
        <f t="shared" si="2"/>
        <v>0</v>
      </c>
      <c r="J82" s="28">
        <f t="shared" si="3"/>
        <v>0</v>
      </c>
      <c r="K82" s="11">
        <v>5</v>
      </c>
      <c r="L82" s="11">
        <v>5</v>
      </c>
    </row>
    <row r="83" spans="1:12" ht="15">
      <c r="A83">
        <v>83</v>
      </c>
      <c r="B83" s="5" t="s">
        <v>128</v>
      </c>
      <c r="C83" s="5" t="s">
        <v>5</v>
      </c>
      <c r="D83" s="20" t="s">
        <v>129</v>
      </c>
      <c r="E83" s="5" t="s">
        <v>64</v>
      </c>
      <c r="F83" s="11">
        <v>1</v>
      </c>
      <c r="G83" s="28">
        <v>0</v>
      </c>
      <c r="H83" s="28">
        <v>0</v>
      </c>
      <c r="I83" s="28">
        <f t="shared" si="2"/>
        <v>0</v>
      </c>
      <c r="J83" s="28">
        <f t="shared" si="3"/>
        <v>0</v>
      </c>
      <c r="K83" s="11">
        <v>23</v>
      </c>
      <c r="L83" s="11">
        <v>23</v>
      </c>
    </row>
    <row r="84" spans="1:12" ht="28.5">
      <c r="A84">
        <v>84</v>
      </c>
      <c r="B84" s="14" t="s">
        <v>99</v>
      </c>
      <c r="C84" s="14" t="s">
        <v>5</v>
      </c>
      <c r="D84" s="22" t="s">
        <v>255</v>
      </c>
      <c r="E84" s="14" t="s">
        <v>5</v>
      </c>
      <c r="F84" s="15"/>
      <c r="G84" s="30"/>
      <c r="H84" s="30"/>
      <c r="I84" s="28"/>
      <c r="J84" s="28"/>
      <c r="K84" s="15"/>
      <c r="L84" s="15"/>
    </row>
    <row r="85" spans="1:12" ht="15">
      <c r="A85">
        <v>85</v>
      </c>
      <c r="B85" s="5" t="s">
        <v>100</v>
      </c>
      <c r="C85" s="5" t="s">
        <v>5</v>
      </c>
      <c r="D85" s="20" t="s">
        <v>101</v>
      </c>
      <c r="E85" s="5" t="s">
        <v>102</v>
      </c>
      <c r="F85" s="11">
        <v>0.03</v>
      </c>
      <c r="G85" s="28">
        <v>0</v>
      </c>
      <c r="H85" s="28">
        <v>0</v>
      </c>
      <c r="I85" s="28">
        <f t="shared" si="2"/>
        <v>0</v>
      </c>
      <c r="J85" s="28">
        <f t="shared" si="3"/>
        <v>0</v>
      </c>
      <c r="K85" s="11">
        <v>0</v>
      </c>
      <c r="L85" s="11">
        <v>0</v>
      </c>
    </row>
    <row r="86" spans="1:12" ht="15">
      <c r="A86">
        <v>86</v>
      </c>
      <c r="B86" s="4" t="s">
        <v>5</v>
      </c>
      <c r="C86" s="4" t="s">
        <v>5</v>
      </c>
      <c r="D86" s="21" t="s">
        <v>130</v>
      </c>
      <c r="E86" s="4" t="s">
        <v>5</v>
      </c>
      <c r="F86" s="12"/>
      <c r="G86" s="29"/>
      <c r="H86" s="29"/>
      <c r="I86" s="29"/>
      <c r="J86" s="29">
        <f>SUM(J45:J85)</f>
        <v>0</v>
      </c>
      <c r="K86" s="12"/>
      <c r="L86" s="12">
        <v>9404.46</v>
      </c>
    </row>
    <row r="87" spans="1:12" ht="15">
      <c r="A87">
        <v>87</v>
      </c>
      <c r="B87" s="4" t="s">
        <v>5</v>
      </c>
      <c r="C87" s="4" t="s">
        <v>5</v>
      </c>
      <c r="D87" s="21" t="s">
        <v>131</v>
      </c>
      <c r="E87" s="4" t="s">
        <v>5</v>
      </c>
      <c r="F87" s="12"/>
      <c r="G87" s="29"/>
      <c r="H87" s="29"/>
      <c r="I87" s="29"/>
      <c r="J87" s="29"/>
      <c r="K87" s="12"/>
      <c r="L87" s="12"/>
    </row>
    <row r="88" spans="1:12" ht="124.5" customHeight="1">
      <c r="A88">
        <v>88</v>
      </c>
      <c r="B88" s="5" t="s">
        <v>5</v>
      </c>
      <c r="C88" s="5" t="s">
        <v>110</v>
      </c>
      <c r="D88" s="20" t="s">
        <v>376</v>
      </c>
      <c r="E88" s="5" t="s">
        <v>53</v>
      </c>
      <c r="F88" s="11">
        <v>1</v>
      </c>
      <c r="G88" s="28">
        <v>0</v>
      </c>
      <c r="H88" s="28">
        <v>0</v>
      </c>
      <c r="I88" s="28">
        <f aca="true" t="shared" si="4" ref="I88:I118">H88+G88</f>
        <v>0</v>
      </c>
      <c r="J88" s="28">
        <f aca="true" t="shared" si="5" ref="J88:J118">I88*F88</f>
        <v>0</v>
      </c>
      <c r="K88" s="11">
        <v>723</v>
      </c>
      <c r="L88" s="11">
        <v>723</v>
      </c>
    </row>
    <row r="89" spans="1:12" ht="24.75">
      <c r="A89">
        <v>89</v>
      </c>
      <c r="B89" s="5"/>
      <c r="C89" s="5" t="s">
        <v>330</v>
      </c>
      <c r="D89" s="20" t="s">
        <v>329</v>
      </c>
      <c r="E89" s="5" t="s">
        <v>53</v>
      </c>
      <c r="F89" s="11">
        <v>1</v>
      </c>
      <c r="G89" s="28">
        <v>0</v>
      </c>
      <c r="H89" s="28">
        <v>0</v>
      </c>
      <c r="I89" s="28">
        <f t="shared" si="4"/>
        <v>0</v>
      </c>
      <c r="J89" s="28">
        <f t="shared" si="5"/>
        <v>0</v>
      </c>
      <c r="K89" s="11"/>
      <c r="L89" s="11"/>
    </row>
    <row r="90" spans="1:12" ht="15">
      <c r="A90">
        <v>90</v>
      </c>
      <c r="B90" s="5" t="s">
        <v>5</v>
      </c>
      <c r="C90" s="5" t="s">
        <v>5</v>
      </c>
      <c r="D90" s="20" t="s">
        <v>56</v>
      </c>
      <c r="E90" s="5" t="s">
        <v>53</v>
      </c>
      <c r="F90" s="11">
        <v>2</v>
      </c>
      <c r="G90" s="28">
        <v>0</v>
      </c>
      <c r="H90" s="28">
        <v>0</v>
      </c>
      <c r="I90" s="28">
        <f t="shared" si="4"/>
        <v>0</v>
      </c>
      <c r="J90" s="28">
        <f t="shared" si="5"/>
        <v>0</v>
      </c>
      <c r="K90" s="13"/>
      <c r="L90" s="11">
        <v>0</v>
      </c>
    </row>
    <row r="91" spans="1:12" ht="15">
      <c r="A91">
        <v>91</v>
      </c>
      <c r="B91" s="5"/>
      <c r="C91" s="5"/>
      <c r="D91" s="20" t="s">
        <v>259</v>
      </c>
      <c r="E91" s="5" t="s">
        <v>53</v>
      </c>
      <c r="F91" s="11">
        <v>2</v>
      </c>
      <c r="G91" s="28">
        <v>0</v>
      </c>
      <c r="H91" s="28">
        <v>0</v>
      </c>
      <c r="I91" s="28">
        <f t="shared" si="4"/>
        <v>0</v>
      </c>
      <c r="J91" s="28">
        <f t="shared" si="5"/>
        <v>0</v>
      </c>
      <c r="K91" s="13"/>
      <c r="L91" s="11"/>
    </row>
    <row r="92" spans="1:12" ht="15">
      <c r="A92">
        <v>92</v>
      </c>
      <c r="B92" s="5"/>
      <c r="C92" s="5"/>
      <c r="D92" s="20" t="s">
        <v>260</v>
      </c>
      <c r="E92" s="5" t="s">
        <v>53</v>
      </c>
      <c r="F92" s="11">
        <v>2</v>
      </c>
      <c r="G92" s="28">
        <v>0</v>
      </c>
      <c r="H92" s="28">
        <v>0</v>
      </c>
      <c r="I92" s="28">
        <f t="shared" si="4"/>
        <v>0</v>
      </c>
      <c r="J92" s="28">
        <f t="shared" si="5"/>
        <v>0</v>
      </c>
      <c r="K92" s="13"/>
      <c r="L92" s="11"/>
    </row>
    <row r="93" spans="1:12" ht="15">
      <c r="A93">
        <v>93</v>
      </c>
      <c r="B93" s="5" t="s">
        <v>5</v>
      </c>
      <c r="C93" s="5" t="s">
        <v>5</v>
      </c>
      <c r="D93" s="20" t="s">
        <v>57</v>
      </c>
      <c r="E93" s="5" t="s">
        <v>58</v>
      </c>
      <c r="F93" s="11">
        <v>20</v>
      </c>
      <c r="G93" s="28">
        <v>0</v>
      </c>
      <c r="H93" s="28">
        <v>0</v>
      </c>
      <c r="I93" s="28">
        <f t="shared" si="4"/>
        <v>0</v>
      </c>
      <c r="J93" s="28">
        <f t="shared" si="5"/>
        <v>0</v>
      </c>
      <c r="K93" s="11"/>
      <c r="L93" s="11">
        <v>0</v>
      </c>
    </row>
    <row r="94" spans="1:12" ht="24.75">
      <c r="A94">
        <v>94</v>
      </c>
      <c r="B94" s="5" t="s">
        <v>5</v>
      </c>
      <c r="C94" s="5" t="s">
        <v>5</v>
      </c>
      <c r="D94" s="20" t="s">
        <v>324</v>
      </c>
      <c r="E94" s="5" t="s">
        <v>55</v>
      </c>
      <c r="F94" s="11">
        <v>3</v>
      </c>
      <c r="G94" s="28">
        <v>0</v>
      </c>
      <c r="H94" s="28">
        <v>0</v>
      </c>
      <c r="I94" s="28">
        <f t="shared" si="4"/>
        <v>0</v>
      </c>
      <c r="J94" s="28">
        <f t="shared" si="5"/>
        <v>0</v>
      </c>
      <c r="K94" s="11">
        <v>0</v>
      </c>
      <c r="L94" s="11">
        <v>0</v>
      </c>
    </row>
    <row r="95" spans="1:12" ht="24.75">
      <c r="A95">
        <v>95</v>
      </c>
      <c r="B95" s="5" t="s">
        <v>5</v>
      </c>
      <c r="C95" s="5" t="s">
        <v>5</v>
      </c>
      <c r="D95" s="20" t="s">
        <v>325</v>
      </c>
      <c r="E95" s="5" t="s">
        <v>55</v>
      </c>
      <c r="F95" s="11">
        <v>6</v>
      </c>
      <c r="G95" s="28">
        <v>0</v>
      </c>
      <c r="H95" s="28">
        <v>0</v>
      </c>
      <c r="I95" s="28">
        <f t="shared" si="4"/>
        <v>0</v>
      </c>
      <c r="J95" s="28">
        <f t="shared" si="5"/>
        <v>0</v>
      </c>
      <c r="K95" s="11">
        <v>0</v>
      </c>
      <c r="L95" s="11">
        <v>0</v>
      </c>
    </row>
    <row r="96" spans="1:12" ht="15">
      <c r="A96">
        <v>96</v>
      </c>
      <c r="B96" s="14" t="s">
        <v>59</v>
      </c>
      <c r="C96" s="14" t="s">
        <v>5</v>
      </c>
      <c r="D96" s="22" t="s">
        <v>332</v>
      </c>
      <c r="E96" s="14" t="s">
        <v>5</v>
      </c>
      <c r="F96" s="15"/>
      <c r="G96" s="30"/>
      <c r="H96" s="30"/>
      <c r="I96" s="28"/>
      <c r="J96" s="28"/>
      <c r="K96" s="15"/>
      <c r="L96" s="15"/>
    </row>
    <row r="97" spans="1:12" ht="15">
      <c r="A97">
        <v>97</v>
      </c>
      <c r="B97" s="5" t="s">
        <v>132</v>
      </c>
      <c r="C97" s="5" t="s">
        <v>114</v>
      </c>
      <c r="D97" s="20" t="s">
        <v>287</v>
      </c>
      <c r="E97" s="5" t="s">
        <v>53</v>
      </c>
      <c r="F97" s="11">
        <v>2</v>
      </c>
      <c r="G97" s="28">
        <v>0</v>
      </c>
      <c r="H97" s="28">
        <v>0</v>
      </c>
      <c r="I97" s="28">
        <f t="shared" si="4"/>
        <v>0</v>
      </c>
      <c r="J97" s="28">
        <f t="shared" si="5"/>
        <v>0</v>
      </c>
      <c r="K97" s="11">
        <v>58</v>
      </c>
      <c r="L97" s="11">
        <v>232</v>
      </c>
    </row>
    <row r="98" spans="1:12" ht="15">
      <c r="A98">
        <v>98</v>
      </c>
      <c r="B98" s="5" t="s">
        <v>132</v>
      </c>
      <c r="C98" s="5" t="s">
        <v>289</v>
      </c>
      <c r="D98" s="20" t="s">
        <v>288</v>
      </c>
      <c r="E98" s="5" t="s">
        <v>53</v>
      </c>
      <c r="F98" s="11">
        <v>3</v>
      </c>
      <c r="G98" s="28">
        <v>0</v>
      </c>
      <c r="H98" s="28">
        <v>0</v>
      </c>
      <c r="I98" s="28">
        <f t="shared" si="4"/>
        <v>0</v>
      </c>
      <c r="J98" s="28">
        <f t="shared" si="5"/>
        <v>0</v>
      </c>
      <c r="K98" s="11">
        <v>58</v>
      </c>
      <c r="L98" s="11">
        <v>232</v>
      </c>
    </row>
    <row r="99" spans="1:12" ht="15">
      <c r="A99">
        <v>99</v>
      </c>
      <c r="B99" s="14" t="s">
        <v>67</v>
      </c>
      <c r="C99" s="14" t="s">
        <v>5</v>
      </c>
      <c r="D99" s="22" t="s">
        <v>374</v>
      </c>
      <c r="E99" s="14" t="s">
        <v>5</v>
      </c>
      <c r="F99" s="15"/>
      <c r="G99" s="30"/>
      <c r="H99" s="30"/>
      <c r="I99" s="28"/>
      <c r="J99" s="28"/>
      <c r="K99" s="15"/>
      <c r="L99" s="15"/>
    </row>
    <row r="100" spans="1:12" ht="24.75">
      <c r="A100">
        <v>100</v>
      </c>
      <c r="B100" s="5" t="s">
        <v>68</v>
      </c>
      <c r="C100" s="5" t="s">
        <v>290</v>
      </c>
      <c r="D100" s="20" t="s">
        <v>375</v>
      </c>
      <c r="E100" s="5" t="s">
        <v>53</v>
      </c>
      <c r="F100" s="11">
        <v>1</v>
      </c>
      <c r="G100" s="28">
        <v>0</v>
      </c>
      <c r="H100" s="28">
        <v>0</v>
      </c>
      <c r="I100" s="28">
        <f t="shared" si="4"/>
        <v>0</v>
      </c>
      <c r="J100" s="28">
        <f t="shared" si="5"/>
        <v>0</v>
      </c>
      <c r="K100" s="11">
        <v>0</v>
      </c>
      <c r="L100" s="11">
        <v>0</v>
      </c>
    </row>
    <row r="101" spans="1:12" ht="15">
      <c r="A101">
        <v>101</v>
      </c>
      <c r="B101" s="14" t="s">
        <v>65</v>
      </c>
      <c r="C101" s="14" t="s">
        <v>5</v>
      </c>
      <c r="D101" s="22" t="s">
        <v>327</v>
      </c>
      <c r="E101" s="14" t="s">
        <v>5</v>
      </c>
      <c r="F101" s="15"/>
      <c r="G101" s="30"/>
      <c r="H101" s="30"/>
      <c r="I101" s="28"/>
      <c r="J101" s="28"/>
      <c r="K101" s="15"/>
      <c r="L101" s="15"/>
    </row>
    <row r="102" spans="1:12" ht="24.75">
      <c r="A102">
        <v>102</v>
      </c>
      <c r="B102" s="5" t="s">
        <v>133</v>
      </c>
      <c r="C102" s="5" t="s">
        <v>292</v>
      </c>
      <c r="D102" s="20" t="s">
        <v>291</v>
      </c>
      <c r="E102" s="5" t="s">
        <v>53</v>
      </c>
      <c r="F102" s="11">
        <v>2</v>
      </c>
      <c r="G102" s="28">
        <v>0</v>
      </c>
      <c r="H102" s="28">
        <v>0</v>
      </c>
      <c r="I102" s="28">
        <f t="shared" si="4"/>
        <v>0</v>
      </c>
      <c r="J102" s="28">
        <f t="shared" si="5"/>
        <v>0</v>
      </c>
      <c r="K102" s="11">
        <v>22.05</v>
      </c>
      <c r="L102" s="11">
        <v>44.1</v>
      </c>
    </row>
    <row r="103" spans="1:12" ht="28.5">
      <c r="A103">
        <v>103</v>
      </c>
      <c r="B103" s="14" t="s">
        <v>115</v>
      </c>
      <c r="C103" s="14" t="s">
        <v>5</v>
      </c>
      <c r="D103" s="22" t="s">
        <v>256</v>
      </c>
      <c r="E103" s="14" t="s">
        <v>5</v>
      </c>
      <c r="F103" s="15"/>
      <c r="G103" s="30"/>
      <c r="H103" s="30"/>
      <c r="I103" s="28"/>
      <c r="J103" s="28"/>
      <c r="K103" s="15"/>
      <c r="L103" s="15"/>
    </row>
    <row r="104" spans="1:12" ht="15">
      <c r="A104">
        <v>104</v>
      </c>
      <c r="B104" s="5" t="s">
        <v>116</v>
      </c>
      <c r="C104" s="5" t="s">
        <v>293</v>
      </c>
      <c r="D104" s="20" t="s">
        <v>117</v>
      </c>
      <c r="E104" s="5" t="s">
        <v>73</v>
      </c>
      <c r="F104" s="11">
        <v>70</v>
      </c>
      <c r="G104" s="28">
        <v>0</v>
      </c>
      <c r="H104" s="28">
        <v>0</v>
      </c>
      <c r="I104" s="28">
        <f t="shared" si="4"/>
        <v>0</v>
      </c>
      <c r="J104" s="28">
        <f t="shared" si="5"/>
        <v>0</v>
      </c>
      <c r="K104" s="11">
        <v>0</v>
      </c>
      <c r="L104" s="11">
        <v>0</v>
      </c>
    </row>
    <row r="105" spans="1:12" ht="28.5">
      <c r="A105">
        <v>105</v>
      </c>
      <c r="B105" s="14" t="s">
        <v>69</v>
      </c>
      <c r="C105" s="14" t="s">
        <v>5</v>
      </c>
      <c r="D105" s="22" t="s">
        <v>252</v>
      </c>
      <c r="E105" s="14" t="s">
        <v>5</v>
      </c>
      <c r="F105" s="15"/>
      <c r="G105" s="30"/>
      <c r="H105" s="30"/>
      <c r="I105" s="28"/>
      <c r="J105" s="28"/>
      <c r="K105" s="15"/>
      <c r="L105" s="15"/>
    </row>
    <row r="106" spans="1:12" ht="15">
      <c r="A106">
        <v>106</v>
      </c>
      <c r="B106" s="5" t="s">
        <v>70</v>
      </c>
      <c r="C106" s="5" t="s">
        <v>71</v>
      </c>
      <c r="D106" s="20" t="s">
        <v>294</v>
      </c>
      <c r="E106" s="5" t="s">
        <v>73</v>
      </c>
      <c r="F106" s="11">
        <v>10</v>
      </c>
      <c r="G106" s="28">
        <v>0</v>
      </c>
      <c r="H106" s="28">
        <v>0</v>
      </c>
      <c r="I106" s="28">
        <f t="shared" si="4"/>
        <v>0</v>
      </c>
      <c r="J106" s="28">
        <f t="shared" si="5"/>
        <v>0</v>
      </c>
      <c r="K106" s="11">
        <v>0</v>
      </c>
      <c r="L106" s="11">
        <v>0</v>
      </c>
    </row>
    <row r="107" spans="1:12" ht="15">
      <c r="A107">
        <v>107</v>
      </c>
      <c r="B107" s="5" t="s">
        <v>74</v>
      </c>
      <c r="C107" s="5" t="s">
        <v>75</v>
      </c>
      <c r="D107" s="20" t="s">
        <v>76</v>
      </c>
      <c r="E107" s="5" t="s">
        <v>73</v>
      </c>
      <c r="F107" s="11">
        <v>30</v>
      </c>
      <c r="G107" s="28">
        <v>0</v>
      </c>
      <c r="H107" s="28">
        <v>0</v>
      </c>
      <c r="I107" s="28">
        <f t="shared" si="4"/>
        <v>0</v>
      </c>
      <c r="J107" s="28">
        <f t="shared" si="5"/>
        <v>0</v>
      </c>
      <c r="K107" s="11">
        <v>0</v>
      </c>
      <c r="L107" s="11">
        <v>0</v>
      </c>
    </row>
    <row r="108" spans="1:12" ht="15">
      <c r="A108">
        <v>108</v>
      </c>
      <c r="B108" s="14" t="s">
        <v>77</v>
      </c>
      <c r="C108" s="14" t="s">
        <v>5</v>
      </c>
      <c r="D108" s="22" t="s">
        <v>253</v>
      </c>
      <c r="E108" s="14" t="s">
        <v>5</v>
      </c>
      <c r="F108" s="15"/>
      <c r="G108" s="30"/>
      <c r="H108" s="30"/>
      <c r="I108" s="28"/>
      <c r="J108" s="28"/>
      <c r="K108" s="15"/>
      <c r="L108" s="15"/>
    </row>
    <row r="109" spans="1:12" ht="15">
      <c r="A109">
        <v>109</v>
      </c>
      <c r="B109" s="5" t="s">
        <v>80</v>
      </c>
      <c r="C109" s="5" t="s">
        <v>5</v>
      </c>
      <c r="D109" s="20" t="s">
        <v>81</v>
      </c>
      <c r="E109" s="5" t="s">
        <v>64</v>
      </c>
      <c r="F109" s="11">
        <v>40</v>
      </c>
      <c r="G109" s="28">
        <v>0</v>
      </c>
      <c r="H109" s="28">
        <v>0</v>
      </c>
      <c r="I109" s="28">
        <f t="shared" si="4"/>
        <v>0</v>
      </c>
      <c r="J109" s="28">
        <f t="shared" si="5"/>
        <v>0</v>
      </c>
      <c r="K109" s="11">
        <v>19</v>
      </c>
      <c r="L109" s="11">
        <v>760</v>
      </c>
    </row>
    <row r="110" spans="1:12" ht="15">
      <c r="A110">
        <v>110</v>
      </c>
      <c r="B110" s="5" t="s">
        <v>124</v>
      </c>
      <c r="C110" s="5" t="s">
        <v>5</v>
      </c>
      <c r="D110" s="20" t="s">
        <v>125</v>
      </c>
      <c r="E110" s="5" t="s">
        <v>64</v>
      </c>
      <c r="F110" s="11">
        <v>20</v>
      </c>
      <c r="G110" s="28">
        <v>0</v>
      </c>
      <c r="H110" s="28">
        <v>0</v>
      </c>
      <c r="I110" s="28">
        <f t="shared" si="4"/>
        <v>0</v>
      </c>
      <c r="J110" s="28">
        <f t="shared" si="5"/>
        <v>0</v>
      </c>
      <c r="K110" s="11">
        <v>29</v>
      </c>
      <c r="L110" s="11">
        <v>580</v>
      </c>
    </row>
    <row r="111" spans="1:12" ht="15">
      <c r="A111">
        <v>111</v>
      </c>
      <c r="B111" s="5" t="s">
        <v>134</v>
      </c>
      <c r="C111" s="5" t="s">
        <v>5</v>
      </c>
      <c r="D111" s="20" t="s">
        <v>135</v>
      </c>
      <c r="E111" s="5" t="s">
        <v>64</v>
      </c>
      <c r="F111" s="11">
        <v>10</v>
      </c>
      <c r="G111" s="28">
        <v>0</v>
      </c>
      <c r="H111" s="28">
        <v>0</v>
      </c>
      <c r="I111" s="28">
        <f t="shared" si="4"/>
        <v>0</v>
      </c>
      <c r="J111" s="28">
        <f t="shared" si="5"/>
        <v>0</v>
      </c>
      <c r="K111" s="11">
        <v>38</v>
      </c>
      <c r="L111" s="11">
        <v>380</v>
      </c>
    </row>
    <row r="112" spans="1:12" ht="15">
      <c r="A112">
        <v>112</v>
      </c>
      <c r="B112" s="5" t="s">
        <v>136</v>
      </c>
      <c r="C112" s="5" t="s">
        <v>5</v>
      </c>
      <c r="D112" s="20" t="s">
        <v>137</v>
      </c>
      <c r="E112" s="5" t="s">
        <v>64</v>
      </c>
      <c r="F112" s="11">
        <v>3</v>
      </c>
      <c r="G112" s="28">
        <v>0</v>
      </c>
      <c r="H112" s="28">
        <v>0</v>
      </c>
      <c r="I112" s="28">
        <f t="shared" si="4"/>
        <v>0</v>
      </c>
      <c r="J112" s="28">
        <f t="shared" si="5"/>
        <v>0</v>
      </c>
      <c r="K112" s="11">
        <v>60</v>
      </c>
      <c r="L112" s="11">
        <v>180</v>
      </c>
    </row>
    <row r="113" spans="1:12" ht="28.5">
      <c r="A113">
        <v>113</v>
      </c>
      <c r="B113" s="14" t="s">
        <v>92</v>
      </c>
      <c r="C113" s="14" t="s">
        <v>5</v>
      </c>
      <c r="D113" s="22" t="s">
        <v>254</v>
      </c>
      <c r="E113" s="14" t="s">
        <v>5</v>
      </c>
      <c r="F113" s="15"/>
      <c r="G113" s="30"/>
      <c r="H113" s="30"/>
      <c r="I113" s="28"/>
      <c r="J113" s="28"/>
      <c r="K113" s="15"/>
      <c r="L113" s="15"/>
    </row>
    <row r="114" spans="1:12" ht="15">
      <c r="A114">
        <v>114</v>
      </c>
      <c r="B114" s="5" t="s">
        <v>138</v>
      </c>
      <c r="C114" s="5" t="s">
        <v>5</v>
      </c>
      <c r="D114" s="20" t="s">
        <v>139</v>
      </c>
      <c r="E114" s="5" t="s">
        <v>53</v>
      </c>
      <c r="F114" s="11">
        <v>2</v>
      </c>
      <c r="G114" s="28">
        <v>0</v>
      </c>
      <c r="H114" s="28">
        <v>0</v>
      </c>
      <c r="I114" s="28">
        <f t="shared" si="4"/>
        <v>0</v>
      </c>
      <c r="J114" s="28">
        <f t="shared" si="5"/>
        <v>0</v>
      </c>
      <c r="K114" s="11">
        <v>0</v>
      </c>
      <c r="L114" s="11">
        <v>0</v>
      </c>
    </row>
    <row r="115" spans="1:12" ht="15">
      <c r="A115">
        <v>115</v>
      </c>
      <c r="B115" s="14" t="s">
        <v>95</v>
      </c>
      <c r="C115" s="14" t="s">
        <v>5</v>
      </c>
      <c r="D115" s="22" t="s">
        <v>96</v>
      </c>
      <c r="E115" s="14" t="s">
        <v>5</v>
      </c>
      <c r="F115" s="15"/>
      <c r="G115" s="30"/>
      <c r="H115" s="30"/>
      <c r="I115" s="28"/>
      <c r="J115" s="28"/>
      <c r="K115" s="15"/>
      <c r="L115" s="15"/>
    </row>
    <row r="116" spans="1:12" ht="15">
      <c r="A116">
        <v>116</v>
      </c>
      <c r="B116" s="5" t="s">
        <v>128</v>
      </c>
      <c r="C116" s="5" t="s">
        <v>5</v>
      </c>
      <c r="D116" s="20" t="s">
        <v>129</v>
      </c>
      <c r="E116" s="5" t="s">
        <v>64</v>
      </c>
      <c r="F116" s="11">
        <v>1</v>
      </c>
      <c r="G116" s="28">
        <v>0</v>
      </c>
      <c r="H116" s="28">
        <v>0</v>
      </c>
      <c r="I116" s="28">
        <f t="shared" si="4"/>
        <v>0</v>
      </c>
      <c r="J116" s="28">
        <f t="shared" si="5"/>
        <v>0</v>
      </c>
      <c r="K116" s="11">
        <v>23</v>
      </c>
      <c r="L116" s="11">
        <v>23</v>
      </c>
    </row>
    <row r="117" spans="1:12" ht="28.5">
      <c r="A117">
        <v>117</v>
      </c>
      <c r="B117" s="14" t="s">
        <v>99</v>
      </c>
      <c r="C117" s="14" t="s">
        <v>5</v>
      </c>
      <c r="D117" s="22" t="s">
        <v>255</v>
      </c>
      <c r="E117" s="14" t="s">
        <v>5</v>
      </c>
      <c r="F117" s="15"/>
      <c r="G117" s="30"/>
      <c r="H117" s="30"/>
      <c r="I117" s="28"/>
      <c r="J117" s="28"/>
      <c r="K117" s="15"/>
      <c r="L117" s="15"/>
    </row>
    <row r="118" spans="1:12" ht="15">
      <c r="A118">
        <v>118</v>
      </c>
      <c r="B118" s="5" t="s">
        <v>100</v>
      </c>
      <c r="C118" s="5" t="s">
        <v>5</v>
      </c>
      <c r="D118" s="20" t="s">
        <v>101</v>
      </c>
      <c r="E118" s="5" t="s">
        <v>102</v>
      </c>
      <c r="F118" s="11">
        <v>0.03</v>
      </c>
      <c r="G118" s="28">
        <v>0</v>
      </c>
      <c r="H118" s="28">
        <v>0</v>
      </c>
      <c r="I118" s="28">
        <f t="shared" si="4"/>
        <v>0</v>
      </c>
      <c r="J118" s="28">
        <f t="shared" si="5"/>
        <v>0</v>
      </c>
      <c r="K118" s="11">
        <v>0</v>
      </c>
      <c r="L118" s="11">
        <v>0</v>
      </c>
    </row>
    <row r="119" spans="1:12" ht="15">
      <c r="A119">
        <v>119</v>
      </c>
      <c r="B119" s="4" t="s">
        <v>5</v>
      </c>
      <c r="C119" s="4" t="s">
        <v>5</v>
      </c>
      <c r="D119" s="21" t="s">
        <v>140</v>
      </c>
      <c r="E119" s="4" t="s">
        <v>5</v>
      </c>
      <c r="F119" s="12"/>
      <c r="G119" s="29"/>
      <c r="H119" s="29"/>
      <c r="I119" s="29"/>
      <c r="J119" s="29">
        <f>SUM(J88:J118)</f>
        <v>0</v>
      </c>
      <c r="K119" s="12"/>
      <c r="L119" s="12">
        <v>2922.1</v>
      </c>
    </row>
    <row r="120" spans="1:12" ht="15">
      <c r="A120">
        <v>120</v>
      </c>
      <c r="B120" s="4" t="s">
        <v>5</v>
      </c>
      <c r="C120" s="4" t="s">
        <v>5</v>
      </c>
      <c r="D120" s="21" t="s">
        <v>141</v>
      </c>
      <c r="E120" s="4" t="s">
        <v>5</v>
      </c>
      <c r="F120" s="12"/>
      <c r="G120" s="29"/>
      <c r="H120" s="29"/>
      <c r="I120" s="29"/>
      <c r="J120" s="29"/>
      <c r="K120" s="12"/>
      <c r="L120" s="12"/>
    </row>
    <row r="121" spans="1:12" ht="15">
      <c r="A121">
        <v>121</v>
      </c>
      <c r="B121" s="14" t="s">
        <v>142</v>
      </c>
      <c r="C121" s="14" t="s">
        <v>5</v>
      </c>
      <c r="D121" s="22" t="s">
        <v>257</v>
      </c>
      <c r="E121" s="14" t="s">
        <v>5</v>
      </c>
      <c r="F121" s="15"/>
      <c r="G121" s="30"/>
      <c r="H121" s="30"/>
      <c r="I121" s="30"/>
      <c r="J121" s="30"/>
      <c r="K121" s="15"/>
      <c r="L121" s="15"/>
    </row>
    <row r="122" spans="1:12" ht="24.75">
      <c r="A122">
        <v>122</v>
      </c>
      <c r="B122" s="5" t="s">
        <v>143</v>
      </c>
      <c r="C122" s="5" t="s">
        <v>144</v>
      </c>
      <c r="D122" s="20" t="s">
        <v>295</v>
      </c>
      <c r="E122" s="5" t="s">
        <v>53</v>
      </c>
      <c r="F122" s="11">
        <v>5</v>
      </c>
      <c r="G122" s="28">
        <v>0</v>
      </c>
      <c r="H122" s="28">
        <v>0</v>
      </c>
      <c r="I122" s="28">
        <f aca="true" t="shared" si="6" ref="I122:I134">H122+G122</f>
        <v>0</v>
      </c>
      <c r="J122" s="28">
        <f aca="true" t="shared" si="7" ref="J122:J134">I122*F122</f>
        <v>0</v>
      </c>
      <c r="K122" s="11">
        <v>2.7</v>
      </c>
      <c r="L122" s="11">
        <v>13.5</v>
      </c>
    </row>
    <row r="123" spans="1:12" ht="15">
      <c r="A123">
        <v>123</v>
      </c>
      <c r="B123" s="14" t="s">
        <v>145</v>
      </c>
      <c r="C123" s="14" t="s">
        <v>5</v>
      </c>
      <c r="D123" s="22" t="s">
        <v>334</v>
      </c>
      <c r="E123" s="14" t="s">
        <v>5</v>
      </c>
      <c r="F123" s="15"/>
      <c r="G123" s="30"/>
      <c r="H123" s="30"/>
      <c r="I123" s="28"/>
      <c r="J123" s="28"/>
      <c r="K123" s="15"/>
      <c r="L123" s="15"/>
    </row>
    <row r="124" spans="1:12" ht="24.75">
      <c r="A124">
        <v>124</v>
      </c>
      <c r="B124" s="5" t="s">
        <v>146</v>
      </c>
      <c r="C124" s="5" t="s">
        <v>147</v>
      </c>
      <c r="D124" s="20" t="s">
        <v>369</v>
      </c>
      <c r="E124" s="5" t="s">
        <v>53</v>
      </c>
      <c r="F124" s="11">
        <v>10</v>
      </c>
      <c r="G124" s="28">
        <v>0</v>
      </c>
      <c r="H124" s="28">
        <v>0</v>
      </c>
      <c r="I124" s="28">
        <f t="shared" si="6"/>
        <v>0</v>
      </c>
      <c r="J124" s="28">
        <f t="shared" si="7"/>
        <v>0</v>
      </c>
      <c r="K124" s="11">
        <v>0</v>
      </c>
      <c r="L124" s="11">
        <v>0</v>
      </c>
    </row>
    <row r="125" spans="1:12" ht="15">
      <c r="A125">
        <v>125</v>
      </c>
      <c r="B125" s="14" t="s">
        <v>148</v>
      </c>
      <c r="C125" s="14" t="s">
        <v>5</v>
      </c>
      <c r="D125" s="22" t="s">
        <v>335</v>
      </c>
      <c r="E125" s="14" t="s">
        <v>5</v>
      </c>
      <c r="F125" s="15"/>
      <c r="G125" s="30"/>
      <c r="H125" s="30"/>
      <c r="I125" s="28"/>
      <c r="J125" s="28"/>
      <c r="K125" s="15"/>
      <c r="L125" s="15"/>
    </row>
    <row r="126" spans="1:12" ht="15">
      <c r="A126">
        <v>126</v>
      </c>
      <c r="B126" s="5" t="s">
        <v>149</v>
      </c>
      <c r="C126" s="5" t="s">
        <v>150</v>
      </c>
      <c r="D126" s="20" t="s">
        <v>366</v>
      </c>
      <c r="E126" s="5" t="s">
        <v>53</v>
      </c>
      <c r="F126" s="11">
        <v>5</v>
      </c>
      <c r="G126" s="28">
        <v>0</v>
      </c>
      <c r="H126" s="28">
        <v>0</v>
      </c>
      <c r="I126" s="28">
        <f t="shared" si="6"/>
        <v>0</v>
      </c>
      <c r="J126" s="28">
        <f t="shared" si="7"/>
        <v>0</v>
      </c>
      <c r="K126" s="11">
        <v>0</v>
      </c>
      <c r="L126" s="11">
        <v>0</v>
      </c>
    </row>
    <row r="127" spans="1:12" ht="15">
      <c r="A127">
        <v>127</v>
      </c>
      <c r="B127" s="14" t="s">
        <v>151</v>
      </c>
      <c r="C127" s="14" t="s">
        <v>5</v>
      </c>
      <c r="D127" s="22" t="s">
        <v>336</v>
      </c>
      <c r="E127" s="14" t="s">
        <v>5</v>
      </c>
      <c r="F127" s="15"/>
      <c r="G127" s="30"/>
      <c r="H127" s="30"/>
      <c r="I127" s="28"/>
      <c r="J127" s="28"/>
      <c r="K127" s="15"/>
      <c r="L127" s="15"/>
    </row>
    <row r="128" spans="1:12" ht="60.75">
      <c r="A128">
        <v>128</v>
      </c>
      <c r="B128" s="5" t="s">
        <v>152</v>
      </c>
      <c r="C128" s="5" t="s">
        <v>153</v>
      </c>
      <c r="D128" s="20" t="s">
        <v>364</v>
      </c>
      <c r="E128" s="5" t="s">
        <v>53</v>
      </c>
      <c r="F128" s="11">
        <v>28</v>
      </c>
      <c r="G128" s="28">
        <v>0</v>
      </c>
      <c r="H128" s="28">
        <v>0</v>
      </c>
      <c r="I128" s="28">
        <f t="shared" si="6"/>
        <v>0</v>
      </c>
      <c r="J128" s="28">
        <f t="shared" si="7"/>
        <v>0</v>
      </c>
      <c r="K128" s="11">
        <v>0.5</v>
      </c>
      <c r="L128" s="11">
        <v>14</v>
      </c>
    </row>
    <row r="129" spans="1:12" ht="15">
      <c r="A129">
        <v>129</v>
      </c>
      <c r="B129" s="14" t="s">
        <v>61</v>
      </c>
      <c r="C129" s="14" t="s">
        <v>5</v>
      </c>
      <c r="D129" s="22" t="s">
        <v>337</v>
      </c>
      <c r="E129" s="14" t="s">
        <v>5</v>
      </c>
      <c r="F129" s="15"/>
      <c r="G129" s="30"/>
      <c r="H129" s="30"/>
      <c r="I129" s="28"/>
      <c r="J129" s="28"/>
      <c r="K129" s="15"/>
      <c r="L129" s="15"/>
    </row>
    <row r="130" spans="1:12" ht="48.75">
      <c r="A130">
        <v>130</v>
      </c>
      <c r="B130" s="5" t="s">
        <v>154</v>
      </c>
      <c r="C130" s="5" t="s">
        <v>155</v>
      </c>
      <c r="D130" s="20" t="s">
        <v>372</v>
      </c>
      <c r="E130" s="5" t="s">
        <v>64</v>
      </c>
      <c r="F130" s="11">
        <v>23.5</v>
      </c>
      <c r="G130" s="28">
        <v>0</v>
      </c>
      <c r="H130" s="28">
        <v>0</v>
      </c>
      <c r="I130" s="28">
        <f t="shared" si="6"/>
        <v>0</v>
      </c>
      <c r="J130" s="28">
        <f t="shared" si="7"/>
        <v>0</v>
      </c>
      <c r="K130" s="11">
        <v>0</v>
      </c>
      <c r="L130" s="11">
        <v>0</v>
      </c>
    </row>
    <row r="131" spans="1:12" ht="15">
      <c r="A131">
        <v>131</v>
      </c>
      <c r="B131" s="14" t="s">
        <v>95</v>
      </c>
      <c r="C131" s="14" t="s">
        <v>5</v>
      </c>
      <c r="D131" s="22" t="s">
        <v>96</v>
      </c>
      <c r="E131" s="14" t="s">
        <v>5</v>
      </c>
      <c r="F131" s="15"/>
      <c r="G131" s="30"/>
      <c r="H131" s="30"/>
      <c r="I131" s="28"/>
      <c r="J131" s="28"/>
      <c r="K131" s="15"/>
      <c r="L131" s="15"/>
    </row>
    <row r="132" spans="1:12" ht="15">
      <c r="A132">
        <v>132</v>
      </c>
      <c r="B132" s="5" t="s">
        <v>156</v>
      </c>
      <c r="C132" s="5" t="s">
        <v>5</v>
      </c>
      <c r="D132" s="20" t="s">
        <v>157</v>
      </c>
      <c r="E132" s="5" t="s">
        <v>64</v>
      </c>
      <c r="F132" s="11">
        <v>39.4</v>
      </c>
      <c r="G132" s="28">
        <v>0</v>
      </c>
      <c r="H132" s="28">
        <v>0</v>
      </c>
      <c r="I132" s="28">
        <f t="shared" si="6"/>
        <v>0</v>
      </c>
      <c r="J132" s="28">
        <f t="shared" si="7"/>
        <v>0</v>
      </c>
      <c r="K132" s="11">
        <v>5</v>
      </c>
      <c r="L132" s="11">
        <v>197</v>
      </c>
    </row>
    <row r="133" spans="1:12" ht="28.5">
      <c r="A133">
        <v>133</v>
      </c>
      <c r="B133" s="14" t="s">
        <v>99</v>
      </c>
      <c r="C133" s="14" t="s">
        <v>5</v>
      </c>
      <c r="D133" s="22" t="s">
        <v>255</v>
      </c>
      <c r="E133" s="14" t="s">
        <v>5</v>
      </c>
      <c r="F133" s="15"/>
      <c r="G133" s="30"/>
      <c r="H133" s="30"/>
      <c r="I133" s="28"/>
      <c r="J133" s="28"/>
      <c r="K133" s="15"/>
      <c r="L133" s="15"/>
    </row>
    <row r="134" spans="1:12" ht="15">
      <c r="A134">
        <v>134</v>
      </c>
      <c r="B134" s="5" t="s">
        <v>100</v>
      </c>
      <c r="C134" s="5" t="s">
        <v>5</v>
      </c>
      <c r="D134" s="20" t="s">
        <v>101</v>
      </c>
      <c r="E134" s="5" t="s">
        <v>102</v>
      </c>
      <c r="F134" s="11">
        <v>0.03</v>
      </c>
      <c r="G134" s="28">
        <v>0</v>
      </c>
      <c r="H134" s="28">
        <v>0</v>
      </c>
      <c r="I134" s="28">
        <f t="shared" si="6"/>
        <v>0</v>
      </c>
      <c r="J134" s="28">
        <f t="shared" si="7"/>
        <v>0</v>
      </c>
      <c r="K134" s="11">
        <v>0</v>
      </c>
      <c r="L134" s="11">
        <v>0</v>
      </c>
    </row>
    <row r="135" spans="1:12" ht="15">
      <c r="A135">
        <v>135</v>
      </c>
      <c r="B135" s="4" t="s">
        <v>5</v>
      </c>
      <c r="C135" s="4" t="s">
        <v>5</v>
      </c>
      <c r="D135" s="21" t="s">
        <v>158</v>
      </c>
      <c r="E135" s="4" t="s">
        <v>5</v>
      </c>
      <c r="F135" s="12"/>
      <c r="G135" s="29"/>
      <c r="H135" s="29"/>
      <c r="I135" s="29"/>
      <c r="J135" s="29">
        <f>SUM(J122:J134)</f>
        <v>0</v>
      </c>
      <c r="K135" s="12"/>
      <c r="L135" s="12">
        <v>224.5</v>
      </c>
    </row>
    <row r="136" spans="1:12" ht="15">
      <c r="A136">
        <v>136</v>
      </c>
      <c r="B136" s="4" t="s">
        <v>5</v>
      </c>
      <c r="C136" s="4" t="s">
        <v>5</v>
      </c>
      <c r="D136" s="21" t="s">
        <v>159</v>
      </c>
      <c r="E136" s="4" t="s">
        <v>5</v>
      </c>
      <c r="F136" s="12"/>
      <c r="G136" s="29"/>
      <c r="H136" s="29"/>
      <c r="I136" s="29"/>
      <c r="J136" s="29"/>
      <c r="K136" s="12"/>
      <c r="L136" s="12"/>
    </row>
    <row r="137" spans="1:12" ht="15">
      <c r="A137">
        <v>137</v>
      </c>
      <c r="B137" s="14" t="s">
        <v>142</v>
      </c>
      <c r="C137" s="14" t="s">
        <v>5</v>
      </c>
      <c r="D137" s="22" t="s">
        <v>338</v>
      </c>
      <c r="E137" s="14" t="s">
        <v>5</v>
      </c>
      <c r="F137" s="15"/>
      <c r="G137" s="30"/>
      <c r="H137" s="30"/>
      <c r="I137" s="30"/>
      <c r="J137" s="30"/>
      <c r="K137" s="15"/>
      <c r="L137" s="15"/>
    </row>
    <row r="138" spans="1:12" ht="24.75">
      <c r="A138">
        <v>138</v>
      </c>
      <c r="B138" s="5" t="s">
        <v>160</v>
      </c>
      <c r="C138" s="5" t="s">
        <v>161</v>
      </c>
      <c r="D138" s="20" t="s">
        <v>296</v>
      </c>
      <c r="E138" s="5" t="s">
        <v>53</v>
      </c>
      <c r="F138" s="11">
        <v>1</v>
      </c>
      <c r="G138" s="28">
        <v>0</v>
      </c>
      <c r="H138" s="28">
        <v>0</v>
      </c>
      <c r="I138" s="28">
        <f aca="true" t="shared" si="8" ref="I138:I152">H138+G138</f>
        <v>0</v>
      </c>
      <c r="J138" s="28">
        <f aca="true" t="shared" si="9" ref="J138:J152">I138*F138</f>
        <v>0</v>
      </c>
      <c r="K138" s="11">
        <v>2</v>
      </c>
      <c r="L138" s="11">
        <v>2</v>
      </c>
    </row>
    <row r="139" spans="1:12" ht="15">
      <c r="A139">
        <v>139</v>
      </c>
      <c r="B139" s="14" t="s">
        <v>145</v>
      </c>
      <c r="C139" s="14" t="s">
        <v>5</v>
      </c>
      <c r="D139" s="22" t="s">
        <v>334</v>
      </c>
      <c r="E139" s="14" t="s">
        <v>5</v>
      </c>
      <c r="F139" s="15"/>
      <c r="G139" s="30"/>
      <c r="H139" s="30"/>
      <c r="I139" s="28"/>
      <c r="J139" s="28"/>
      <c r="K139" s="15"/>
      <c r="L139" s="15"/>
    </row>
    <row r="140" spans="1:12" ht="24.75">
      <c r="A140">
        <v>140</v>
      </c>
      <c r="B140" s="5" t="s">
        <v>162</v>
      </c>
      <c r="C140" s="5" t="s">
        <v>163</v>
      </c>
      <c r="D140" s="20" t="s">
        <v>370</v>
      </c>
      <c r="E140" s="5" t="s">
        <v>53</v>
      </c>
      <c r="F140" s="11">
        <v>2</v>
      </c>
      <c r="G140" s="28">
        <v>0</v>
      </c>
      <c r="H140" s="28">
        <v>0</v>
      </c>
      <c r="I140" s="28">
        <f t="shared" si="8"/>
        <v>0</v>
      </c>
      <c r="J140" s="28">
        <f t="shared" si="9"/>
        <v>0</v>
      </c>
      <c r="K140" s="11">
        <v>0</v>
      </c>
      <c r="L140" s="11">
        <v>0</v>
      </c>
    </row>
    <row r="141" spans="1:12" ht="15">
      <c r="A141">
        <v>141</v>
      </c>
      <c r="B141" s="14" t="s">
        <v>148</v>
      </c>
      <c r="C141" s="14" t="s">
        <v>5</v>
      </c>
      <c r="D141" s="22" t="s">
        <v>335</v>
      </c>
      <c r="E141" s="14" t="s">
        <v>5</v>
      </c>
      <c r="F141" s="15"/>
      <c r="G141" s="30"/>
      <c r="H141" s="30"/>
      <c r="I141" s="28"/>
      <c r="J141" s="28"/>
      <c r="K141" s="15"/>
      <c r="L141" s="15"/>
    </row>
    <row r="142" spans="1:12" ht="15">
      <c r="A142">
        <v>142</v>
      </c>
      <c r="B142" s="5" t="s">
        <v>164</v>
      </c>
      <c r="C142" s="5" t="s">
        <v>165</v>
      </c>
      <c r="D142" s="20" t="s">
        <v>367</v>
      </c>
      <c r="E142" s="5" t="s">
        <v>53</v>
      </c>
      <c r="F142" s="11">
        <v>1</v>
      </c>
      <c r="G142" s="28">
        <v>0</v>
      </c>
      <c r="H142" s="28">
        <v>0</v>
      </c>
      <c r="I142" s="28">
        <f t="shared" si="8"/>
        <v>0</v>
      </c>
      <c r="J142" s="28">
        <f t="shared" si="9"/>
        <v>0</v>
      </c>
      <c r="K142" s="11">
        <v>0</v>
      </c>
      <c r="L142" s="11">
        <v>0</v>
      </c>
    </row>
    <row r="143" spans="1:12" ht="15">
      <c r="A143">
        <v>143</v>
      </c>
      <c r="B143" s="14" t="s">
        <v>151</v>
      </c>
      <c r="C143" s="14" t="s">
        <v>5</v>
      </c>
      <c r="D143" s="22" t="s">
        <v>336</v>
      </c>
      <c r="E143" s="14" t="s">
        <v>5</v>
      </c>
      <c r="F143" s="15"/>
      <c r="G143" s="30"/>
      <c r="H143" s="30"/>
      <c r="I143" s="28"/>
      <c r="J143" s="28"/>
      <c r="K143" s="15"/>
      <c r="L143" s="15"/>
    </row>
    <row r="144" spans="1:12" ht="60.75">
      <c r="A144">
        <v>144</v>
      </c>
      <c r="B144" s="5" t="s">
        <v>166</v>
      </c>
      <c r="C144" s="5" t="s">
        <v>167</v>
      </c>
      <c r="D144" s="20" t="s">
        <v>363</v>
      </c>
      <c r="E144" s="5" t="s">
        <v>53</v>
      </c>
      <c r="F144" s="11">
        <v>3</v>
      </c>
      <c r="G144" s="28">
        <v>0</v>
      </c>
      <c r="H144" s="28">
        <v>0</v>
      </c>
      <c r="I144" s="28">
        <f t="shared" si="8"/>
        <v>0</v>
      </c>
      <c r="J144" s="28">
        <f t="shared" si="9"/>
        <v>0</v>
      </c>
      <c r="K144" s="11">
        <v>0</v>
      </c>
      <c r="L144" s="11">
        <v>0</v>
      </c>
    </row>
    <row r="145" spans="1:12" ht="15">
      <c r="A145">
        <v>145</v>
      </c>
      <c r="B145" s="14" t="s">
        <v>61</v>
      </c>
      <c r="C145" s="14" t="s">
        <v>5</v>
      </c>
      <c r="D145" s="22" t="s">
        <v>337</v>
      </c>
      <c r="E145" s="14" t="s">
        <v>5</v>
      </c>
      <c r="F145" s="15"/>
      <c r="G145" s="30"/>
      <c r="H145" s="30"/>
      <c r="I145" s="28"/>
      <c r="J145" s="28"/>
      <c r="K145" s="15"/>
      <c r="L145" s="15"/>
    </row>
    <row r="146" spans="1:12" ht="48.75">
      <c r="A146">
        <v>146</v>
      </c>
      <c r="B146" s="5" t="s">
        <v>168</v>
      </c>
      <c r="C146" s="5" t="s">
        <v>169</v>
      </c>
      <c r="D146" s="20" t="s">
        <v>373</v>
      </c>
      <c r="E146" s="5" t="s">
        <v>64</v>
      </c>
      <c r="F146" s="11">
        <v>1.5</v>
      </c>
      <c r="G146" s="28">
        <v>0</v>
      </c>
      <c r="H146" s="28">
        <v>0</v>
      </c>
      <c r="I146" s="28">
        <f t="shared" si="8"/>
        <v>0</v>
      </c>
      <c r="J146" s="28">
        <f t="shared" si="9"/>
        <v>0</v>
      </c>
      <c r="K146" s="11">
        <v>0</v>
      </c>
      <c r="L146" s="11">
        <v>0</v>
      </c>
    </row>
    <row r="147" spans="1:12" ht="15">
      <c r="A147">
        <v>147</v>
      </c>
      <c r="B147" s="14" t="s">
        <v>95</v>
      </c>
      <c r="C147" s="14" t="s">
        <v>5</v>
      </c>
      <c r="D147" s="22" t="s">
        <v>96</v>
      </c>
      <c r="E147" s="14" t="s">
        <v>5</v>
      </c>
      <c r="F147" s="15"/>
      <c r="G147" s="30"/>
      <c r="H147" s="30"/>
      <c r="I147" s="28"/>
      <c r="J147" s="28"/>
      <c r="K147" s="15"/>
      <c r="L147" s="15"/>
    </row>
    <row r="148" spans="1:12" ht="15">
      <c r="A148">
        <v>148</v>
      </c>
      <c r="B148" s="5" t="s">
        <v>170</v>
      </c>
      <c r="C148" s="5" t="s">
        <v>5</v>
      </c>
      <c r="D148" s="20" t="s">
        <v>171</v>
      </c>
      <c r="E148" s="5" t="s">
        <v>64</v>
      </c>
      <c r="F148" s="11">
        <v>5.2</v>
      </c>
      <c r="G148" s="28">
        <v>0</v>
      </c>
      <c r="H148" s="28">
        <v>0</v>
      </c>
      <c r="I148" s="28">
        <f t="shared" si="8"/>
        <v>0</v>
      </c>
      <c r="J148" s="28">
        <f t="shared" si="9"/>
        <v>0</v>
      </c>
      <c r="K148" s="11">
        <v>3</v>
      </c>
      <c r="L148" s="11">
        <v>15.6</v>
      </c>
    </row>
    <row r="149" spans="1:12" ht="15">
      <c r="A149">
        <v>149</v>
      </c>
      <c r="B149" s="14" t="s">
        <v>172</v>
      </c>
      <c r="C149" s="14" t="s">
        <v>5</v>
      </c>
      <c r="D149" s="22" t="s">
        <v>258</v>
      </c>
      <c r="E149" s="14" t="s">
        <v>5</v>
      </c>
      <c r="F149" s="15"/>
      <c r="G149" s="30"/>
      <c r="H149" s="30"/>
      <c r="I149" s="28"/>
      <c r="J149" s="28"/>
      <c r="K149" s="15"/>
      <c r="L149" s="15"/>
    </row>
    <row r="150" spans="1:12" ht="15">
      <c r="A150">
        <v>150</v>
      </c>
      <c r="B150" s="5" t="s">
        <v>173</v>
      </c>
      <c r="C150" s="5" t="s">
        <v>5</v>
      </c>
      <c r="D150" s="20" t="s">
        <v>174</v>
      </c>
      <c r="E150" s="5" t="s">
        <v>53</v>
      </c>
      <c r="F150" s="11">
        <v>1</v>
      </c>
      <c r="G150" s="28">
        <v>0</v>
      </c>
      <c r="H150" s="28">
        <v>0</v>
      </c>
      <c r="I150" s="28">
        <f t="shared" si="8"/>
        <v>0</v>
      </c>
      <c r="J150" s="28">
        <f t="shared" si="9"/>
        <v>0</v>
      </c>
      <c r="K150" s="11">
        <v>0</v>
      </c>
      <c r="L150" s="11">
        <v>0</v>
      </c>
    </row>
    <row r="151" spans="1:12" ht="28.5">
      <c r="A151">
        <v>151</v>
      </c>
      <c r="B151" s="14" t="s">
        <v>99</v>
      </c>
      <c r="C151" s="14" t="s">
        <v>5</v>
      </c>
      <c r="D151" s="22" t="s">
        <v>255</v>
      </c>
      <c r="E151" s="14" t="s">
        <v>5</v>
      </c>
      <c r="F151" s="15"/>
      <c r="G151" s="30"/>
      <c r="H151" s="30"/>
      <c r="I151" s="28"/>
      <c r="J151" s="28"/>
      <c r="K151" s="15"/>
      <c r="L151" s="15"/>
    </row>
    <row r="152" spans="1:12" ht="15">
      <c r="A152">
        <v>152</v>
      </c>
      <c r="B152" s="5" t="s">
        <v>100</v>
      </c>
      <c r="C152" s="5" t="s">
        <v>5</v>
      </c>
      <c r="D152" s="20" t="s">
        <v>101</v>
      </c>
      <c r="E152" s="5" t="s">
        <v>102</v>
      </c>
      <c r="F152" s="11">
        <v>0.03</v>
      </c>
      <c r="G152" s="28">
        <v>0</v>
      </c>
      <c r="H152" s="28">
        <v>0</v>
      </c>
      <c r="I152" s="28">
        <f t="shared" si="8"/>
        <v>0</v>
      </c>
      <c r="J152" s="28">
        <f t="shared" si="9"/>
        <v>0</v>
      </c>
      <c r="K152" s="11">
        <v>0</v>
      </c>
      <c r="L152" s="11">
        <v>0</v>
      </c>
    </row>
    <row r="153" spans="1:12" ht="15">
      <c r="A153">
        <v>153</v>
      </c>
      <c r="B153" s="4" t="s">
        <v>5</v>
      </c>
      <c r="C153" s="4" t="s">
        <v>5</v>
      </c>
      <c r="D153" s="21" t="s">
        <v>175</v>
      </c>
      <c r="E153" s="4" t="s">
        <v>5</v>
      </c>
      <c r="F153" s="12"/>
      <c r="G153" s="29"/>
      <c r="H153" s="29"/>
      <c r="I153" s="29"/>
      <c r="J153" s="29">
        <f>SUM(J138:J152)</f>
        <v>0</v>
      </c>
      <c r="K153" s="12"/>
      <c r="L153" s="12">
        <v>17.6</v>
      </c>
    </row>
    <row r="154" spans="1:12" ht="15">
      <c r="A154">
        <v>154</v>
      </c>
      <c r="B154" s="4" t="s">
        <v>5</v>
      </c>
      <c r="C154" s="4" t="s">
        <v>5</v>
      </c>
      <c r="D154" s="21" t="s">
        <v>176</v>
      </c>
      <c r="E154" s="4" t="s">
        <v>5</v>
      </c>
      <c r="F154" s="12"/>
      <c r="G154" s="29"/>
      <c r="H154" s="29"/>
      <c r="I154" s="29"/>
      <c r="J154" s="29"/>
      <c r="K154" s="12"/>
      <c r="L154" s="12"/>
    </row>
    <row r="155" spans="1:12" ht="15">
      <c r="A155">
        <v>155</v>
      </c>
      <c r="B155" s="14" t="s">
        <v>177</v>
      </c>
      <c r="C155" s="14" t="s">
        <v>5</v>
      </c>
      <c r="D155" s="22" t="s">
        <v>339</v>
      </c>
      <c r="E155" s="14" t="s">
        <v>5</v>
      </c>
      <c r="F155" s="15"/>
      <c r="G155" s="30"/>
      <c r="H155" s="30"/>
      <c r="I155" s="30"/>
      <c r="J155" s="30"/>
      <c r="K155" s="15"/>
      <c r="L155" s="15"/>
    </row>
    <row r="156" spans="1:12" ht="36.75">
      <c r="A156">
        <v>156</v>
      </c>
      <c r="B156" s="5" t="s">
        <v>178</v>
      </c>
      <c r="C156" s="5" t="s">
        <v>179</v>
      </c>
      <c r="D156" s="20" t="s">
        <v>350</v>
      </c>
      <c r="E156" s="5" t="s">
        <v>53</v>
      </c>
      <c r="F156" s="11">
        <v>3</v>
      </c>
      <c r="G156" s="28">
        <v>0</v>
      </c>
      <c r="H156" s="28">
        <v>0</v>
      </c>
      <c r="I156" s="28">
        <f>H156+G156</f>
        <v>0</v>
      </c>
      <c r="J156" s="28">
        <f>I156*F156</f>
        <v>0</v>
      </c>
      <c r="K156" s="11">
        <v>1.3</v>
      </c>
      <c r="L156" s="11">
        <v>3.9</v>
      </c>
    </row>
    <row r="157" spans="1:12" ht="15">
      <c r="A157">
        <v>157</v>
      </c>
      <c r="B157" s="14" t="s">
        <v>95</v>
      </c>
      <c r="C157" s="14" t="s">
        <v>5</v>
      </c>
      <c r="D157" s="22" t="s">
        <v>96</v>
      </c>
      <c r="E157" s="14" t="s">
        <v>5</v>
      </c>
      <c r="F157" s="15"/>
      <c r="G157" s="30"/>
      <c r="H157" s="30"/>
      <c r="I157" s="28"/>
      <c r="J157" s="28"/>
      <c r="K157" s="15"/>
      <c r="L157" s="15"/>
    </row>
    <row r="158" spans="1:12" ht="15">
      <c r="A158">
        <v>158</v>
      </c>
      <c r="B158" s="5" t="s">
        <v>180</v>
      </c>
      <c r="C158" s="5" t="s">
        <v>5</v>
      </c>
      <c r="D158" s="20" t="s">
        <v>345</v>
      </c>
      <c r="E158" s="5" t="s">
        <v>64</v>
      </c>
      <c r="F158" s="11">
        <v>8.3</v>
      </c>
      <c r="G158" s="28">
        <v>0</v>
      </c>
      <c r="H158" s="28">
        <v>0</v>
      </c>
      <c r="I158" s="28">
        <f>H158+G158</f>
        <v>0</v>
      </c>
      <c r="J158" s="28">
        <f>I158*F158</f>
        <v>0</v>
      </c>
      <c r="K158" s="11">
        <v>5</v>
      </c>
      <c r="L158" s="11">
        <v>41.5</v>
      </c>
    </row>
    <row r="159" spans="1:12" ht="28.5">
      <c r="A159">
        <v>159</v>
      </c>
      <c r="B159" s="14" t="s">
        <v>99</v>
      </c>
      <c r="C159" s="14" t="s">
        <v>5</v>
      </c>
      <c r="D159" s="22" t="s">
        <v>255</v>
      </c>
      <c r="E159" s="14" t="s">
        <v>5</v>
      </c>
      <c r="F159" s="15"/>
      <c r="G159" s="30"/>
      <c r="H159" s="30"/>
      <c r="I159" s="28"/>
      <c r="J159" s="28"/>
      <c r="K159" s="15"/>
      <c r="L159" s="15"/>
    </row>
    <row r="160" spans="1:12" ht="15">
      <c r="A160">
        <v>160</v>
      </c>
      <c r="B160" s="5" t="s">
        <v>100</v>
      </c>
      <c r="C160" s="5" t="s">
        <v>5</v>
      </c>
      <c r="D160" s="20" t="s">
        <v>101</v>
      </c>
      <c r="E160" s="5" t="s">
        <v>102</v>
      </c>
      <c r="F160" s="11">
        <v>0.03</v>
      </c>
      <c r="G160" s="28">
        <v>0</v>
      </c>
      <c r="H160" s="28">
        <v>0</v>
      </c>
      <c r="I160" s="28">
        <f>H160+G160</f>
        <v>0</v>
      </c>
      <c r="J160" s="28">
        <f>I160*F160</f>
        <v>0</v>
      </c>
      <c r="K160" s="11">
        <v>0</v>
      </c>
      <c r="L160" s="11">
        <v>0</v>
      </c>
    </row>
    <row r="161" spans="1:12" ht="15">
      <c r="A161">
        <v>161</v>
      </c>
      <c r="B161" s="4" t="s">
        <v>5</v>
      </c>
      <c r="C161" s="4" t="s">
        <v>5</v>
      </c>
      <c r="D161" s="21" t="s">
        <v>182</v>
      </c>
      <c r="E161" s="4" t="s">
        <v>5</v>
      </c>
      <c r="F161" s="12"/>
      <c r="G161" s="29"/>
      <c r="H161" s="29"/>
      <c r="I161" s="29"/>
      <c r="J161" s="29">
        <f>SUM(J156:J160)</f>
        <v>0</v>
      </c>
      <c r="K161" s="12"/>
      <c r="L161" s="12">
        <v>45.4</v>
      </c>
    </row>
    <row r="162" spans="1:12" ht="15">
      <c r="A162">
        <v>162</v>
      </c>
      <c r="B162" s="4" t="s">
        <v>5</v>
      </c>
      <c r="C162" s="4" t="s">
        <v>5</v>
      </c>
      <c r="D162" s="21" t="s">
        <v>183</v>
      </c>
      <c r="E162" s="4" t="s">
        <v>5</v>
      </c>
      <c r="F162" s="12"/>
      <c r="G162" s="29"/>
      <c r="H162" s="29"/>
      <c r="I162" s="29"/>
      <c r="J162" s="29"/>
      <c r="K162" s="12"/>
      <c r="L162" s="12"/>
    </row>
    <row r="163" spans="1:12" ht="15">
      <c r="A163">
        <v>163</v>
      </c>
      <c r="B163" s="14" t="s">
        <v>142</v>
      </c>
      <c r="C163" s="14" t="s">
        <v>5</v>
      </c>
      <c r="D163" s="22" t="s">
        <v>338</v>
      </c>
      <c r="E163" s="14" t="s">
        <v>5</v>
      </c>
      <c r="F163" s="15"/>
      <c r="G163" s="30"/>
      <c r="H163" s="30"/>
      <c r="I163" s="30"/>
      <c r="J163" s="30"/>
      <c r="K163" s="15"/>
      <c r="L163" s="15"/>
    </row>
    <row r="164" spans="1:12" ht="24.75">
      <c r="A164">
        <v>164</v>
      </c>
      <c r="B164" s="5" t="s">
        <v>160</v>
      </c>
      <c r="C164" s="5" t="s">
        <v>184</v>
      </c>
      <c r="D164" s="20" t="s">
        <v>297</v>
      </c>
      <c r="E164" s="5" t="s">
        <v>53</v>
      </c>
      <c r="F164" s="11">
        <v>1</v>
      </c>
      <c r="G164" s="28">
        <v>0</v>
      </c>
      <c r="H164" s="28">
        <v>0</v>
      </c>
      <c r="I164" s="28">
        <f aca="true" t="shared" si="10" ref="I164:I174">H164+G164</f>
        <v>0</v>
      </c>
      <c r="J164" s="28">
        <f aca="true" t="shared" si="11" ref="J164:J174">I164*F164</f>
        <v>0</v>
      </c>
      <c r="K164" s="11">
        <v>2</v>
      </c>
      <c r="L164" s="11">
        <v>2</v>
      </c>
    </row>
    <row r="165" spans="1:12" ht="15">
      <c r="A165">
        <v>165</v>
      </c>
      <c r="B165" s="14" t="s">
        <v>145</v>
      </c>
      <c r="C165" s="14" t="s">
        <v>5</v>
      </c>
      <c r="D165" s="22" t="s">
        <v>334</v>
      </c>
      <c r="E165" s="14" t="s">
        <v>5</v>
      </c>
      <c r="F165" s="15"/>
      <c r="G165" s="30"/>
      <c r="H165" s="30"/>
      <c r="I165" s="28"/>
      <c r="J165" s="28"/>
      <c r="K165" s="15"/>
      <c r="L165" s="15"/>
    </row>
    <row r="166" spans="1:12" ht="24.75">
      <c r="A166">
        <v>166</v>
      </c>
      <c r="B166" s="5" t="s">
        <v>162</v>
      </c>
      <c r="C166" s="5" t="s">
        <v>185</v>
      </c>
      <c r="D166" s="20" t="s">
        <v>370</v>
      </c>
      <c r="E166" s="5" t="s">
        <v>53</v>
      </c>
      <c r="F166" s="11">
        <v>2</v>
      </c>
      <c r="G166" s="28">
        <v>0</v>
      </c>
      <c r="H166" s="28">
        <v>0</v>
      </c>
      <c r="I166" s="28">
        <f t="shared" si="10"/>
        <v>0</v>
      </c>
      <c r="J166" s="28">
        <f t="shared" si="11"/>
        <v>0</v>
      </c>
      <c r="K166" s="11">
        <v>0</v>
      </c>
      <c r="L166" s="11">
        <v>0</v>
      </c>
    </row>
    <row r="167" spans="1:12" ht="15">
      <c r="A167">
        <v>167</v>
      </c>
      <c r="B167" s="14" t="s">
        <v>148</v>
      </c>
      <c r="C167" s="14" t="s">
        <v>5</v>
      </c>
      <c r="D167" s="22" t="s">
        <v>335</v>
      </c>
      <c r="E167" s="14" t="s">
        <v>5</v>
      </c>
      <c r="F167" s="15"/>
      <c r="G167" s="30"/>
      <c r="H167" s="30"/>
      <c r="I167" s="28"/>
      <c r="J167" s="28"/>
      <c r="K167" s="15"/>
      <c r="L167" s="15"/>
    </row>
    <row r="168" spans="1:12" ht="15">
      <c r="A168">
        <v>168</v>
      </c>
      <c r="B168" s="5" t="s">
        <v>164</v>
      </c>
      <c r="C168" s="5" t="s">
        <v>186</v>
      </c>
      <c r="D168" s="20" t="s">
        <v>367</v>
      </c>
      <c r="E168" s="5" t="s">
        <v>53</v>
      </c>
      <c r="F168" s="11">
        <v>1</v>
      </c>
      <c r="G168" s="28">
        <v>0</v>
      </c>
      <c r="H168" s="28">
        <v>0</v>
      </c>
      <c r="I168" s="28">
        <f t="shared" si="10"/>
        <v>0</v>
      </c>
      <c r="J168" s="28">
        <f t="shared" si="11"/>
        <v>0</v>
      </c>
      <c r="K168" s="11">
        <v>0</v>
      </c>
      <c r="L168" s="11">
        <v>0</v>
      </c>
    </row>
    <row r="169" spans="1:12" ht="15">
      <c r="A169">
        <v>169</v>
      </c>
      <c r="B169" s="14" t="s">
        <v>151</v>
      </c>
      <c r="C169" s="14" t="s">
        <v>5</v>
      </c>
      <c r="D169" s="22" t="s">
        <v>336</v>
      </c>
      <c r="E169" s="14" t="s">
        <v>5</v>
      </c>
      <c r="F169" s="15"/>
      <c r="G169" s="30"/>
      <c r="H169" s="30"/>
      <c r="I169" s="28"/>
      <c r="J169" s="28"/>
      <c r="K169" s="15"/>
      <c r="L169" s="15"/>
    </row>
    <row r="170" spans="1:12" ht="60.75">
      <c r="A170">
        <v>170</v>
      </c>
      <c r="B170" s="5" t="s">
        <v>166</v>
      </c>
      <c r="C170" s="5" t="s">
        <v>187</v>
      </c>
      <c r="D170" s="20" t="s">
        <v>363</v>
      </c>
      <c r="E170" s="5" t="s">
        <v>53</v>
      </c>
      <c r="F170" s="11">
        <v>4</v>
      </c>
      <c r="G170" s="28">
        <v>0</v>
      </c>
      <c r="H170" s="28">
        <v>0</v>
      </c>
      <c r="I170" s="28">
        <f t="shared" si="10"/>
        <v>0</v>
      </c>
      <c r="J170" s="28">
        <f t="shared" si="11"/>
        <v>0</v>
      </c>
      <c r="K170" s="11">
        <v>0</v>
      </c>
      <c r="L170" s="11">
        <v>0</v>
      </c>
    </row>
    <row r="171" spans="1:12" ht="15">
      <c r="A171">
        <v>171</v>
      </c>
      <c r="B171" s="14" t="s">
        <v>95</v>
      </c>
      <c r="C171" s="14" t="s">
        <v>5</v>
      </c>
      <c r="D171" s="22" t="s">
        <v>96</v>
      </c>
      <c r="E171" s="14" t="s">
        <v>5</v>
      </c>
      <c r="F171" s="15"/>
      <c r="G171" s="30"/>
      <c r="H171" s="30"/>
      <c r="I171" s="28"/>
      <c r="J171" s="28"/>
      <c r="K171" s="15"/>
      <c r="L171" s="15"/>
    </row>
    <row r="172" spans="1:12" ht="15">
      <c r="A172">
        <v>172</v>
      </c>
      <c r="B172" s="5" t="s">
        <v>170</v>
      </c>
      <c r="C172" s="5" t="s">
        <v>5</v>
      </c>
      <c r="D172" s="20" t="s">
        <v>171</v>
      </c>
      <c r="E172" s="5" t="s">
        <v>64</v>
      </c>
      <c r="F172" s="11">
        <v>7.6</v>
      </c>
      <c r="G172" s="28">
        <v>0</v>
      </c>
      <c r="H172" s="28">
        <v>0</v>
      </c>
      <c r="I172" s="28">
        <f t="shared" si="10"/>
        <v>0</v>
      </c>
      <c r="J172" s="28">
        <f t="shared" si="11"/>
        <v>0</v>
      </c>
      <c r="K172" s="11">
        <v>3</v>
      </c>
      <c r="L172" s="11">
        <v>22.8</v>
      </c>
    </row>
    <row r="173" spans="1:12" ht="28.5">
      <c r="A173">
        <v>173</v>
      </c>
      <c r="B173" s="14" t="s">
        <v>99</v>
      </c>
      <c r="C173" s="14" t="s">
        <v>5</v>
      </c>
      <c r="D173" s="22" t="s">
        <v>255</v>
      </c>
      <c r="E173" s="14" t="s">
        <v>5</v>
      </c>
      <c r="F173" s="15"/>
      <c r="G173" s="30"/>
      <c r="H173" s="30"/>
      <c r="I173" s="28"/>
      <c r="J173" s="28"/>
      <c r="K173" s="15"/>
      <c r="L173" s="15"/>
    </row>
    <row r="174" spans="1:12" ht="15">
      <c r="A174">
        <v>174</v>
      </c>
      <c r="B174" s="5" t="s">
        <v>100</v>
      </c>
      <c r="C174" s="5" t="s">
        <v>5</v>
      </c>
      <c r="D174" s="20" t="s">
        <v>101</v>
      </c>
      <c r="E174" s="5" t="s">
        <v>102</v>
      </c>
      <c r="F174" s="11">
        <v>0.03</v>
      </c>
      <c r="G174" s="28">
        <v>0</v>
      </c>
      <c r="H174" s="28">
        <v>0</v>
      </c>
      <c r="I174" s="28">
        <f t="shared" si="10"/>
        <v>0</v>
      </c>
      <c r="J174" s="28">
        <f t="shared" si="11"/>
        <v>0</v>
      </c>
      <c r="K174" s="11">
        <v>0</v>
      </c>
      <c r="L174" s="11">
        <v>0</v>
      </c>
    </row>
    <row r="175" spans="1:12" ht="15">
      <c r="A175">
        <v>175</v>
      </c>
      <c r="B175" s="4" t="s">
        <v>5</v>
      </c>
      <c r="C175" s="4" t="s">
        <v>5</v>
      </c>
      <c r="D175" s="21" t="s">
        <v>188</v>
      </c>
      <c r="E175" s="4" t="s">
        <v>5</v>
      </c>
      <c r="F175" s="12"/>
      <c r="G175" s="29"/>
      <c r="H175" s="29"/>
      <c r="I175" s="29"/>
      <c r="J175" s="29">
        <f>SUM(J164:J174)</f>
        <v>0</v>
      </c>
      <c r="K175" s="12"/>
      <c r="L175" s="12">
        <v>24.8</v>
      </c>
    </row>
    <row r="176" spans="1:12" ht="15">
      <c r="A176">
        <v>176</v>
      </c>
      <c r="B176" s="4" t="s">
        <v>5</v>
      </c>
      <c r="C176" s="4" t="s">
        <v>5</v>
      </c>
      <c r="D176" s="21" t="s">
        <v>189</v>
      </c>
      <c r="E176" s="4" t="s">
        <v>5</v>
      </c>
      <c r="F176" s="12"/>
      <c r="G176" s="29"/>
      <c r="H176" s="29"/>
      <c r="I176" s="29"/>
      <c r="J176" s="29"/>
      <c r="K176" s="12"/>
      <c r="L176" s="12"/>
    </row>
    <row r="177" spans="1:12" ht="15">
      <c r="A177">
        <v>177</v>
      </c>
      <c r="B177" s="14" t="s">
        <v>142</v>
      </c>
      <c r="C177" s="14" t="s">
        <v>5</v>
      </c>
      <c r="D177" s="22" t="s">
        <v>338</v>
      </c>
      <c r="E177" s="14" t="s">
        <v>5</v>
      </c>
      <c r="F177" s="15"/>
      <c r="G177" s="30"/>
      <c r="H177" s="30"/>
      <c r="I177" s="30"/>
      <c r="J177" s="30"/>
      <c r="K177" s="15"/>
      <c r="L177" s="15"/>
    </row>
    <row r="178" spans="1:12" ht="24.75">
      <c r="A178">
        <v>178</v>
      </c>
      <c r="B178" s="5" t="s">
        <v>143</v>
      </c>
      <c r="C178" s="5" t="s">
        <v>144</v>
      </c>
      <c r="D178" s="20" t="s">
        <v>298</v>
      </c>
      <c r="E178" s="5" t="s">
        <v>53</v>
      </c>
      <c r="F178" s="11">
        <v>1</v>
      </c>
      <c r="G178" s="28">
        <v>0</v>
      </c>
      <c r="H178" s="28">
        <v>0</v>
      </c>
      <c r="I178" s="28">
        <f aca="true" t="shared" si="12" ref="I178:I190">H178+G178</f>
        <v>0</v>
      </c>
      <c r="J178" s="28">
        <f aca="true" t="shared" si="13" ref="J178:J190">I178*F178</f>
        <v>0</v>
      </c>
      <c r="K178" s="11">
        <v>2.7</v>
      </c>
      <c r="L178" s="11">
        <v>2.7</v>
      </c>
    </row>
    <row r="179" spans="1:12" ht="15">
      <c r="A179">
        <v>179</v>
      </c>
      <c r="B179" s="14" t="s">
        <v>145</v>
      </c>
      <c r="C179" s="14" t="s">
        <v>5</v>
      </c>
      <c r="D179" s="22" t="s">
        <v>334</v>
      </c>
      <c r="E179" s="14" t="s">
        <v>5</v>
      </c>
      <c r="F179" s="15"/>
      <c r="G179" s="30"/>
      <c r="H179" s="30"/>
      <c r="I179" s="28"/>
      <c r="J179" s="28"/>
      <c r="K179" s="15"/>
      <c r="L179" s="15"/>
    </row>
    <row r="180" spans="1:12" ht="24.75">
      <c r="A180">
        <v>180</v>
      </c>
      <c r="B180" s="5" t="s">
        <v>146</v>
      </c>
      <c r="C180" s="5" t="s">
        <v>147</v>
      </c>
      <c r="D180" s="20" t="s">
        <v>369</v>
      </c>
      <c r="E180" s="5" t="s">
        <v>53</v>
      </c>
      <c r="F180" s="11">
        <v>2</v>
      </c>
      <c r="G180" s="28">
        <v>0</v>
      </c>
      <c r="H180" s="28">
        <v>0</v>
      </c>
      <c r="I180" s="28">
        <f t="shared" si="12"/>
        <v>0</v>
      </c>
      <c r="J180" s="28">
        <f t="shared" si="13"/>
        <v>0</v>
      </c>
      <c r="K180" s="11">
        <v>0</v>
      </c>
      <c r="L180" s="11">
        <v>0</v>
      </c>
    </row>
    <row r="181" spans="1:12" ht="15">
      <c r="A181">
        <v>181</v>
      </c>
      <c r="B181" s="14" t="s">
        <v>148</v>
      </c>
      <c r="C181" s="14" t="s">
        <v>5</v>
      </c>
      <c r="D181" s="22" t="s">
        <v>335</v>
      </c>
      <c r="E181" s="14" t="s">
        <v>5</v>
      </c>
      <c r="F181" s="15"/>
      <c r="G181" s="30"/>
      <c r="H181" s="30"/>
      <c r="I181" s="28"/>
      <c r="J181" s="28"/>
      <c r="K181" s="15"/>
      <c r="L181" s="15"/>
    </row>
    <row r="182" spans="1:12" ht="15">
      <c r="A182">
        <v>182</v>
      </c>
      <c r="B182" s="5" t="s">
        <v>149</v>
      </c>
      <c r="C182" s="5" t="s">
        <v>150</v>
      </c>
      <c r="D182" s="20" t="s">
        <v>366</v>
      </c>
      <c r="E182" s="5" t="s">
        <v>53</v>
      </c>
      <c r="F182" s="11">
        <v>1</v>
      </c>
      <c r="G182" s="28">
        <v>0</v>
      </c>
      <c r="H182" s="28">
        <v>0</v>
      </c>
      <c r="I182" s="28">
        <f t="shared" si="12"/>
        <v>0</v>
      </c>
      <c r="J182" s="28">
        <f t="shared" si="13"/>
        <v>0</v>
      </c>
      <c r="K182" s="11">
        <v>0</v>
      </c>
      <c r="L182" s="11">
        <v>0</v>
      </c>
    </row>
    <row r="183" spans="1:12" ht="15">
      <c r="A183">
        <v>183</v>
      </c>
      <c r="B183" s="14" t="s">
        <v>151</v>
      </c>
      <c r="C183" s="14" t="s">
        <v>5</v>
      </c>
      <c r="D183" s="22" t="s">
        <v>340</v>
      </c>
      <c r="E183" s="14" t="s">
        <v>5</v>
      </c>
      <c r="F183" s="15"/>
      <c r="G183" s="30"/>
      <c r="H183" s="30"/>
      <c r="I183" s="28"/>
      <c r="J183" s="28"/>
      <c r="K183" s="15"/>
      <c r="L183" s="15"/>
    </row>
    <row r="184" spans="1:12" ht="60.75">
      <c r="A184">
        <v>184</v>
      </c>
      <c r="B184" s="5" t="s">
        <v>152</v>
      </c>
      <c r="C184" s="5" t="s">
        <v>153</v>
      </c>
      <c r="D184" s="20" t="s">
        <v>362</v>
      </c>
      <c r="E184" s="5" t="s">
        <v>53</v>
      </c>
      <c r="F184" s="11">
        <v>11</v>
      </c>
      <c r="G184" s="28">
        <v>0</v>
      </c>
      <c r="H184" s="28">
        <v>0</v>
      </c>
      <c r="I184" s="28">
        <f t="shared" si="12"/>
        <v>0</v>
      </c>
      <c r="J184" s="28">
        <f t="shared" si="13"/>
        <v>0</v>
      </c>
      <c r="K184" s="11">
        <v>0.5</v>
      </c>
      <c r="L184" s="11">
        <v>5.5</v>
      </c>
    </row>
    <row r="185" spans="1:12" ht="15">
      <c r="A185">
        <v>185</v>
      </c>
      <c r="B185" s="14" t="s">
        <v>61</v>
      </c>
      <c r="C185" s="14" t="s">
        <v>5</v>
      </c>
      <c r="D185" s="22" t="s">
        <v>337</v>
      </c>
      <c r="E185" s="14" t="s">
        <v>5</v>
      </c>
      <c r="F185" s="15"/>
      <c r="G185" s="30"/>
      <c r="H185" s="30"/>
      <c r="I185" s="28"/>
      <c r="J185" s="28"/>
      <c r="K185" s="15"/>
      <c r="L185" s="15"/>
    </row>
    <row r="186" spans="1:12" ht="48.75">
      <c r="A186">
        <v>186</v>
      </c>
      <c r="B186" s="5" t="s">
        <v>154</v>
      </c>
      <c r="C186" s="5" t="s">
        <v>155</v>
      </c>
      <c r="D186" s="20" t="s">
        <v>372</v>
      </c>
      <c r="E186" s="5" t="s">
        <v>64</v>
      </c>
      <c r="F186" s="11">
        <v>23.5</v>
      </c>
      <c r="G186" s="28">
        <v>0</v>
      </c>
      <c r="H186" s="28">
        <v>0</v>
      </c>
      <c r="I186" s="28">
        <f t="shared" si="12"/>
        <v>0</v>
      </c>
      <c r="J186" s="28">
        <f t="shared" si="13"/>
        <v>0</v>
      </c>
      <c r="K186" s="11">
        <v>0</v>
      </c>
      <c r="L186" s="11">
        <v>0</v>
      </c>
    </row>
    <row r="187" spans="1:12" ht="15">
      <c r="A187">
        <v>187</v>
      </c>
      <c r="B187" s="14" t="s">
        <v>95</v>
      </c>
      <c r="C187" s="14" t="s">
        <v>5</v>
      </c>
      <c r="D187" s="22" t="s">
        <v>96</v>
      </c>
      <c r="E187" s="14" t="s">
        <v>5</v>
      </c>
      <c r="F187" s="15"/>
      <c r="G187" s="30"/>
      <c r="H187" s="30"/>
      <c r="I187" s="28"/>
      <c r="J187" s="28"/>
      <c r="K187" s="15"/>
      <c r="L187" s="15"/>
    </row>
    <row r="188" spans="1:12" ht="15">
      <c r="A188">
        <v>188</v>
      </c>
      <c r="B188" s="5" t="s">
        <v>156</v>
      </c>
      <c r="C188" s="5" t="s">
        <v>5</v>
      </c>
      <c r="D188" s="20" t="s">
        <v>157</v>
      </c>
      <c r="E188" s="5" t="s">
        <v>64</v>
      </c>
      <c r="F188" s="11">
        <v>39.4</v>
      </c>
      <c r="G188" s="28">
        <v>0</v>
      </c>
      <c r="H188" s="28">
        <v>0</v>
      </c>
      <c r="I188" s="28">
        <f t="shared" si="12"/>
        <v>0</v>
      </c>
      <c r="J188" s="28">
        <f t="shared" si="13"/>
        <v>0</v>
      </c>
      <c r="K188" s="11">
        <v>5</v>
      </c>
      <c r="L188" s="11">
        <v>197</v>
      </c>
    </row>
    <row r="189" spans="1:12" ht="28.5">
      <c r="A189">
        <v>189</v>
      </c>
      <c r="B189" s="14" t="s">
        <v>99</v>
      </c>
      <c r="C189" s="14" t="s">
        <v>5</v>
      </c>
      <c r="D189" s="22" t="s">
        <v>255</v>
      </c>
      <c r="E189" s="14" t="s">
        <v>5</v>
      </c>
      <c r="F189" s="15"/>
      <c r="G189" s="30"/>
      <c r="H189" s="30"/>
      <c r="I189" s="28"/>
      <c r="J189" s="28"/>
      <c r="K189" s="15"/>
      <c r="L189" s="15"/>
    </row>
    <row r="190" spans="1:12" ht="15">
      <c r="A190">
        <v>190</v>
      </c>
      <c r="B190" s="5" t="s">
        <v>100</v>
      </c>
      <c r="C190" s="5" t="s">
        <v>5</v>
      </c>
      <c r="D190" s="20" t="s">
        <v>101</v>
      </c>
      <c r="E190" s="5" t="s">
        <v>102</v>
      </c>
      <c r="F190" s="11">
        <v>0.03</v>
      </c>
      <c r="G190" s="28">
        <v>0</v>
      </c>
      <c r="H190" s="28">
        <v>0</v>
      </c>
      <c r="I190" s="28">
        <f t="shared" si="12"/>
        <v>0</v>
      </c>
      <c r="J190" s="28">
        <f t="shared" si="13"/>
        <v>0</v>
      </c>
      <c r="K190" s="11">
        <v>0</v>
      </c>
      <c r="L190" s="11">
        <v>0</v>
      </c>
    </row>
    <row r="191" spans="1:12" ht="15">
      <c r="A191">
        <v>191</v>
      </c>
      <c r="B191" s="4" t="s">
        <v>5</v>
      </c>
      <c r="C191" s="4" t="s">
        <v>5</v>
      </c>
      <c r="D191" s="21" t="s">
        <v>190</v>
      </c>
      <c r="E191" s="4" t="s">
        <v>5</v>
      </c>
      <c r="F191" s="12"/>
      <c r="G191" s="29"/>
      <c r="H191" s="29"/>
      <c r="I191" s="29"/>
      <c r="J191" s="29">
        <f>SUM(J178:J190)</f>
        <v>0</v>
      </c>
      <c r="K191" s="12"/>
      <c r="L191" s="12">
        <v>205.2</v>
      </c>
    </row>
    <row r="192" spans="1:12" ht="15">
      <c r="A192">
        <v>192</v>
      </c>
      <c r="B192" s="4" t="s">
        <v>5</v>
      </c>
      <c r="C192" s="4" t="s">
        <v>5</v>
      </c>
      <c r="D192" s="21" t="s">
        <v>191</v>
      </c>
      <c r="E192" s="4" t="s">
        <v>5</v>
      </c>
      <c r="F192" s="12"/>
      <c r="G192" s="29"/>
      <c r="H192" s="29"/>
      <c r="I192" s="29"/>
      <c r="J192" s="29"/>
      <c r="K192" s="12"/>
      <c r="L192" s="12"/>
    </row>
    <row r="193" spans="1:12" ht="15">
      <c r="A193">
        <v>193</v>
      </c>
      <c r="B193" s="14" t="s">
        <v>95</v>
      </c>
      <c r="C193" s="14" t="s">
        <v>5</v>
      </c>
      <c r="D193" s="22" t="s">
        <v>96</v>
      </c>
      <c r="E193" s="14" t="s">
        <v>5</v>
      </c>
      <c r="F193" s="15"/>
      <c r="G193" s="30"/>
      <c r="H193" s="30"/>
      <c r="I193" s="30"/>
      <c r="J193" s="30"/>
      <c r="K193" s="15"/>
      <c r="L193" s="15"/>
    </row>
    <row r="194" spans="1:12" ht="15">
      <c r="A194">
        <v>194</v>
      </c>
      <c r="B194" s="5" t="s">
        <v>180</v>
      </c>
      <c r="C194" s="5" t="s">
        <v>5</v>
      </c>
      <c r="D194" s="20" t="s">
        <v>181</v>
      </c>
      <c r="E194" s="5" t="s">
        <v>64</v>
      </c>
      <c r="F194" s="11">
        <v>1</v>
      </c>
      <c r="G194" s="28">
        <v>0</v>
      </c>
      <c r="H194" s="28">
        <v>0</v>
      </c>
      <c r="I194" s="28">
        <f>H194+G194</f>
        <v>0</v>
      </c>
      <c r="J194" s="28">
        <f>I194*F194</f>
        <v>0</v>
      </c>
      <c r="K194" s="11">
        <v>5</v>
      </c>
      <c r="L194" s="11">
        <v>5</v>
      </c>
    </row>
    <row r="195" spans="1:12" ht="15">
      <c r="A195">
        <v>195</v>
      </c>
      <c r="B195" s="14" t="s">
        <v>192</v>
      </c>
      <c r="C195" s="14" t="s">
        <v>5</v>
      </c>
      <c r="D195" s="22" t="s">
        <v>341</v>
      </c>
      <c r="E195" s="14" t="s">
        <v>5</v>
      </c>
      <c r="F195" s="15"/>
      <c r="G195" s="30"/>
      <c r="H195" s="30"/>
      <c r="I195" s="28"/>
      <c r="J195" s="28"/>
      <c r="K195" s="15"/>
      <c r="L195" s="15"/>
    </row>
    <row r="196" spans="1:12" ht="15">
      <c r="A196">
        <v>196</v>
      </c>
      <c r="B196" s="5" t="s">
        <v>193</v>
      </c>
      <c r="C196" s="5" t="s">
        <v>5</v>
      </c>
      <c r="D196" s="20" t="s">
        <v>371</v>
      </c>
      <c r="E196" s="5" t="s">
        <v>53</v>
      </c>
      <c r="F196" s="11">
        <v>1</v>
      </c>
      <c r="G196" s="28">
        <v>0</v>
      </c>
      <c r="H196" s="28">
        <v>0</v>
      </c>
      <c r="I196" s="28">
        <f>H196+G196</f>
        <v>0</v>
      </c>
      <c r="J196" s="28">
        <f>I196*F196</f>
        <v>0</v>
      </c>
      <c r="K196" s="11">
        <v>0</v>
      </c>
      <c r="L196" s="11">
        <v>0</v>
      </c>
    </row>
    <row r="197" spans="1:12" ht="28.5">
      <c r="A197">
        <v>197</v>
      </c>
      <c r="B197" s="14" t="s">
        <v>99</v>
      </c>
      <c r="C197" s="14" t="s">
        <v>5</v>
      </c>
      <c r="D197" s="22" t="s">
        <v>255</v>
      </c>
      <c r="E197" s="14" t="s">
        <v>5</v>
      </c>
      <c r="F197" s="15"/>
      <c r="G197" s="30"/>
      <c r="H197" s="30"/>
      <c r="I197" s="28"/>
      <c r="J197" s="28"/>
      <c r="K197" s="15"/>
      <c r="L197" s="15"/>
    </row>
    <row r="198" spans="1:12" ht="15">
      <c r="A198">
        <v>198</v>
      </c>
      <c r="B198" s="5" t="s">
        <v>100</v>
      </c>
      <c r="C198" s="5" t="s">
        <v>5</v>
      </c>
      <c r="D198" s="20" t="s">
        <v>101</v>
      </c>
      <c r="E198" s="5" t="s">
        <v>102</v>
      </c>
      <c r="F198" s="11">
        <v>0.03</v>
      </c>
      <c r="G198" s="28">
        <v>0</v>
      </c>
      <c r="H198" s="28">
        <v>0</v>
      </c>
      <c r="I198" s="28">
        <f>H198+G198</f>
        <v>0</v>
      </c>
      <c r="J198" s="28">
        <f>I198*F198</f>
        <v>0</v>
      </c>
      <c r="K198" s="11">
        <v>0</v>
      </c>
      <c r="L198" s="11">
        <v>0</v>
      </c>
    </row>
    <row r="199" spans="1:12" ht="15">
      <c r="A199">
        <v>199</v>
      </c>
      <c r="B199" s="4" t="s">
        <v>5</v>
      </c>
      <c r="C199" s="4" t="s">
        <v>5</v>
      </c>
      <c r="D199" s="21" t="s">
        <v>194</v>
      </c>
      <c r="E199" s="4" t="s">
        <v>5</v>
      </c>
      <c r="F199" s="12"/>
      <c r="G199" s="29"/>
      <c r="H199" s="29"/>
      <c r="I199" s="29"/>
      <c r="J199" s="29">
        <f>SUM(J194:J198)</f>
        <v>0</v>
      </c>
      <c r="K199" s="12"/>
      <c r="L199" s="12">
        <v>5</v>
      </c>
    </row>
    <row r="200" spans="1:12" ht="15">
      <c r="A200">
        <v>200</v>
      </c>
      <c r="B200" s="4" t="s">
        <v>5</v>
      </c>
      <c r="C200" s="4" t="s">
        <v>5</v>
      </c>
      <c r="D200" s="21" t="s">
        <v>195</v>
      </c>
      <c r="E200" s="4" t="s">
        <v>5</v>
      </c>
      <c r="F200" s="12"/>
      <c r="G200" s="29"/>
      <c r="H200" s="29"/>
      <c r="I200" s="29"/>
      <c r="J200" s="29"/>
      <c r="K200" s="12"/>
      <c r="L200" s="12"/>
    </row>
    <row r="201" spans="1:12" ht="15">
      <c r="A201">
        <v>201</v>
      </c>
      <c r="B201" s="14" t="s">
        <v>142</v>
      </c>
      <c r="C201" s="14" t="s">
        <v>5</v>
      </c>
      <c r="D201" s="22" t="s">
        <v>338</v>
      </c>
      <c r="E201" s="14" t="s">
        <v>5</v>
      </c>
      <c r="F201" s="15"/>
      <c r="G201" s="30"/>
      <c r="H201" s="30"/>
      <c r="I201" s="30"/>
      <c r="J201" s="30"/>
      <c r="K201" s="15"/>
      <c r="L201" s="15"/>
    </row>
    <row r="202" spans="1:12" ht="24.75">
      <c r="A202">
        <v>202</v>
      </c>
      <c r="B202" s="5" t="s">
        <v>143</v>
      </c>
      <c r="C202" s="5" t="s">
        <v>196</v>
      </c>
      <c r="D202" s="20" t="s">
        <v>298</v>
      </c>
      <c r="E202" s="5" t="s">
        <v>53</v>
      </c>
      <c r="F202" s="11">
        <v>1</v>
      </c>
      <c r="G202" s="28">
        <v>0</v>
      </c>
      <c r="H202" s="28">
        <v>0</v>
      </c>
      <c r="I202" s="28">
        <f aca="true" t="shared" si="14" ref="I202:I217">H202+G202</f>
        <v>0</v>
      </c>
      <c r="J202" s="28">
        <f aca="true" t="shared" si="15" ref="J202:J217">I202*F202</f>
        <v>0</v>
      </c>
      <c r="K202" s="11">
        <v>2.7</v>
      </c>
      <c r="L202" s="11">
        <v>2.7</v>
      </c>
    </row>
    <row r="203" spans="1:12" ht="15">
      <c r="A203">
        <v>203</v>
      </c>
      <c r="B203" s="14" t="s">
        <v>145</v>
      </c>
      <c r="C203" s="14" t="s">
        <v>5</v>
      </c>
      <c r="D203" s="22" t="s">
        <v>334</v>
      </c>
      <c r="E203" s="14" t="s">
        <v>5</v>
      </c>
      <c r="F203" s="15"/>
      <c r="G203" s="30"/>
      <c r="H203" s="30"/>
      <c r="I203" s="28"/>
      <c r="J203" s="28"/>
      <c r="K203" s="15"/>
      <c r="L203" s="15"/>
    </row>
    <row r="204" spans="1:12" ht="24.75">
      <c r="A204">
        <v>204</v>
      </c>
      <c r="B204" s="5" t="s">
        <v>146</v>
      </c>
      <c r="C204" s="5" t="s">
        <v>197</v>
      </c>
      <c r="D204" s="20" t="s">
        <v>368</v>
      </c>
      <c r="E204" s="5" t="s">
        <v>53</v>
      </c>
      <c r="F204" s="11">
        <v>2</v>
      </c>
      <c r="G204" s="28">
        <v>0</v>
      </c>
      <c r="H204" s="28">
        <v>0</v>
      </c>
      <c r="I204" s="28">
        <f t="shared" si="14"/>
        <v>0</v>
      </c>
      <c r="J204" s="28">
        <f t="shared" si="15"/>
        <v>0</v>
      </c>
      <c r="K204" s="11">
        <v>0</v>
      </c>
      <c r="L204" s="11">
        <v>0</v>
      </c>
    </row>
    <row r="205" spans="1:12" ht="15">
      <c r="A205">
        <v>205</v>
      </c>
      <c r="B205" s="14" t="s">
        <v>148</v>
      </c>
      <c r="C205" s="14" t="s">
        <v>5</v>
      </c>
      <c r="D205" s="22" t="s">
        <v>335</v>
      </c>
      <c r="E205" s="14" t="s">
        <v>5</v>
      </c>
      <c r="F205" s="15"/>
      <c r="G205" s="30"/>
      <c r="H205" s="30"/>
      <c r="I205" s="28"/>
      <c r="J205" s="28"/>
      <c r="K205" s="15"/>
      <c r="L205" s="15"/>
    </row>
    <row r="206" spans="1:12" ht="15">
      <c r="A206">
        <v>206</v>
      </c>
      <c r="B206" s="5" t="s">
        <v>149</v>
      </c>
      <c r="C206" s="5" t="s">
        <v>198</v>
      </c>
      <c r="D206" s="20" t="s">
        <v>366</v>
      </c>
      <c r="E206" s="5" t="s">
        <v>53</v>
      </c>
      <c r="F206" s="11">
        <v>1</v>
      </c>
      <c r="G206" s="28">
        <v>0</v>
      </c>
      <c r="H206" s="28">
        <v>0</v>
      </c>
      <c r="I206" s="28">
        <f t="shared" si="14"/>
        <v>0</v>
      </c>
      <c r="J206" s="28">
        <f t="shared" si="15"/>
        <v>0</v>
      </c>
      <c r="K206" s="11">
        <v>0</v>
      </c>
      <c r="L206" s="11">
        <v>0</v>
      </c>
    </row>
    <row r="207" spans="1:12" ht="15">
      <c r="A207">
        <v>207</v>
      </c>
      <c r="B207" s="14" t="s">
        <v>199</v>
      </c>
      <c r="C207" s="14" t="s">
        <v>5</v>
      </c>
      <c r="D207" s="22" t="s">
        <v>342</v>
      </c>
      <c r="E207" s="14" t="s">
        <v>5</v>
      </c>
      <c r="F207" s="15"/>
      <c r="G207" s="30"/>
      <c r="H207" s="30"/>
      <c r="I207" s="28"/>
      <c r="J207" s="28"/>
      <c r="K207" s="15"/>
      <c r="L207" s="15"/>
    </row>
    <row r="208" spans="1:12" ht="15">
      <c r="A208">
        <v>208</v>
      </c>
      <c r="B208" s="5" t="s">
        <v>200</v>
      </c>
      <c r="C208" s="5" t="s">
        <v>201</v>
      </c>
      <c r="D208" s="20" t="s">
        <v>365</v>
      </c>
      <c r="E208" s="5" t="s">
        <v>53</v>
      </c>
      <c r="F208" s="11">
        <v>1</v>
      </c>
      <c r="G208" s="28">
        <v>0</v>
      </c>
      <c r="H208" s="28">
        <v>0</v>
      </c>
      <c r="I208" s="28">
        <f t="shared" si="14"/>
        <v>0</v>
      </c>
      <c r="J208" s="28">
        <f t="shared" si="15"/>
        <v>0</v>
      </c>
      <c r="K208" s="11">
        <v>0</v>
      </c>
      <c r="L208" s="11">
        <v>0</v>
      </c>
    </row>
    <row r="209" spans="1:12" ht="15">
      <c r="A209">
        <v>209</v>
      </c>
      <c r="B209" s="14" t="s">
        <v>151</v>
      </c>
      <c r="C209" s="14" t="s">
        <v>5</v>
      </c>
      <c r="D209" s="22" t="s">
        <v>340</v>
      </c>
      <c r="E209" s="14" t="s">
        <v>5</v>
      </c>
      <c r="F209" s="15"/>
      <c r="G209" s="30"/>
      <c r="H209" s="30"/>
      <c r="I209" s="28"/>
      <c r="J209" s="28"/>
      <c r="K209" s="15"/>
      <c r="L209" s="15"/>
    </row>
    <row r="210" spans="1:12" ht="60.75">
      <c r="A210">
        <v>210</v>
      </c>
      <c r="B210" s="5" t="s">
        <v>166</v>
      </c>
      <c r="C210" s="5" t="s">
        <v>202</v>
      </c>
      <c r="D210" s="20" t="s">
        <v>361</v>
      </c>
      <c r="E210" s="5" t="s">
        <v>53</v>
      </c>
      <c r="F210" s="11">
        <v>2</v>
      </c>
      <c r="G210" s="28">
        <v>0</v>
      </c>
      <c r="H210" s="28">
        <v>0</v>
      </c>
      <c r="I210" s="28">
        <f t="shared" si="14"/>
        <v>0</v>
      </c>
      <c r="J210" s="28">
        <f t="shared" si="15"/>
        <v>0</v>
      </c>
      <c r="K210" s="11">
        <v>0</v>
      </c>
      <c r="L210" s="11">
        <v>0</v>
      </c>
    </row>
    <row r="211" spans="1:12" ht="15">
      <c r="A211">
        <v>211</v>
      </c>
      <c r="B211" s="14" t="s">
        <v>203</v>
      </c>
      <c r="C211" s="14" t="s">
        <v>5</v>
      </c>
      <c r="D211" s="22" t="s">
        <v>344</v>
      </c>
      <c r="E211" s="14" t="s">
        <v>5</v>
      </c>
      <c r="F211" s="15"/>
      <c r="G211" s="30"/>
      <c r="H211" s="30"/>
      <c r="I211" s="28"/>
      <c r="J211" s="28"/>
      <c r="K211" s="15"/>
      <c r="L211" s="15"/>
    </row>
    <row r="212" spans="1:12" ht="48.75">
      <c r="A212">
        <v>212</v>
      </c>
      <c r="B212" s="5" t="s">
        <v>204</v>
      </c>
      <c r="C212" s="5" t="s">
        <v>205</v>
      </c>
      <c r="D212" s="20" t="s">
        <v>359</v>
      </c>
      <c r="E212" s="5" t="s">
        <v>53</v>
      </c>
      <c r="F212" s="11">
        <v>3</v>
      </c>
      <c r="G212" s="28">
        <v>0</v>
      </c>
      <c r="H212" s="28">
        <v>0</v>
      </c>
      <c r="I212" s="28">
        <f t="shared" si="14"/>
        <v>0</v>
      </c>
      <c r="J212" s="28">
        <f t="shared" si="15"/>
        <v>0</v>
      </c>
      <c r="K212" s="11">
        <v>0</v>
      </c>
      <c r="L212" s="11">
        <v>0</v>
      </c>
    </row>
    <row r="213" spans="1:12" ht="15">
      <c r="A213">
        <v>213</v>
      </c>
      <c r="B213" s="14" t="s">
        <v>95</v>
      </c>
      <c r="C213" s="14" t="s">
        <v>5</v>
      </c>
      <c r="D213" s="22" t="s">
        <v>96</v>
      </c>
      <c r="E213" s="14" t="s">
        <v>5</v>
      </c>
      <c r="F213" s="15"/>
      <c r="G213" s="30"/>
      <c r="H213" s="30"/>
      <c r="I213" s="28"/>
      <c r="J213" s="28"/>
      <c r="K213" s="15"/>
      <c r="L213" s="15"/>
    </row>
    <row r="214" spans="1:12" ht="15">
      <c r="A214">
        <v>214</v>
      </c>
      <c r="B214" s="5" t="s">
        <v>206</v>
      </c>
      <c r="C214" s="5" t="s">
        <v>5</v>
      </c>
      <c r="D214" s="20" t="s">
        <v>207</v>
      </c>
      <c r="E214" s="5" t="s">
        <v>64</v>
      </c>
      <c r="F214" s="11">
        <v>2</v>
      </c>
      <c r="G214" s="28">
        <v>0</v>
      </c>
      <c r="H214" s="28">
        <v>0</v>
      </c>
      <c r="I214" s="28">
        <f t="shared" si="14"/>
        <v>0</v>
      </c>
      <c r="J214" s="28">
        <f t="shared" si="15"/>
        <v>0</v>
      </c>
      <c r="K214" s="11">
        <v>3</v>
      </c>
      <c r="L214" s="11">
        <v>6</v>
      </c>
    </row>
    <row r="215" spans="1:12" ht="15">
      <c r="A215">
        <v>215</v>
      </c>
      <c r="B215" s="5" t="s">
        <v>180</v>
      </c>
      <c r="C215" s="5" t="s">
        <v>5</v>
      </c>
      <c r="D215" s="20" t="s">
        <v>181</v>
      </c>
      <c r="E215" s="5" t="s">
        <v>64</v>
      </c>
      <c r="F215" s="11">
        <v>10.8</v>
      </c>
      <c r="G215" s="28">
        <v>0</v>
      </c>
      <c r="H215" s="28">
        <v>0</v>
      </c>
      <c r="I215" s="28">
        <f t="shared" si="14"/>
        <v>0</v>
      </c>
      <c r="J215" s="28">
        <f t="shared" si="15"/>
        <v>0</v>
      </c>
      <c r="K215" s="11">
        <v>5</v>
      </c>
      <c r="L215" s="11">
        <v>54</v>
      </c>
    </row>
    <row r="216" spans="1:12" ht="28.5">
      <c r="A216">
        <v>216</v>
      </c>
      <c r="B216" s="14" t="s">
        <v>99</v>
      </c>
      <c r="C216" s="14" t="s">
        <v>5</v>
      </c>
      <c r="D216" s="22" t="s">
        <v>255</v>
      </c>
      <c r="E216" s="14" t="s">
        <v>5</v>
      </c>
      <c r="F216" s="15"/>
      <c r="G216" s="30"/>
      <c r="H216" s="30"/>
      <c r="I216" s="28"/>
      <c r="J216" s="28"/>
      <c r="K216" s="15"/>
      <c r="L216" s="15"/>
    </row>
    <row r="217" spans="1:12" ht="15">
      <c r="A217">
        <v>217</v>
      </c>
      <c r="B217" s="5" t="s">
        <v>100</v>
      </c>
      <c r="C217" s="5" t="s">
        <v>5</v>
      </c>
      <c r="D217" s="20" t="s">
        <v>101</v>
      </c>
      <c r="E217" s="5" t="s">
        <v>102</v>
      </c>
      <c r="F217" s="11">
        <v>0.03</v>
      </c>
      <c r="G217" s="28">
        <v>0</v>
      </c>
      <c r="H217" s="28">
        <v>0</v>
      </c>
      <c r="I217" s="28">
        <f t="shared" si="14"/>
        <v>0</v>
      </c>
      <c r="J217" s="28">
        <f t="shared" si="15"/>
        <v>0</v>
      </c>
      <c r="K217" s="11">
        <v>0</v>
      </c>
      <c r="L217" s="11">
        <v>0</v>
      </c>
    </row>
    <row r="218" spans="1:12" ht="15">
      <c r="A218">
        <v>218</v>
      </c>
      <c r="B218" s="4" t="s">
        <v>5</v>
      </c>
      <c r="C218" s="4" t="s">
        <v>5</v>
      </c>
      <c r="D218" s="21" t="s">
        <v>208</v>
      </c>
      <c r="E218" s="4" t="s">
        <v>5</v>
      </c>
      <c r="F218" s="12"/>
      <c r="G218" s="29"/>
      <c r="H218" s="29"/>
      <c r="I218" s="29"/>
      <c r="J218" s="29">
        <f>SUM(J202:J217)</f>
        <v>0</v>
      </c>
      <c r="K218" s="12"/>
      <c r="L218" s="12">
        <v>62.7</v>
      </c>
    </row>
    <row r="219" spans="1:12" ht="15">
      <c r="A219">
        <v>219</v>
      </c>
      <c r="B219" s="4" t="s">
        <v>5</v>
      </c>
      <c r="C219" s="4" t="s">
        <v>5</v>
      </c>
      <c r="D219" s="21" t="s">
        <v>209</v>
      </c>
      <c r="E219" s="4" t="s">
        <v>5</v>
      </c>
      <c r="F219" s="12"/>
      <c r="G219" s="29"/>
      <c r="H219" s="29"/>
      <c r="I219" s="29"/>
      <c r="J219" s="29"/>
      <c r="K219" s="12"/>
      <c r="L219" s="12"/>
    </row>
    <row r="220" spans="1:12" ht="15">
      <c r="A220">
        <v>220</v>
      </c>
      <c r="B220" s="14" t="s">
        <v>210</v>
      </c>
      <c r="C220" s="14" t="s">
        <v>5</v>
      </c>
      <c r="D220" s="22" t="s">
        <v>343</v>
      </c>
      <c r="E220" s="14" t="s">
        <v>5</v>
      </c>
      <c r="F220" s="15"/>
      <c r="G220" s="30"/>
      <c r="H220" s="30"/>
      <c r="I220" s="30"/>
      <c r="J220" s="30"/>
      <c r="K220" s="15"/>
      <c r="L220" s="15"/>
    </row>
    <row r="221" spans="1:12" ht="15">
      <c r="A221">
        <v>221</v>
      </c>
      <c r="B221" s="5" t="s">
        <v>211</v>
      </c>
      <c r="C221" s="5" t="s">
        <v>300</v>
      </c>
      <c r="D221" s="20" t="s">
        <v>358</v>
      </c>
      <c r="E221" s="5" t="s">
        <v>53</v>
      </c>
      <c r="F221" s="11">
        <v>4</v>
      </c>
      <c r="G221" s="28">
        <v>0</v>
      </c>
      <c r="H221" s="28">
        <v>0</v>
      </c>
      <c r="I221" s="28">
        <f>H221+G221</f>
        <v>0</v>
      </c>
      <c r="J221" s="28">
        <f>I221*F221</f>
        <v>0</v>
      </c>
      <c r="K221" s="11">
        <v>0</v>
      </c>
      <c r="L221" s="11">
        <v>0</v>
      </c>
    </row>
    <row r="222" spans="1:12" ht="15">
      <c r="A222">
        <v>222</v>
      </c>
      <c r="B222" s="14" t="s">
        <v>77</v>
      </c>
      <c r="C222" s="14" t="s">
        <v>5</v>
      </c>
      <c r="D222" s="22" t="s">
        <v>253</v>
      </c>
      <c r="E222" s="14" t="s">
        <v>5</v>
      </c>
      <c r="F222" s="15"/>
      <c r="G222" s="30"/>
      <c r="H222" s="30"/>
      <c r="I222" s="28"/>
      <c r="J222" s="28"/>
      <c r="K222" s="15"/>
      <c r="L222" s="15"/>
    </row>
    <row r="223" spans="1:12" ht="15">
      <c r="A223">
        <v>223</v>
      </c>
      <c r="B223" s="5" t="s">
        <v>212</v>
      </c>
      <c r="C223" s="5" t="s">
        <v>5</v>
      </c>
      <c r="D223" s="20" t="s">
        <v>213</v>
      </c>
      <c r="E223" s="5" t="s">
        <v>64</v>
      </c>
      <c r="F223" s="11">
        <v>1</v>
      </c>
      <c r="G223" s="28">
        <v>0</v>
      </c>
      <c r="H223" s="28">
        <v>0</v>
      </c>
      <c r="I223" s="28">
        <f>H223+G223</f>
        <v>0</v>
      </c>
      <c r="J223" s="28">
        <f>I223*F223</f>
        <v>0</v>
      </c>
      <c r="K223" s="11">
        <v>10</v>
      </c>
      <c r="L223" s="11">
        <v>10</v>
      </c>
    </row>
    <row r="224" spans="1:12" ht="28.5">
      <c r="A224">
        <v>224</v>
      </c>
      <c r="B224" s="14" t="s">
        <v>99</v>
      </c>
      <c r="C224" s="14" t="s">
        <v>5</v>
      </c>
      <c r="D224" s="22" t="s">
        <v>255</v>
      </c>
      <c r="E224" s="14" t="s">
        <v>5</v>
      </c>
      <c r="F224" s="15"/>
      <c r="G224" s="30"/>
      <c r="H224" s="30"/>
      <c r="I224" s="28"/>
      <c r="J224" s="28"/>
      <c r="K224" s="15"/>
      <c r="L224" s="15"/>
    </row>
    <row r="225" spans="1:12" ht="15">
      <c r="A225">
        <v>225</v>
      </c>
      <c r="B225" s="5" t="s">
        <v>100</v>
      </c>
      <c r="C225" s="5" t="s">
        <v>5</v>
      </c>
      <c r="D225" s="20" t="s">
        <v>101</v>
      </c>
      <c r="E225" s="5" t="s">
        <v>102</v>
      </c>
      <c r="F225" s="11">
        <v>0.03</v>
      </c>
      <c r="G225" s="28">
        <v>0</v>
      </c>
      <c r="H225" s="28">
        <v>0</v>
      </c>
      <c r="I225" s="28">
        <f>H225+G225</f>
        <v>0</v>
      </c>
      <c r="J225" s="28">
        <f>I225*F225</f>
        <v>0</v>
      </c>
      <c r="K225" s="11">
        <v>0</v>
      </c>
      <c r="L225" s="11">
        <v>0</v>
      </c>
    </row>
    <row r="226" spans="1:12" ht="15">
      <c r="A226">
        <v>226</v>
      </c>
      <c r="B226" s="4" t="s">
        <v>5</v>
      </c>
      <c r="C226" s="4" t="s">
        <v>5</v>
      </c>
      <c r="D226" s="21" t="s">
        <v>214</v>
      </c>
      <c r="E226" s="4" t="s">
        <v>5</v>
      </c>
      <c r="F226" s="12"/>
      <c r="G226" s="29"/>
      <c r="H226" s="29"/>
      <c r="I226" s="29"/>
      <c r="J226" s="29">
        <f>SUM(J221:J225)</f>
        <v>0</v>
      </c>
      <c r="K226" s="12"/>
      <c r="L226" s="12">
        <v>10</v>
      </c>
    </row>
    <row r="227" spans="1:12" ht="15">
      <c r="A227">
        <v>227</v>
      </c>
      <c r="B227" s="4" t="s">
        <v>5</v>
      </c>
      <c r="C227" s="4" t="s">
        <v>5</v>
      </c>
      <c r="D227" s="21" t="s">
        <v>215</v>
      </c>
      <c r="E227" s="4" t="s">
        <v>5</v>
      </c>
      <c r="F227" s="12"/>
      <c r="G227" s="29"/>
      <c r="H227" s="29"/>
      <c r="I227" s="29"/>
      <c r="J227" s="29"/>
      <c r="K227" s="12"/>
      <c r="L227" s="12"/>
    </row>
    <row r="228" spans="1:12" ht="15">
      <c r="A228">
        <v>228</v>
      </c>
      <c r="B228" s="14" t="s">
        <v>77</v>
      </c>
      <c r="C228" s="14" t="s">
        <v>5</v>
      </c>
      <c r="D228" s="22" t="s">
        <v>253</v>
      </c>
      <c r="E228" s="14" t="s">
        <v>5</v>
      </c>
      <c r="F228" s="15"/>
      <c r="G228" s="30"/>
      <c r="H228" s="30"/>
      <c r="I228" s="30"/>
      <c r="J228" s="30"/>
      <c r="K228" s="15"/>
      <c r="L228" s="15"/>
    </row>
    <row r="229" spans="1:12" ht="15">
      <c r="A229">
        <v>229</v>
      </c>
      <c r="B229" s="5" t="s">
        <v>216</v>
      </c>
      <c r="C229" s="5" t="s">
        <v>5</v>
      </c>
      <c r="D229" s="20" t="s">
        <v>217</v>
      </c>
      <c r="E229" s="5" t="s">
        <v>64</v>
      </c>
      <c r="F229" s="11">
        <v>4.6</v>
      </c>
      <c r="G229" s="28">
        <v>0</v>
      </c>
      <c r="H229" s="28">
        <v>0</v>
      </c>
      <c r="I229" s="28">
        <f>H229+G229</f>
        <v>0</v>
      </c>
      <c r="J229" s="28">
        <f>I229*F229</f>
        <v>0</v>
      </c>
      <c r="K229" s="11">
        <v>19</v>
      </c>
      <c r="L229" s="11">
        <v>87.4</v>
      </c>
    </row>
    <row r="230" spans="1:12" ht="15">
      <c r="A230">
        <v>230</v>
      </c>
      <c r="B230" s="14" t="s">
        <v>95</v>
      </c>
      <c r="C230" s="14" t="s">
        <v>5</v>
      </c>
      <c r="D230" s="22" t="s">
        <v>96</v>
      </c>
      <c r="E230" s="14" t="s">
        <v>5</v>
      </c>
      <c r="F230" s="15"/>
      <c r="G230" s="30"/>
      <c r="H230" s="30"/>
      <c r="I230" s="28"/>
      <c r="J230" s="28"/>
      <c r="K230" s="15"/>
      <c r="L230" s="15"/>
    </row>
    <row r="231" spans="1:12" ht="15">
      <c r="A231">
        <v>231</v>
      </c>
      <c r="B231" s="5" t="s">
        <v>218</v>
      </c>
      <c r="C231" s="5" t="s">
        <v>5</v>
      </c>
      <c r="D231" s="20" t="s">
        <v>219</v>
      </c>
      <c r="E231" s="5" t="s">
        <v>64</v>
      </c>
      <c r="F231" s="11">
        <v>16.4</v>
      </c>
      <c r="G231" s="28">
        <v>0</v>
      </c>
      <c r="H231" s="28">
        <v>0</v>
      </c>
      <c r="I231" s="28">
        <f>H231+G231</f>
        <v>0</v>
      </c>
      <c r="J231" s="28">
        <f>I231*F231</f>
        <v>0</v>
      </c>
      <c r="K231" s="11">
        <v>5</v>
      </c>
      <c r="L231" s="11">
        <v>82</v>
      </c>
    </row>
    <row r="232" spans="1:12" ht="28.5">
      <c r="A232">
        <v>232</v>
      </c>
      <c r="B232" s="14" t="s">
        <v>99</v>
      </c>
      <c r="C232" s="14" t="s">
        <v>5</v>
      </c>
      <c r="D232" s="22" t="s">
        <v>255</v>
      </c>
      <c r="E232" s="14" t="s">
        <v>5</v>
      </c>
      <c r="F232" s="15"/>
      <c r="G232" s="30"/>
      <c r="H232" s="30"/>
      <c r="I232" s="28"/>
      <c r="J232" s="28"/>
      <c r="K232" s="15"/>
      <c r="L232" s="15"/>
    </row>
    <row r="233" spans="1:12" ht="15">
      <c r="A233">
        <v>233</v>
      </c>
      <c r="B233" s="5" t="s">
        <v>100</v>
      </c>
      <c r="C233" s="5" t="s">
        <v>5</v>
      </c>
      <c r="D233" s="20" t="s">
        <v>101</v>
      </c>
      <c r="E233" s="5" t="s">
        <v>102</v>
      </c>
      <c r="F233" s="11">
        <v>0.03</v>
      </c>
      <c r="G233" s="28">
        <v>0</v>
      </c>
      <c r="H233" s="28">
        <v>0</v>
      </c>
      <c r="I233" s="28">
        <f>H233+G233</f>
        <v>0</v>
      </c>
      <c r="J233" s="28">
        <f>I233*F233</f>
        <v>0</v>
      </c>
      <c r="K233" s="11">
        <v>0</v>
      </c>
      <c r="L233" s="11">
        <v>0</v>
      </c>
    </row>
    <row r="234" spans="1:12" ht="15">
      <c r="A234">
        <v>234</v>
      </c>
      <c r="B234" s="4" t="s">
        <v>5</v>
      </c>
      <c r="C234" s="4" t="s">
        <v>5</v>
      </c>
      <c r="D234" s="21" t="s">
        <v>220</v>
      </c>
      <c r="E234" s="4" t="s">
        <v>5</v>
      </c>
      <c r="F234" s="12"/>
      <c r="G234" s="29"/>
      <c r="H234" s="29"/>
      <c r="I234" s="29"/>
      <c r="J234" s="29">
        <f>SUM(J229:J233)</f>
        <v>0</v>
      </c>
      <c r="K234" s="12"/>
      <c r="L234" s="12">
        <v>169.4</v>
      </c>
    </row>
    <row r="235" spans="1:12" ht="15">
      <c r="A235">
        <v>235</v>
      </c>
      <c r="B235" s="4" t="s">
        <v>5</v>
      </c>
      <c r="C235" s="4" t="s">
        <v>5</v>
      </c>
      <c r="D235" s="21" t="s">
        <v>221</v>
      </c>
      <c r="E235" s="4" t="s">
        <v>5</v>
      </c>
      <c r="F235" s="17"/>
      <c r="G235" s="32"/>
      <c r="H235" s="32"/>
      <c r="I235" s="32"/>
      <c r="J235" s="32"/>
      <c r="K235" s="17"/>
      <c r="L235" s="17"/>
    </row>
    <row r="236" spans="1:12" ht="32.25" customHeight="1">
      <c r="A236">
        <v>236</v>
      </c>
      <c r="B236" s="5" t="s">
        <v>5</v>
      </c>
      <c r="C236" s="5" t="s">
        <v>5</v>
      </c>
      <c r="D236" s="20" t="s">
        <v>222</v>
      </c>
      <c r="E236" s="5" t="s">
        <v>53</v>
      </c>
      <c r="F236" s="11">
        <v>1</v>
      </c>
      <c r="G236" s="28">
        <v>0</v>
      </c>
      <c r="H236" s="28">
        <v>0</v>
      </c>
      <c r="I236" s="28">
        <f>H236+G236</f>
        <v>0</v>
      </c>
      <c r="J236" s="28">
        <f>I236*F236</f>
        <v>0</v>
      </c>
      <c r="K236" s="13"/>
      <c r="L236" s="11">
        <v>0</v>
      </c>
    </row>
    <row r="237" spans="1:12" ht="29.25" customHeight="1">
      <c r="A237">
        <v>237</v>
      </c>
      <c r="B237" s="5" t="s">
        <v>5</v>
      </c>
      <c r="C237" s="5" t="s">
        <v>5</v>
      </c>
      <c r="D237" s="20" t="s">
        <v>223</v>
      </c>
      <c r="E237" s="5" t="s">
        <v>53</v>
      </c>
      <c r="F237" s="11">
        <v>1</v>
      </c>
      <c r="G237" s="28">
        <v>0</v>
      </c>
      <c r="H237" s="28">
        <v>0</v>
      </c>
      <c r="I237" s="28">
        <f>H237+G237</f>
        <v>0</v>
      </c>
      <c r="J237" s="28">
        <f>I237*F237</f>
        <v>0</v>
      </c>
      <c r="K237" s="11"/>
      <c r="L237" s="11">
        <v>0</v>
      </c>
    </row>
    <row r="238" spans="1:12" ht="15">
      <c r="A238">
        <v>238</v>
      </c>
      <c r="B238" s="5"/>
      <c r="C238" s="5"/>
      <c r="D238" s="20" t="s">
        <v>260</v>
      </c>
      <c r="E238" s="5" t="s">
        <v>53</v>
      </c>
      <c r="F238" s="11">
        <v>1</v>
      </c>
      <c r="G238" s="28">
        <v>0</v>
      </c>
      <c r="H238" s="28">
        <v>0</v>
      </c>
      <c r="I238" s="28">
        <f>H238+G238</f>
        <v>0</v>
      </c>
      <c r="J238" s="28">
        <f>I238*F238</f>
        <v>0</v>
      </c>
      <c r="K238" s="13"/>
      <c r="L238" s="11"/>
    </row>
    <row r="239" spans="1:12" ht="32.25" customHeight="1">
      <c r="A239">
        <v>239</v>
      </c>
      <c r="B239" s="5" t="s">
        <v>5</v>
      </c>
      <c r="C239" s="5" t="s">
        <v>5</v>
      </c>
      <c r="D239" s="20" t="s">
        <v>317</v>
      </c>
      <c r="E239" s="5" t="s">
        <v>55</v>
      </c>
      <c r="F239" s="11">
        <v>5</v>
      </c>
      <c r="G239" s="28">
        <v>0</v>
      </c>
      <c r="H239" s="28">
        <v>0</v>
      </c>
      <c r="I239" s="28">
        <f>H239+G239</f>
        <v>0</v>
      </c>
      <c r="J239" s="28">
        <f>I239*F239</f>
        <v>0</v>
      </c>
      <c r="K239" s="11">
        <v>0</v>
      </c>
      <c r="L239" s="11">
        <v>0</v>
      </c>
    </row>
    <row r="240" spans="1:12" ht="33.75" customHeight="1">
      <c r="A240">
        <v>240</v>
      </c>
      <c r="B240" s="5" t="s">
        <v>5</v>
      </c>
      <c r="C240" s="5" t="s">
        <v>5</v>
      </c>
      <c r="D240" s="20" t="s">
        <v>318</v>
      </c>
      <c r="E240" s="5" t="s">
        <v>55</v>
      </c>
      <c r="F240" s="11">
        <v>55</v>
      </c>
      <c r="G240" s="28">
        <v>0</v>
      </c>
      <c r="H240" s="28">
        <v>0</v>
      </c>
      <c r="I240" s="28">
        <f>H240+G240</f>
        <v>0</v>
      </c>
      <c r="J240" s="28">
        <f>I240*F240</f>
        <v>0</v>
      </c>
      <c r="K240" s="11">
        <v>0</v>
      </c>
      <c r="L240" s="11">
        <v>0</v>
      </c>
    </row>
    <row r="241" spans="1:12" ht="15">
      <c r="A241">
        <v>241</v>
      </c>
      <c r="B241" s="4" t="s">
        <v>5</v>
      </c>
      <c r="C241" s="4" t="s">
        <v>5</v>
      </c>
      <c r="D241" s="21" t="s">
        <v>224</v>
      </c>
      <c r="E241" s="4" t="s">
        <v>5</v>
      </c>
      <c r="F241" s="17"/>
      <c r="G241" s="32"/>
      <c r="H241" s="32"/>
      <c r="I241" s="32"/>
      <c r="J241" s="29">
        <f>SUM(J236:J240)</f>
        <v>0</v>
      </c>
      <c r="K241" s="17"/>
      <c r="L241" s="12"/>
    </row>
    <row r="242" spans="1:12" s="24" customFormat="1" ht="15">
      <c r="A242">
        <v>242</v>
      </c>
      <c r="B242" s="4" t="s">
        <v>5</v>
      </c>
      <c r="C242" s="4" t="s">
        <v>5</v>
      </c>
      <c r="D242" s="21" t="s">
        <v>305</v>
      </c>
      <c r="E242" s="4" t="s">
        <v>5</v>
      </c>
      <c r="F242" s="17"/>
      <c r="G242" s="32"/>
      <c r="H242" s="32"/>
      <c r="I242" s="32"/>
      <c r="J242" s="29"/>
      <c r="K242" s="17"/>
      <c r="L242" s="12"/>
    </row>
    <row r="243" spans="1:12" ht="15">
      <c r="A243">
        <v>243</v>
      </c>
      <c r="B243" s="14" t="s">
        <v>142</v>
      </c>
      <c r="C243" s="14" t="s">
        <v>5</v>
      </c>
      <c r="D243" s="22" t="s">
        <v>338</v>
      </c>
      <c r="E243" s="14" t="s">
        <v>5</v>
      </c>
      <c r="F243" s="15"/>
      <c r="G243" s="30"/>
      <c r="H243" s="30"/>
      <c r="I243" s="30"/>
      <c r="J243" s="30"/>
      <c r="K243" s="15"/>
      <c r="L243" s="15"/>
    </row>
    <row r="244" spans="1:12" ht="24.75">
      <c r="A244">
        <v>244</v>
      </c>
      <c r="B244" s="5" t="s">
        <v>143</v>
      </c>
      <c r="C244" s="5" t="s">
        <v>307</v>
      </c>
      <c r="D244" s="20" t="s">
        <v>297</v>
      </c>
      <c r="E244" s="5" t="s">
        <v>53</v>
      </c>
      <c r="F244" s="11">
        <v>1</v>
      </c>
      <c r="G244" s="28">
        <v>0</v>
      </c>
      <c r="H244" s="28">
        <v>0</v>
      </c>
      <c r="I244" s="28">
        <f aca="true" t="shared" si="16" ref="I244:I257">H244+G244</f>
        <v>0</v>
      </c>
      <c r="J244" s="28">
        <f aca="true" t="shared" si="17" ref="J244:J257">I244*F244</f>
        <v>0</v>
      </c>
      <c r="K244" s="11">
        <v>2.7</v>
      </c>
      <c r="L244" s="11">
        <v>2.7</v>
      </c>
    </row>
    <row r="245" spans="1:12" ht="15">
      <c r="A245">
        <v>245</v>
      </c>
      <c r="B245" s="14" t="s">
        <v>145</v>
      </c>
      <c r="C245" s="14" t="s">
        <v>5</v>
      </c>
      <c r="D245" s="22" t="s">
        <v>334</v>
      </c>
      <c r="E245" s="14" t="s">
        <v>5</v>
      </c>
      <c r="F245" s="15"/>
      <c r="G245" s="30"/>
      <c r="H245" s="30"/>
      <c r="I245" s="28"/>
      <c r="J245" s="28"/>
      <c r="K245" s="15"/>
      <c r="L245" s="15"/>
    </row>
    <row r="246" spans="1:12" ht="24.75">
      <c r="A246">
        <v>246</v>
      </c>
      <c r="B246" s="5" t="s">
        <v>146</v>
      </c>
      <c r="C246" s="5" t="s">
        <v>308</v>
      </c>
      <c r="D246" s="20" t="s">
        <v>357</v>
      </c>
      <c r="E246" s="5" t="s">
        <v>53</v>
      </c>
      <c r="F246" s="11">
        <v>2</v>
      </c>
      <c r="G246" s="28">
        <v>0</v>
      </c>
      <c r="H246" s="28">
        <v>0</v>
      </c>
      <c r="I246" s="28">
        <f t="shared" si="16"/>
        <v>0</v>
      </c>
      <c r="J246" s="28">
        <f t="shared" si="17"/>
        <v>0</v>
      </c>
      <c r="K246" s="11">
        <v>0</v>
      </c>
      <c r="L246" s="11">
        <v>0</v>
      </c>
    </row>
    <row r="247" spans="1:12" ht="15">
      <c r="A247">
        <v>247</v>
      </c>
      <c r="B247" s="14" t="s">
        <v>148</v>
      </c>
      <c r="C247" s="14" t="s">
        <v>5</v>
      </c>
      <c r="D247" s="22" t="s">
        <v>335</v>
      </c>
      <c r="E247" s="14" t="s">
        <v>5</v>
      </c>
      <c r="F247" s="15"/>
      <c r="G247" s="30"/>
      <c r="H247" s="30"/>
      <c r="I247" s="28"/>
      <c r="J247" s="28"/>
      <c r="K247" s="15"/>
      <c r="L247" s="15"/>
    </row>
    <row r="248" spans="1:12" ht="15">
      <c r="A248">
        <v>248</v>
      </c>
      <c r="B248" s="5" t="s">
        <v>149</v>
      </c>
      <c r="C248" s="5" t="s">
        <v>309</v>
      </c>
      <c r="D248" s="20" t="s">
        <v>356</v>
      </c>
      <c r="E248" s="5" t="s">
        <v>53</v>
      </c>
      <c r="F248" s="11">
        <v>1</v>
      </c>
      <c r="G248" s="28">
        <v>0</v>
      </c>
      <c r="H248" s="28">
        <v>0</v>
      </c>
      <c r="I248" s="28">
        <f t="shared" si="16"/>
        <v>0</v>
      </c>
      <c r="J248" s="28">
        <f t="shared" si="17"/>
        <v>0</v>
      </c>
      <c r="K248" s="11">
        <v>0</v>
      </c>
      <c r="L248" s="11">
        <v>0</v>
      </c>
    </row>
    <row r="249" spans="1:12" ht="15">
      <c r="A249">
        <v>249</v>
      </c>
      <c r="B249" s="14" t="s">
        <v>203</v>
      </c>
      <c r="C249" s="14" t="s">
        <v>5</v>
      </c>
      <c r="D249" s="22" t="s">
        <v>344</v>
      </c>
      <c r="E249" s="14" t="s">
        <v>5</v>
      </c>
      <c r="F249" s="15"/>
      <c r="G249" s="30"/>
      <c r="H249" s="30"/>
      <c r="I249" s="28"/>
      <c r="J249" s="28"/>
      <c r="K249" s="15"/>
      <c r="L249" s="15"/>
    </row>
    <row r="250" spans="1:12" ht="48.75">
      <c r="A250">
        <v>250</v>
      </c>
      <c r="B250" s="5" t="s">
        <v>204</v>
      </c>
      <c r="C250" s="5" t="s">
        <v>310</v>
      </c>
      <c r="D250" s="20" t="s">
        <v>360</v>
      </c>
      <c r="E250" s="5" t="s">
        <v>53</v>
      </c>
      <c r="F250" s="11">
        <v>3</v>
      </c>
      <c r="G250" s="28">
        <v>0</v>
      </c>
      <c r="H250" s="28">
        <v>0</v>
      </c>
      <c r="I250" s="28">
        <f t="shared" si="16"/>
        <v>0</v>
      </c>
      <c r="J250" s="28">
        <f t="shared" si="17"/>
        <v>0</v>
      </c>
      <c r="K250" s="11">
        <v>0</v>
      </c>
      <c r="L250" s="11">
        <v>0</v>
      </c>
    </row>
    <row r="251" spans="1:12" ht="15">
      <c r="A251">
        <v>251</v>
      </c>
      <c r="B251" s="14" t="s">
        <v>151</v>
      </c>
      <c r="C251" s="14" t="s">
        <v>5</v>
      </c>
      <c r="D251" s="22" t="s">
        <v>336</v>
      </c>
      <c r="E251" s="14" t="s">
        <v>5</v>
      </c>
      <c r="F251" s="15"/>
      <c r="G251" s="30"/>
      <c r="H251" s="30"/>
      <c r="I251" s="28"/>
      <c r="J251" s="28"/>
      <c r="K251" s="15"/>
      <c r="L251" s="15"/>
    </row>
    <row r="252" spans="1:12" ht="15">
      <c r="A252">
        <v>252</v>
      </c>
      <c r="B252" s="5" t="s">
        <v>166</v>
      </c>
      <c r="C252" s="5" t="s">
        <v>311</v>
      </c>
      <c r="D252" s="20" t="s">
        <v>355</v>
      </c>
      <c r="E252" s="5" t="s">
        <v>53</v>
      </c>
      <c r="F252" s="11">
        <v>2</v>
      </c>
      <c r="G252" s="28">
        <v>0</v>
      </c>
      <c r="H252" s="28">
        <v>0</v>
      </c>
      <c r="I252" s="28">
        <f t="shared" si="16"/>
        <v>0</v>
      </c>
      <c r="J252" s="28">
        <f t="shared" si="17"/>
        <v>0</v>
      </c>
      <c r="K252" s="11">
        <v>0</v>
      </c>
      <c r="L252" s="11">
        <v>0</v>
      </c>
    </row>
    <row r="253" spans="1:12" ht="15">
      <c r="A253">
        <v>253</v>
      </c>
      <c r="B253" s="14" t="s">
        <v>95</v>
      </c>
      <c r="C253" s="14" t="s">
        <v>5</v>
      </c>
      <c r="D253" s="22" t="s">
        <v>96</v>
      </c>
      <c r="E253" s="14" t="s">
        <v>5</v>
      </c>
      <c r="F253" s="15"/>
      <c r="G253" s="30"/>
      <c r="H253" s="30"/>
      <c r="I253" s="28"/>
      <c r="J253" s="28"/>
      <c r="K253" s="15"/>
      <c r="L253" s="15"/>
    </row>
    <row r="254" spans="1:12" ht="15">
      <c r="A254">
        <v>254</v>
      </c>
      <c r="B254" s="5" t="s">
        <v>180</v>
      </c>
      <c r="C254" s="5" t="s">
        <v>5</v>
      </c>
      <c r="D254" s="20" t="s">
        <v>312</v>
      </c>
      <c r="E254" s="5" t="s">
        <v>64</v>
      </c>
      <c r="F254" s="11">
        <v>3.5</v>
      </c>
      <c r="G254" s="28">
        <v>0</v>
      </c>
      <c r="H254" s="28">
        <v>0</v>
      </c>
      <c r="I254" s="28">
        <f t="shared" si="16"/>
        <v>0</v>
      </c>
      <c r="J254" s="28">
        <f t="shared" si="17"/>
        <v>0</v>
      </c>
      <c r="K254" s="11">
        <v>5</v>
      </c>
      <c r="L254" s="11">
        <v>54</v>
      </c>
    </row>
    <row r="255" spans="1:12" ht="24.75">
      <c r="A255">
        <v>255</v>
      </c>
      <c r="B255" s="5"/>
      <c r="C255" s="5"/>
      <c r="D255" s="20" t="s">
        <v>313</v>
      </c>
      <c r="E255" s="5" t="s">
        <v>53</v>
      </c>
      <c r="F255" s="11">
        <v>1</v>
      </c>
      <c r="G255" s="28"/>
      <c r="H255" s="28"/>
      <c r="I255" s="28"/>
      <c r="J255" s="28"/>
      <c r="K255" s="11"/>
      <c r="L255" s="11"/>
    </row>
    <row r="256" spans="1:12" ht="28.5">
      <c r="A256">
        <v>256</v>
      </c>
      <c r="B256" s="14" t="s">
        <v>99</v>
      </c>
      <c r="C256" s="14" t="s">
        <v>5</v>
      </c>
      <c r="D256" s="22" t="s">
        <v>255</v>
      </c>
      <c r="E256" s="14" t="s">
        <v>5</v>
      </c>
      <c r="F256" s="15"/>
      <c r="G256" s="30"/>
      <c r="H256" s="30"/>
      <c r="I256" s="28"/>
      <c r="J256" s="28"/>
      <c r="K256" s="15"/>
      <c r="L256" s="15"/>
    </row>
    <row r="257" spans="1:12" ht="15">
      <c r="A257">
        <v>257</v>
      </c>
      <c r="B257" s="5" t="s">
        <v>100</v>
      </c>
      <c r="C257" s="5" t="s">
        <v>5</v>
      </c>
      <c r="D257" s="20" t="s">
        <v>101</v>
      </c>
      <c r="E257" s="5" t="s">
        <v>102</v>
      </c>
      <c r="F257" s="11">
        <v>0.03</v>
      </c>
      <c r="G257" s="28">
        <v>0</v>
      </c>
      <c r="H257" s="28">
        <v>0</v>
      </c>
      <c r="I257" s="28">
        <f t="shared" si="16"/>
        <v>0</v>
      </c>
      <c r="J257" s="28">
        <f t="shared" si="17"/>
        <v>0</v>
      </c>
      <c r="K257" s="11">
        <v>0</v>
      </c>
      <c r="L257" s="11">
        <v>0</v>
      </c>
    </row>
    <row r="258" spans="1:12" s="24" customFormat="1" ht="15">
      <c r="A258">
        <v>258</v>
      </c>
      <c r="B258" s="4" t="s">
        <v>5</v>
      </c>
      <c r="C258" s="4" t="s">
        <v>5</v>
      </c>
      <c r="D258" s="21" t="s">
        <v>306</v>
      </c>
      <c r="E258" s="4" t="s">
        <v>5</v>
      </c>
      <c r="F258" s="17"/>
      <c r="G258" s="32"/>
      <c r="H258" s="32"/>
      <c r="I258" s="32"/>
      <c r="J258" s="29">
        <f>SUM(J244:J257)</f>
        <v>0</v>
      </c>
      <c r="K258" s="17"/>
      <c r="L258" s="12"/>
    </row>
    <row r="259" spans="1:12" ht="15">
      <c r="A259">
        <v>259</v>
      </c>
      <c r="B259" s="4" t="s">
        <v>5</v>
      </c>
      <c r="C259" s="4" t="s">
        <v>5</v>
      </c>
      <c r="D259" s="21" t="s">
        <v>303</v>
      </c>
      <c r="E259" s="4" t="s">
        <v>5</v>
      </c>
      <c r="F259" s="17"/>
      <c r="G259" s="32"/>
      <c r="H259" s="32"/>
      <c r="I259" s="32"/>
      <c r="J259" s="32"/>
      <c r="K259" s="17"/>
      <c r="L259" s="17"/>
    </row>
    <row r="260" spans="1:12" ht="45.75" customHeight="1">
      <c r="A260">
        <v>260</v>
      </c>
      <c r="B260" s="5" t="s">
        <v>5</v>
      </c>
      <c r="C260" s="5" t="s">
        <v>5</v>
      </c>
      <c r="D260" s="20" t="s">
        <v>225</v>
      </c>
      <c r="E260" s="5" t="s">
        <v>226</v>
      </c>
      <c r="F260" s="11">
        <v>1</v>
      </c>
      <c r="G260" s="28">
        <v>0</v>
      </c>
      <c r="H260" s="28">
        <v>0</v>
      </c>
      <c r="I260" s="28">
        <f aca="true" t="shared" si="18" ref="I260:I265">H260+G260</f>
        <v>0</v>
      </c>
      <c r="J260" s="28">
        <f aca="true" t="shared" si="19" ref="J260:J265">I260*F260</f>
        <v>0</v>
      </c>
      <c r="K260" s="13"/>
      <c r="L260" s="11">
        <v>0</v>
      </c>
    </row>
    <row r="261" spans="1:12" ht="36.75">
      <c r="A261">
        <v>261</v>
      </c>
      <c r="B261" s="5" t="s">
        <v>5</v>
      </c>
      <c r="C261" s="5" t="s">
        <v>5</v>
      </c>
      <c r="D261" s="20" t="s">
        <v>302</v>
      </c>
      <c r="E261" s="5" t="s">
        <v>53</v>
      </c>
      <c r="F261" s="11">
        <v>1</v>
      </c>
      <c r="G261" s="28">
        <v>0</v>
      </c>
      <c r="H261" s="28">
        <v>0</v>
      </c>
      <c r="I261" s="28">
        <f t="shared" si="18"/>
        <v>0</v>
      </c>
      <c r="J261" s="28">
        <f t="shared" si="19"/>
        <v>0</v>
      </c>
      <c r="K261" s="13"/>
      <c r="L261" s="11">
        <v>0</v>
      </c>
    </row>
    <row r="262" spans="1:12" ht="24.75">
      <c r="A262">
        <v>262</v>
      </c>
      <c r="B262" s="5"/>
      <c r="C262" s="5"/>
      <c r="D262" s="20" t="s">
        <v>301</v>
      </c>
      <c r="E262" s="5" t="s">
        <v>53</v>
      </c>
      <c r="F262" s="11">
        <v>4</v>
      </c>
      <c r="G262" s="28">
        <v>0</v>
      </c>
      <c r="H262" s="28"/>
      <c r="I262" s="28">
        <f t="shared" si="18"/>
        <v>0</v>
      </c>
      <c r="J262" s="28">
        <f t="shared" si="19"/>
        <v>0</v>
      </c>
      <c r="K262" s="13"/>
      <c r="L262" s="11"/>
    </row>
    <row r="263" spans="1:12" ht="24.75">
      <c r="A263">
        <v>263</v>
      </c>
      <c r="B263" s="5"/>
      <c r="C263" s="5"/>
      <c r="D263" s="20" t="s">
        <v>354</v>
      </c>
      <c r="E263" s="5" t="s">
        <v>53</v>
      </c>
      <c r="F263" s="11">
        <v>4</v>
      </c>
      <c r="G263" s="28">
        <v>0</v>
      </c>
      <c r="H263" s="28"/>
      <c r="I263" s="28">
        <f t="shared" si="18"/>
        <v>0</v>
      </c>
      <c r="J263" s="28">
        <f t="shared" si="19"/>
        <v>0</v>
      </c>
      <c r="K263" s="13"/>
      <c r="L263" s="11"/>
    </row>
    <row r="264" spans="1:12" ht="28.5">
      <c r="A264">
        <v>264</v>
      </c>
      <c r="B264" s="14" t="s">
        <v>99</v>
      </c>
      <c r="C264" s="14" t="s">
        <v>5</v>
      </c>
      <c r="D264" s="22" t="s">
        <v>255</v>
      </c>
      <c r="E264" s="14"/>
      <c r="F264" s="15"/>
      <c r="G264" s="30"/>
      <c r="H264" s="30"/>
      <c r="I264" s="28"/>
      <c r="J264" s="28"/>
      <c r="K264" s="15"/>
      <c r="L264" s="15"/>
    </row>
    <row r="265" spans="1:12" ht="15">
      <c r="A265">
        <v>265</v>
      </c>
      <c r="B265" s="5" t="s">
        <v>100</v>
      </c>
      <c r="C265" s="5" t="s">
        <v>5</v>
      </c>
      <c r="D265" s="20" t="s">
        <v>101</v>
      </c>
      <c r="E265" s="5" t="s">
        <v>102</v>
      </c>
      <c r="F265" s="11">
        <v>0.03</v>
      </c>
      <c r="G265" s="28">
        <v>0</v>
      </c>
      <c r="H265" s="28">
        <v>0</v>
      </c>
      <c r="I265" s="28">
        <f t="shared" si="18"/>
        <v>0</v>
      </c>
      <c r="J265" s="28">
        <f t="shared" si="19"/>
        <v>0</v>
      </c>
      <c r="K265" s="11">
        <v>0</v>
      </c>
      <c r="L265" s="11">
        <v>0</v>
      </c>
    </row>
    <row r="266" spans="1:12" ht="15">
      <c r="A266">
        <v>266</v>
      </c>
      <c r="B266" s="4" t="s">
        <v>5</v>
      </c>
      <c r="C266" s="4" t="s">
        <v>5</v>
      </c>
      <c r="D266" s="21" t="s">
        <v>304</v>
      </c>
      <c r="E266" s="4" t="s">
        <v>5</v>
      </c>
      <c r="F266" s="17"/>
      <c r="G266" s="32"/>
      <c r="H266" s="32"/>
      <c r="I266" s="32"/>
      <c r="J266" s="29">
        <f>SUM(J260:J265)</f>
        <v>0</v>
      </c>
      <c r="K266" s="17"/>
      <c r="L266" s="12"/>
    </row>
    <row r="267" spans="1:12" ht="15">
      <c r="A267">
        <v>267</v>
      </c>
      <c r="B267" s="4" t="s">
        <v>5</v>
      </c>
      <c r="C267" s="4" t="s">
        <v>5</v>
      </c>
      <c r="D267" s="21" t="s">
        <v>314</v>
      </c>
      <c r="E267" s="4" t="s">
        <v>5</v>
      </c>
      <c r="F267" s="17"/>
      <c r="G267" s="32"/>
      <c r="H267" s="32"/>
      <c r="I267" s="32"/>
      <c r="J267" s="32"/>
      <c r="K267" s="17"/>
      <c r="L267" s="17"/>
    </row>
    <row r="268" spans="1:12" ht="42.75" customHeight="1">
      <c r="A268">
        <v>268</v>
      </c>
      <c r="B268" s="5" t="s">
        <v>5</v>
      </c>
      <c r="C268" s="5" t="s">
        <v>5</v>
      </c>
      <c r="D268" s="20" t="s">
        <v>315</v>
      </c>
      <c r="E268" s="5" t="s">
        <v>53</v>
      </c>
      <c r="F268" s="11">
        <v>3</v>
      </c>
      <c r="G268" s="28">
        <v>0</v>
      </c>
      <c r="H268" s="28">
        <v>0</v>
      </c>
      <c r="I268" s="28">
        <f>H268+G268</f>
        <v>0</v>
      </c>
      <c r="J268" s="28">
        <f>I268*F268</f>
        <v>0</v>
      </c>
      <c r="K268" s="13"/>
      <c r="L268" s="11">
        <v>0</v>
      </c>
    </row>
    <row r="269" spans="1:12" ht="15">
      <c r="A269">
        <v>269</v>
      </c>
      <c r="B269" s="5"/>
      <c r="C269" s="5"/>
      <c r="D269" s="20" t="s">
        <v>260</v>
      </c>
      <c r="E269" s="5" t="s">
        <v>53</v>
      </c>
      <c r="F269" s="11">
        <v>1</v>
      </c>
      <c r="G269" s="28">
        <v>0</v>
      </c>
      <c r="H269" s="28">
        <v>0</v>
      </c>
      <c r="I269" s="28">
        <f>H269+G269</f>
        <v>0</v>
      </c>
      <c r="J269" s="28">
        <f>I269*F269</f>
        <v>0</v>
      </c>
      <c r="K269" s="13"/>
      <c r="L269" s="11"/>
    </row>
    <row r="270" spans="1:12" ht="24.75">
      <c r="A270">
        <v>270</v>
      </c>
      <c r="B270" s="5" t="s">
        <v>5</v>
      </c>
      <c r="C270" s="5" t="s">
        <v>5</v>
      </c>
      <c r="D270" s="20" t="s">
        <v>317</v>
      </c>
      <c r="E270" s="5" t="s">
        <v>55</v>
      </c>
      <c r="F270" s="11">
        <v>115</v>
      </c>
      <c r="G270" s="28">
        <v>0</v>
      </c>
      <c r="H270" s="28">
        <v>0</v>
      </c>
      <c r="I270" s="28">
        <f>H270+G270</f>
        <v>0</v>
      </c>
      <c r="J270" s="28">
        <f>I270*F270</f>
        <v>0</v>
      </c>
      <c r="K270" s="11">
        <v>0</v>
      </c>
      <c r="L270" s="11">
        <v>0</v>
      </c>
    </row>
    <row r="271" spans="1:12" ht="15">
      <c r="A271">
        <v>271</v>
      </c>
      <c r="B271" s="4" t="s">
        <v>5</v>
      </c>
      <c r="C271" s="4" t="s">
        <v>5</v>
      </c>
      <c r="D271" s="21" t="s">
        <v>316</v>
      </c>
      <c r="E271" s="4" t="s">
        <v>5</v>
      </c>
      <c r="F271" s="17"/>
      <c r="G271" s="32"/>
      <c r="H271" s="32"/>
      <c r="I271" s="32"/>
      <c r="J271" s="29">
        <f>SUM(J268:J270)</f>
        <v>0</v>
      </c>
      <c r="K271" s="17"/>
      <c r="L271" s="12"/>
    </row>
    <row r="272" spans="1:12" ht="16.5">
      <c r="A272">
        <v>272</v>
      </c>
      <c r="B272" s="3" t="s">
        <v>5</v>
      </c>
      <c r="C272" s="3" t="s">
        <v>5</v>
      </c>
      <c r="D272" s="19" t="s">
        <v>227</v>
      </c>
      <c r="E272" s="3" t="s">
        <v>5</v>
      </c>
      <c r="F272" s="10"/>
      <c r="G272" s="27"/>
      <c r="H272" s="27"/>
      <c r="I272" s="27"/>
      <c r="J272" s="27">
        <f>J271+J266+J258+J241+J234+J226+J218+J199+J191+J175+J161+J153+J135+J119+J86+J43</f>
        <v>0</v>
      </c>
      <c r="K272" s="10"/>
      <c r="L272" s="10">
        <v>18845.9</v>
      </c>
    </row>
    <row r="273" spans="1:12" ht="16.5">
      <c r="A273">
        <v>273</v>
      </c>
      <c r="B273" s="3" t="s">
        <v>5</v>
      </c>
      <c r="C273" s="3" t="s">
        <v>5</v>
      </c>
      <c r="D273" s="19" t="s">
        <v>228</v>
      </c>
      <c r="E273" s="3" t="s">
        <v>5</v>
      </c>
      <c r="F273" s="10"/>
      <c r="G273" s="27"/>
      <c r="H273" s="27"/>
      <c r="I273" s="27"/>
      <c r="J273" s="27"/>
      <c r="K273" s="10"/>
      <c r="L273" s="10"/>
    </row>
    <row r="274" spans="1:12" ht="41.25" customHeight="1">
      <c r="A274">
        <v>274</v>
      </c>
      <c r="B274" s="5" t="s">
        <v>5</v>
      </c>
      <c r="C274" s="5" t="s">
        <v>5</v>
      </c>
      <c r="D274" s="20" t="s">
        <v>229</v>
      </c>
      <c r="E274" s="5" t="s">
        <v>53</v>
      </c>
      <c r="F274" s="11">
        <v>1</v>
      </c>
      <c r="G274" s="28">
        <v>0</v>
      </c>
      <c r="H274" s="28">
        <v>0</v>
      </c>
      <c r="I274" s="28">
        <f aca="true" t="shared" si="20" ref="I274:I288">H274+G274</f>
        <v>0</v>
      </c>
      <c r="J274" s="28">
        <f aca="true" t="shared" si="21" ref="J274:J288">I274*F274</f>
        <v>0</v>
      </c>
      <c r="K274" s="11">
        <v>0</v>
      </c>
      <c r="L274" s="11">
        <v>0</v>
      </c>
    </row>
    <row r="275" spans="1:12" ht="45" customHeight="1">
      <c r="A275">
        <v>275</v>
      </c>
      <c r="B275" s="5" t="s">
        <v>5</v>
      </c>
      <c r="C275" s="5" t="s">
        <v>5</v>
      </c>
      <c r="D275" s="20" t="s">
        <v>230</v>
      </c>
      <c r="E275" s="5" t="s">
        <v>231</v>
      </c>
      <c r="F275" s="11">
        <v>120</v>
      </c>
      <c r="G275" s="28">
        <v>0</v>
      </c>
      <c r="H275" s="28">
        <v>0</v>
      </c>
      <c r="I275" s="28">
        <f t="shared" si="20"/>
        <v>0</v>
      </c>
      <c r="J275" s="28">
        <f t="shared" si="21"/>
        <v>0</v>
      </c>
      <c r="K275" s="11">
        <v>0</v>
      </c>
      <c r="L275" s="11">
        <v>0</v>
      </c>
    </row>
    <row r="276" spans="1:12" ht="69" customHeight="1">
      <c r="A276">
        <v>276</v>
      </c>
      <c r="B276" s="5" t="s">
        <v>5</v>
      </c>
      <c r="C276" s="5" t="s">
        <v>5</v>
      </c>
      <c r="D276" s="20" t="s">
        <v>346</v>
      </c>
      <c r="E276" s="5" t="s">
        <v>231</v>
      </c>
      <c r="F276" s="11">
        <v>16</v>
      </c>
      <c r="G276" s="28">
        <v>0</v>
      </c>
      <c r="H276" s="28">
        <v>0</v>
      </c>
      <c r="I276" s="28">
        <f t="shared" si="20"/>
        <v>0</v>
      </c>
      <c r="J276" s="28">
        <f t="shared" si="21"/>
        <v>0</v>
      </c>
      <c r="K276" s="11">
        <v>0</v>
      </c>
      <c r="L276" s="11">
        <v>0</v>
      </c>
    </row>
    <row r="277" spans="1:12" ht="15">
      <c r="A277">
        <v>277</v>
      </c>
      <c r="B277" s="5" t="s">
        <v>5</v>
      </c>
      <c r="C277" s="5" t="s">
        <v>5</v>
      </c>
      <c r="D277" s="20" t="s">
        <v>232</v>
      </c>
      <c r="E277" s="5" t="s">
        <v>231</v>
      </c>
      <c r="F277" s="11">
        <v>72</v>
      </c>
      <c r="G277" s="28">
        <v>0</v>
      </c>
      <c r="H277" s="28">
        <v>0</v>
      </c>
      <c r="I277" s="28">
        <f t="shared" si="20"/>
        <v>0</v>
      </c>
      <c r="J277" s="28">
        <f t="shared" si="21"/>
        <v>0</v>
      </c>
      <c r="K277" s="11">
        <v>0</v>
      </c>
      <c r="L277" s="11">
        <v>0</v>
      </c>
    </row>
    <row r="278" spans="1:12" ht="15">
      <c r="A278">
        <v>278</v>
      </c>
      <c r="B278" s="5" t="s">
        <v>5</v>
      </c>
      <c r="C278" s="5" t="s">
        <v>5</v>
      </c>
      <c r="D278" s="20" t="s">
        <v>233</v>
      </c>
      <c r="E278" s="5" t="s">
        <v>231</v>
      </c>
      <c r="F278" s="11">
        <v>120</v>
      </c>
      <c r="G278" s="28">
        <v>0</v>
      </c>
      <c r="H278" s="28">
        <v>0</v>
      </c>
      <c r="I278" s="28">
        <f t="shared" si="20"/>
        <v>0</v>
      </c>
      <c r="J278" s="28">
        <f t="shared" si="21"/>
        <v>0</v>
      </c>
      <c r="K278" s="11">
        <v>0</v>
      </c>
      <c r="L278" s="11">
        <v>0</v>
      </c>
    </row>
    <row r="279" spans="1:12" ht="101.25" customHeight="1">
      <c r="A279">
        <v>279</v>
      </c>
      <c r="B279" s="5" t="s">
        <v>5</v>
      </c>
      <c r="C279" s="5" t="s">
        <v>5</v>
      </c>
      <c r="D279" s="20" t="s">
        <v>351</v>
      </c>
      <c r="E279" s="5" t="s">
        <v>53</v>
      </c>
      <c r="F279" s="11">
        <v>0.04</v>
      </c>
      <c r="G279" s="28">
        <v>0</v>
      </c>
      <c r="H279" s="28">
        <v>0</v>
      </c>
      <c r="I279" s="28">
        <f t="shared" si="20"/>
        <v>0</v>
      </c>
      <c r="J279" s="28">
        <f t="shared" si="21"/>
        <v>0</v>
      </c>
      <c r="K279" s="11">
        <v>0</v>
      </c>
      <c r="L279" s="11">
        <v>0</v>
      </c>
    </row>
    <row r="280" spans="1:12" ht="105.75" customHeight="1">
      <c r="A280">
        <v>280</v>
      </c>
      <c r="B280" s="5" t="s">
        <v>5</v>
      </c>
      <c r="C280" s="5" t="s">
        <v>5</v>
      </c>
      <c r="D280" s="20" t="s">
        <v>352</v>
      </c>
      <c r="E280" s="5" t="s">
        <v>53</v>
      </c>
      <c r="F280" s="11">
        <v>0.04</v>
      </c>
      <c r="G280" s="28">
        <v>0</v>
      </c>
      <c r="H280" s="28">
        <v>0</v>
      </c>
      <c r="I280" s="28">
        <f t="shared" si="20"/>
        <v>0</v>
      </c>
      <c r="J280" s="28">
        <f t="shared" si="21"/>
        <v>0</v>
      </c>
      <c r="K280" s="11">
        <v>0</v>
      </c>
      <c r="L280" s="11">
        <v>0</v>
      </c>
    </row>
    <row r="281" spans="1:12" ht="48.75">
      <c r="A281">
        <v>281</v>
      </c>
      <c r="B281" s="5" t="s">
        <v>5</v>
      </c>
      <c r="C281" s="5" t="s">
        <v>5</v>
      </c>
      <c r="D281" s="20" t="s">
        <v>234</v>
      </c>
      <c r="E281" s="5" t="s">
        <v>53</v>
      </c>
      <c r="F281" s="11">
        <v>1</v>
      </c>
      <c r="G281" s="28">
        <v>0</v>
      </c>
      <c r="H281" s="28">
        <v>0</v>
      </c>
      <c r="I281" s="28">
        <f t="shared" si="20"/>
        <v>0</v>
      </c>
      <c r="J281" s="28">
        <f t="shared" si="21"/>
        <v>0</v>
      </c>
      <c r="K281" s="11">
        <v>0</v>
      </c>
      <c r="L281" s="11">
        <v>0</v>
      </c>
    </row>
    <row r="282" spans="1:12" ht="36.75">
      <c r="A282">
        <v>282</v>
      </c>
      <c r="B282" s="5" t="s">
        <v>5</v>
      </c>
      <c r="C282" s="5" t="s">
        <v>5</v>
      </c>
      <c r="D282" s="20" t="s">
        <v>235</v>
      </c>
      <c r="E282" s="5" t="s">
        <v>53</v>
      </c>
      <c r="F282" s="11">
        <v>1</v>
      </c>
      <c r="G282" s="28">
        <v>0</v>
      </c>
      <c r="H282" s="28">
        <v>0</v>
      </c>
      <c r="I282" s="28">
        <f t="shared" si="20"/>
        <v>0</v>
      </c>
      <c r="J282" s="28">
        <f t="shared" si="21"/>
        <v>0</v>
      </c>
      <c r="K282" s="11">
        <v>0</v>
      </c>
      <c r="L282" s="11">
        <v>0</v>
      </c>
    </row>
    <row r="283" spans="1:12" ht="36.75">
      <c r="A283">
        <v>283</v>
      </c>
      <c r="B283" s="5" t="s">
        <v>5</v>
      </c>
      <c r="C283" s="5" t="s">
        <v>5</v>
      </c>
      <c r="D283" s="20" t="s">
        <v>236</v>
      </c>
      <c r="E283" s="5" t="s">
        <v>53</v>
      </c>
      <c r="F283" s="11">
        <v>1</v>
      </c>
      <c r="G283" s="28">
        <v>0</v>
      </c>
      <c r="H283" s="28">
        <v>0</v>
      </c>
      <c r="I283" s="28">
        <f t="shared" si="20"/>
        <v>0</v>
      </c>
      <c r="J283" s="28">
        <f t="shared" si="21"/>
        <v>0</v>
      </c>
      <c r="K283" s="11">
        <v>0</v>
      </c>
      <c r="L283" s="11">
        <v>0</v>
      </c>
    </row>
    <row r="284" spans="1:12" ht="15">
      <c r="A284">
        <v>284</v>
      </c>
      <c r="B284" s="5" t="s">
        <v>5</v>
      </c>
      <c r="C284" s="5" t="s">
        <v>5</v>
      </c>
      <c r="D284" s="20" t="s">
        <v>237</v>
      </c>
      <c r="E284" s="5" t="s">
        <v>53</v>
      </c>
      <c r="F284" s="11">
        <v>0.04</v>
      </c>
      <c r="G284" s="28">
        <v>0</v>
      </c>
      <c r="H284" s="28">
        <v>0</v>
      </c>
      <c r="I284" s="28">
        <f t="shared" si="20"/>
        <v>0</v>
      </c>
      <c r="J284" s="28">
        <f t="shared" si="21"/>
        <v>0</v>
      </c>
      <c r="K284" s="11">
        <v>0</v>
      </c>
      <c r="L284" s="11">
        <v>0</v>
      </c>
    </row>
    <row r="285" spans="1:12" ht="15">
      <c r="A285">
        <v>285</v>
      </c>
      <c r="B285" s="5" t="s">
        <v>238</v>
      </c>
      <c r="C285" s="5" t="s">
        <v>5</v>
      </c>
      <c r="D285" s="20" t="s">
        <v>326</v>
      </c>
      <c r="E285" s="5" t="s">
        <v>231</v>
      </c>
      <c r="F285" s="11">
        <v>80</v>
      </c>
      <c r="G285" s="28">
        <v>0</v>
      </c>
      <c r="H285" s="28">
        <v>0</v>
      </c>
      <c r="I285" s="28">
        <f t="shared" si="20"/>
        <v>0</v>
      </c>
      <c r="J285" s="28">
        <f t="shared" si="21"/>
        <v>0</v>
      </c>
      <c r="K285" s="11">
        <v>0</v>
      </c>
      <c r="L285" s="11">
        <v>0</v>
      </c>
    </row>
    <row r="286" spans="1:12" ht="15">
      <c r="A286">
        <v>286</v>
      </c>
      <c r="B286" s="5" t="s">
        <v>239</v>
      </c>
      <c r="C286" s="5" t="s">
        <v>5</v>
      </c>
      <c r="D286" s="20" t="s">
        <v>240</v>
      </c>
      <c r="E286" s="5" t="s">
        <v>231</v>
      </c>
      <c r="F286" s="11">
        <v>8</v>
      </c>
      <c r="G286" s="28">
        <v>0</v>
      </c>
      <c r="H286" s="28">
        <v>0</v>
      </c>
      <c r="I286" s="28">
        <f t="shared" si="20"/>
        <v>0</v>
      </c>
      <c r="J286" s="28">
        <f t="shared" si="21"/>
        <v>0</v>
      </c>
      <c r="K286" s="11">
        <v>0</v>
      </c>
      <c r="L286" s="11">
        <v>0</v>
      </c>
    </row>
    <row r="287" spans="1:12" ht="15">
      <c r="A287">
        <v>287</v>
      </c>
      <c r="B287" s="5" t="s">
        <v>241</v>
      </c>
      <c r="C287" s="5" t="s">
        <v>5</v>
      </c>
      <c r="D287" s="20" t="s">
        <v>242</v>
      </c>
      <c r="E287" s="5" t="s">
        <v>231</v>
      </c>
      <c r="F287" s="11">
        <v>80</v>
      </c>
      <c r="G287" s="28">
        <v>0</v>
      </c>
      <c r="H287" s="28">
        <v>0</v>
      </c>
      <c r="I287" s="28">
        <f t="shared" si="20"/>
        <v>0</v>
      </c>
      <c r="J287" s="28">
        <f t="shared" si="21"/>
        <v>0</v>
      </c>
      <c r="K287" s="11">
        <v>0</v>
      </c>
      <c r="L287" s="11">
        <v>0</v>
      </c>
    </row>
    <row r="288" spans="1:12" ht="15">
      <c r="A288">
        <v>288</v>
      </c>
      <c r="B288" s="5" t="s">
        <v>243</v>
      </c>
      <c r="C288" s="5" t="s">
        <v>5</v>
      </c>
      <c r="D288" s="20" t="s">
        <v>244</v>
      </c>
      <c r="E288" s="5" t="s">
        <v>231</v>
      </c>
      <c r="F288" s="11">
        <v>16</v>
      </c>
      <c r="G288" s="28">
        <v>0</v>
      </c>
      <c r="H288" s="28">
        <v>0</v>
      </c>
      <c r="I288" s="28">
        <f t="shared" si="20"/>
        <v>0</v>
      </c>
      <c r="J288" s="28">
        <f t="shared" si="21"/>
        <v>0</v>
      </c>
      <c r="K288" s="11">
        <v>0</v>
      </c>
      <c r="L288" s="11">
        <v>0</v>
      </c>
    </row>
    <row r="289" spans="1:12" ht="16.5">
      <c r="A289">
        <v>289</v>
      </c>
      <c r="B289" s="3" t="s">
        <v>5</v>
      </c>
      <c r="C289" s="3" t="s">
        <v>5</v>
      </c>
      <c r="D289" s="19" t="s">
        <v>245</v>
      </c>
      <c r="E289" s="3" t="s">
        <v>5</v>
      </c>
      <c r="F289" s="10"/>
      <c r="G289" s="27"/>
      <c r="H289" s="27"/>
      <c r="I289" s="27"/>
      <c r="J289" s="27">
        <f>SUM(J274:J288)</f>
        <v>0</v>
      </c>
      <c r="K289" s="10"/>
      <c r="L289" s="10"/>
    </row>
    <row r="290" spans="2:12" ht="15">
      <c r="B290" s="5" t="s">
        <v>5</v>
      </c>
      <c r="C290" s="5" t="s">
        <v>5</v>
      </c>
      <c r="D290" s="20" t="s">
        <v>5</v>
      </c>
      <c r="E290" s="5" t="s">
        <v>5</v>
      </c>
      <c r="F290" s="11"/>
      <c r="G290" s="28"/>
      <c r="H290" s="28"/>
      <c r="I290" s="28"/>
      <c r="J290" s="28"/>
      <c r="K290" s="11"/>
      <c r="L290" s="11"/>
    </row>
  </sheetData>
  <sheetProtection password="FE00" sheet="1"/>
  <autoFilter ref="B1:J290"/>
  <printOptions/>
  <pageMargins left="0.7" right="0.4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1" bestFit="1" customWidth="1"/>
    <col min="2" max="2" width="61.57421875" style="1" bestFit="1" customWidth="1"/>
  </cols>
  <sheetData>
    <row r="1" spans="1:2" ht="15">
      <c r="A1" s="2" t="s">
        <v>0</v>
      </c>
      <c r="B1" s="2" t="s">
        <v>1</v>
      </c>
    </row>
    <row r="2" spans="1:2" ht="16.5">
      <c r="A2" s="2" t="s">
        <v>2</v>
      </c>
      <c r="B2" s="3" t="s">
        <v>3</v>
      </c>
    </row>
    <row r="3" spans="1:2" ht="15">
      <c r="A3" s="2" t="s">
        <v>4</v>
      </c>
      <c r="B3" s="4" t="s">
        <v>5</v>
      </c>
    </row>
    <row r="4" spans="1:2" ht="15">
      <c r="A4" s="2" t="s">
        <v>6</v>
      </c>
      <c r="B4" s="4" t="s">
        <v>5</v>
      </c>
    </row>
    <row r="5" spans="1:2" ht="15">
      <c r="A5" s="2" t="s">
        <v>7</v>
      </c>
      <c r="B5" s="4" t="s">
        <v>5</v>
      </c>
    </row>
    <row r="6" spans="1:2" ht="15">
      <c r="A6" s="2" t="s">
        <v>8</v>
      </c>
      <c r="B6" s="4" t="s">
        <v>5</v>
      </c>
    </row>
    <row r="7" spans="1:2" ht="15">
      <c r="A7" s="2" t="s">
        <v>9</v>
      </c>
      <c r="B7" s="4" t="s">
        <v>5</v>
      </c>
    </row>
    <row r="8" spans="1:2" ht="15">
      <c r="A8" s="2" t="s">
        <v>10</v>
      </c>
      <c r="B8" s="4" t="s">
        <v>5</v>
      </c>
    </row>
    <row r="9" spans="1:2" ht="15">
      <c r="A9" s="2" t="s">
        <v>11</v>
      </c>
      <c r="B9" s="4" t="s">
        <v>5</v>
      </c>
    </row>
    <row r="10" spans="1:2" ht="15">
      <c r="A10" s="2" t="s">
        <v>12</v>
      </c>
      <c r="B10" s="4" t="s">
        <v>5</v>
      </c>
    </row>
    <row r="11" spans="1:2" ht="15">
      <c r="A11" s="2" t="s">
        <v>13</v>
      </c>
      <c r="B11" s="4" t="s">
        <v>5</v>
      </c>
    </row>
    <row r="12" spans="1:2" ht="15">
      <c r="A12" s="2" t="s">
        <v>14</v>
      </c>
      <c r="B12" s="4" t="s">
        <v>5</v>
      </c>
    </row>
    <row r="13" spans="1:2" ht="15">
      <c r="A13" s="2" t="s">
        <v>15</v>
      </c>
      <c r="B13" s="4" t="s">
        <v>5</v>
      </c>
    </row>
    <row r="14" spans="1:2" ht="15">
      <c r="A14" s="2" t="s">
        <v>16</v>
      </c>
      <c r="B14" s="4" t="s">
        <v>17</v>
      </c>
    </row>
    <row r="15" spans="1:2" ht="15">
      <c r="A15" s="2" t="s">
        <v>5</v>
      </c>
      <c r="B15" s="5" t="s">
        <v>5</v>
      </c>
    </row>
    <row r="16" spans="1:2" ht="15">
      <c r="A16" s="2" t="s">
        <v>18</v>
      </c>
      <c r="B16" s="6" t="s">
        <v>19</v>
      </c>
    </row>
    <row r="17" spans="1:2" ht="15">
      <c r="A17" s="2" t="s">
        <v>20</v>
      </c>
      <c r="B17" s="6" t="s">
        <v>21</v>
      </c>
    </row>
    <row r="18" spans="1:2" ht="15">
      <c r="A18" s="2" t="s">
        <v>22</v>
      </c>
      <c r="B18" s="6" t="s">
        <v>23</v>
      </c>
    </row>
    <row r="19" spans="1:2" ht="15">
      <c r="A19" s="2" t="s">
        <v>24</v>
      </c>
      <c r="B19" s="6" t="s">
        <v>25</v>
      </c>
    </row>
    <row r="20" spans="1:2" ht="15">
      <c r="A20" s="2" t="s">
        <v>26</v>
      </c>
      <c r="B20" s="6" t="s">
        <v>27</v>
      </c>
    </row>
    <row r="21" spans="1:2" ht="15">
      <c r="A21" s="2" t="s">
        <v>28</v>
      </c>
      <c r="B21" s="6" t="s">
        <v>27</v>
      </c>
    </row>
    <row r="22" spans="1:2" ht="15">
      <c r="A22" s="2" t="s">
        <v>29</v>
      </c>
      <c r="B22" s="6" t="s">
        <v>27</v>
      </c>
    </row>
    <row r="23" spans="1:2" ht="15">
      <c r="A23" s="2" t="s">
        <v>30</v>
      </c>
      <c r="B23" s="6" t="s">
        <v>27</v>
      </c>
    </row>
    <row r="24" spans="1:2" ht="15">
      <c r="A24" s="2" t="s">
        <v>31</v>
      </c>
      <c r="B24" s="6" t="s">
        <v>32</v>
      </c>
    </row>
    <row r="25" spans="1:2" ht="15">
      <c r="A25" s="2" t="s">
        <v>33</v>
      </c>
      <c r="B25" s="6" t="s">
        <v>27</v>
      </c>
    </row>
    <row r="26" spans="1:2" ht="15">
      <c r="A26" s="2" t="s">
        <v>34</v>
      </c>
      <c r="B26" s="6" t="s">
        <v>27</v>
      </c>
    </row>
    <row r="27" spans="1:2" ht="15">
      <c r="A27" s="2" t="s">
        <v>35</v>
      </c>
      <c r="B27" s="6" t="s">
        <v>27</v>
      </c>
    </row>
    <row r="28" spans="1:2" ht="15">
      <c r="A28" s="2" t="s">
        <v>36</v>
      </c>
      <c r="B28" s="6" t="s">
        <v>27</v>
      </c>
    </row>
    <row r="29" spans="1:2" ht="36.75">
      <c r="A29" s="7" t="s">
        <v>37</v>
      </c>
      <c r="B29" s="6" t="s">
        <v>38</v>
      </c>
    </row>
    <row r="30" spans="1:2" ht="15">
      <c r="A30" s="2" t="s">
        <v>39</v>
      </c>
      <c r="B30" s="6" t="s"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Univerzita Karlova</cp:lastModifiedBy>
  <cp:lastPrinted>2017-07-24T13:17:48Z</cp:lastPrinted>
  <dcterms:created xsi:type="dcterms:W3CDTF">2016-06-24T07:15:02Z</dcterms:created>
  <dcterms:modified xsi:type="dcterms:W3CDTF">2017-07-24T13:21:59Z</dcterms:modified>
  <cp:category/>
  <cp:version/>
  <cp:contentType/>
  <cp:contentStatus/>
</cp:coreProperties>
</file>