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00" yWindow="4785" windowWidth="23685" windowHeight="5085" activeTab="0"/>
  </bookViews>
  <sheets>
    <sheet name="1.PP" sheetId="12" r:id="rId1"/>
    <sheet name="1.NP" sheetId="4" r:id="rId2"/>
    <sheet name="2.NP" sheetId="1" r:id="rId3"/>
    <sheet name="3.NP" sheetId="2" r:id="rId4"/>
    <sheet name="4.NP" sheetId="3" r:id="rId5"/>
    <sheet name="5.NP" sheetId="5" r:id="rId6"/>
    <sheet name="Hygienický materiál" sheetId="15" r:id="rId7"/>
    <sheet name="kalkulační model" sheetId="14" r:id="rId8"/>
  </sheets>
  <definedNames>
    <definedName name="_xlnm._FilterDatabase" localSheetId="1" hidden="1">'1.NP'!$C$8:$D$49</definedName>
    <definedName name="_xlnm._FilterDatabase" localSheetId="0" hidden="1">'1.PP'!$C$8:$D$53</definedName>
    <definedName name="_xlnm._FilterDatabase" localSheetId="2" hidden="1">'2.NP'!$C$8:$D$73</definedName>
    <definedName name="_xlnm._FilterDatabase" localSheetId="3" hidden="1">'3.NP'!$C$8:$D$64</definedName>
    <definedName name="_xlnm._FilterDatabase" localSheetId="4" hidden="1">'4.NP'!$C$8:$D$54</definedName>
  </definedNames>
  <calcPr calcId="145621"/>
</workbook>
</file>

<file path=xl/comments2.xml><?xml version="1.0" encoding="utf-8"?>
<comments xmlns="http://schemas.openxmlformats.org/spreadsheetml/2006/main">
  <authors>
    <author>Autor</author>
  </authors>
  <commentList>
    <comment ref="J3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bude to stačit?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I6" authorId="0">
      <text>
        <r>
          <rPr>
            <b/>
            <sz val="9"/>
            <rFont val="Tahoma"/>
            <family val="2"/>
          </rPr>
          <t>Autor:
je to reálné, pokud budou stoly plné, aby něco firma nezničila</t>
        </r>
        <r>
          <rPr>
            <sz val="9"/>
            <rFont val="Tahoma"/>
            <family val="2"/>
          </rPr>
          <t xml:space="preserve">
</t>
        </r>
      </text>
    </comment>
    <comment ref="Q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jeden koš na celé patro?</t>
        </r>
      </text>
    </comment>
    <comment ref="J4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proč se neuklízí</t>
        </r>
      </text>
    </comment>
    <comment ref="G5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denně</t>
        </r>
      </text>
    </comment>
  </commentList>
</comments>
</file>

<file path=xl/sharedStrings.xml><?xml version="1.0" encoding="utf-8"?>
<sst xmlns="http://schemas.openxmlformats.org/spreadsheetml/2006/main" count="1547" uniqueCount="531">
  <si>
    <t>označení</t>
  </si>
  <si>
    <t>funkce</t>
  </si>
  <si>
    <t>BEZ PODLAHOVÉ PL</t>
  </si>
  <si>
    <t>1A.2.02.01</t>
  </si>
  <si>
    <t>CHODBA</t>
  </si>
  <si>
    <t>KER. DLAŽBA 5+6</t>
  </si>
  <si>
    <t>1A.2.02.02</t>
  </si>
  <si>
    <t>PVC 2, PVC 20</t>
  </si>
  <si>
    <t>1A.2.02.04</t>
  </si>
  <si>
    <t>1A.2.02.05</t>
  </si>
  <si>
    <t>1A.2.02.06</t>
  </si>
  <si>
    <t>ATRIUM</t>
  </si>
  <si>
    <t>1A.2.04.00</t>
  </si>
  <si>
    <t>SCHODIŠTĚ</t>
  </si>
  <si>
    <t>KER. DLAŽBA 1</t>
  </si>
  <si>
    <t>1A.2.04.01</t>
  </si>
  <si>
    <t>KER. DLAŽBA 3+5+6</t>
  </si>
  <si>
    <t>1A.2.04.02</t>
  </si>
  <si>
    <t>1A.2.05.00</t>
  </si>
  <si>
    <t>CHODBA SCHODIŠŤOVÁ</t>
  </si>
  <si>
    <t>1A.2.05.02</t>
  </si>
  <si>
    <t>VÝTAH</t>
  </si>
  <si>
    <t>1A.2.11.01</t>
  </si>
  <si>
    <t>VÝUKOVÁ LABORATO</t>
  </si>
  <si>
    <t>PVC 5</t>
  </si>
  <si>
    <t>1A.2.11.02</t>
  </si>
  <si>
    <t>1A.2.11.03</t>
  </si>
  <si>
    <t>1A.2.11.04</t>
  </si>
  <si>
    <t>PŘÍPRAVNA</t>
  </si>
  <si>
    <t>1A.2.11.05</t>
  </si>
  <si>
    <t>LABORATOŘ 1 KBLV</t>
  </si>
  <si>
    <t>STĚRKA 4</t>
  </si>
  <si>
    <t>1A.2.11.06</t>
  </si>
  <si>
    <t>LABORATOŘ 2 KBLV</t>
  </si>
  <si>
    <t>1A.2.11.07</t>
  </si>
  <si>
    <t>UMÝVÁRNA</t>
  </si>
  <si>
    <t>1A.2.11.08</t>
  </si>
  <si>
    <t>LABORATOŘ 3 KBLV</t>
  </si>
  <si>
    <t>1A.2.11.09</t>
  </si>
  <si>
    <t>LABORATOŘ 4 KBLV</t>
  </si>
  <si>
    <t>1A.2.11.10</t>
  </si>
  <si>
    <t>LABORATOŘ 5 KBLV</t>
  </si>
  <si>
    <t>1A.2.11.11</t>
  </si>
  <si>
    <t>LABORATOŘ 6 KBLV</t>
  </si>
  <si>
    <t>1A.2.11.12</t>
  </si>
  <si>
    <t>PRACOVNA VEDOUCÍ</t>
  </si>
  <si>
    <t>1A.2.11.13</t>
  </si>
  <si>
    <t>SKLAD</t>
  </si>
  <si>
    <t>KER. DLAŽBA 2</t>
  </si>
  <si>
    <t>1A.2.11.14</t>
  </si>
  <si>
    <t>PRACOVNA DOCENTA 1 KBLV</t>
  </si>
  <si>
    <t>1A.2.11.15</t>
  </si>
  <si>
    <t>PRACOVNA ASISTENTŮ 1 KBLV</t>
  </si>
  <si>
    <t>1A.2.11.16</t>
  </si>
  <si>
    <t>PRACOVNA DOCENTA 2 KBLV</t>
  </si>
  <si>
    <t>1A.2.11.17</t>
  </si>
  <si>
    <t>PRACOVNA DOCENTA 3 KBLV</t>
  </si>
  <si>
    <t>1A.2.11.18</t>
  </si>
  <si>
    <t>PRACOVNA ASISTENTŮ 2 KBLV</t>
  </si>
  <si>
    <t>1A.2.11.19</t>
  </si>
  <si>
    <t>PRACOVNA DOCENTA 4 KBLV</t>
  </si>
  <si>
    <t>1A.2.11.20</t>
  </si>
  <si>
    <t>PRACOVNA DOCENTA 5 KBLV</t>
  </si>
  <si>
    <t>1A.2.11.21</t>
  </si>
  <si>
    <t>SEMINÁRNÍ MÍSTNOST KBLV</t>
  </si>
  <si>
    <t>1A.2.11.22</t>
  </si>
  <si>
    <t>ZÁZEMÍ STUDENTŮ KBVL</t>
  </si>
  <si>
    <t>1A.2.11.23</t>
  </si>
  <si>
    <t>PŘÍPRAVNA KBLV</t>
  </si>
  <si>
    <t>1A.2.11.24</t>
  </si>
  <si>
    <t>ZASEDACÍ MÍSTNOST</t>
  </si>
  <si>
    <t>1A.2.11.25</t>
  </si>
  <si>
    <t>PRACOVNA ASISTENTA 1 KSKF</t>
  </si>
  <si>
    <t>1A.2.11.26</t>
  </si>
  <si>
    <t>PRACOVNA ASISTENTA 2 KSKF</t>
  </si>
  <si>
    <t>1A.2.11.27</t>
  </si>
  <si>
    <t>PRACOVNA ASISTENTA 4 KSKF</t>
  </si>
  <si>
    <t>1A.2.11.28</t>
  </si>
  <si>
    <t>PRACOVNA ASISTENTA 5 KSKF</t>
  </si>
  <si>
    <t>1A.2.11.29</t>
  </si>
  <si>
    <t>PRACOVNA DOCENTA 1 KSKF</t>
  </si>
  <si>
    <t>1A.2.11.30</t>
  </si>
  <si>
    <t>PRACOVNA DOCENTA 2 KSKF</t>
  </si>
  <si>
    <t>1A.2.11.31</t>
  </si>
  <si>
    <t>PRACOVNA DOCENTA 3 KSKF</t>
  </si>
  <si>
    <t>1A.2.11.32</t>
  </si>
  <si>
    <t>PRACOVNA DOCENTA 4 KSKF</t>
  </si>
  <si>
    <t>1A.2.11.33</t>
  </si>
  <si>
    <t>PRACOVNA DOCENTA 5 KSKF</t>
  </si>
  <si>
    <t>1A.2.11.34</t>
  </si>
  <si>
    <t>VEDOUCÍ ÚSTAVU KSKF</t>
  </si>
  <si>
    <t>KOBEREC 5</t>
  </si>
  <si>
    <t>1A.2.11.35</t>
  </si>
  <si>
    <t>SEKRETARIÁT KSKF</t>
  </si>
  <si>
    <t>KOBEREC 2</t>
  </si>
  <si>
    <t>1A.2.11.36</t>
  </si>
  <si>
    <t>SEKRETARIÁT KBLV</t>
  </si>
  <si>
    <t>1A.2.11.37</t>
  </si>
  <si>
    <t>VEDOUCÍ ÚSTAVU KBLV</t>
  </si>
  <si>
    <t>KOBEREC 6</t>
  </si>
  <si>
    <t>1A.2.11.38</t>
  </si>
  <si>
    <t>DENNÍ MÍSTNOST</t>
  </si>
  <si>
    <t>1A.2.11.39</t>
  </si>
  <si>
    <t>PRACOVNA PGS KSKF</t>
  </si>
  <si>
    <t>1A.2.11.40</t>
  </si>
  <si>
    <t>1A.2.11.41</t>
  </si>
  <si>
    <t>ŠATNA</t>
  </si>
  <si>
    <t>1A.2.11.42</t>
  </si>
  <si>
    <t>ZÁZEMÍ KATEDRY</t>
  </si>
  <si>
    <t>KER. DLAŽBA 4</t>
  </si>
  <si>
    <t>1A.2.22.01</t>
  </si>
  <si>
    <t>WC IMOBILNÍ</t>
  </si>
  <si>
    <t>1A.2.22.02</t>
  </si>
  <si>
    <t>WC MUŽI PŘEDSÍŇ</t>
  </si>
  <si>
    <t>1A.2.22.03</t>
  </si>
  <si>
    <t>WC MUŽI</t>
  </si>
  <si>
    <t>1A.2.22.04</t>
  </si>
  <si>
    <t>SPRCHA</t>
  </si>
  <si>
    <t>1A.2.22.05</t>
  </si>
  <si>
    <t>WC ŽENY PŘEDSÍŇ</t>
  </si>
  <si>
    <t>1A.2.22.06</t>
  </si>
  <si>
    <t>WC ŽENY</t>
  </si>
  <si>
    <t>1A.2.22.07</t>
  </si>
  <si>
    <t>WC PŘEDSÍŇ</t>
  </si>
  <si>
    <t>1A.2.22.08</t>
  </si>
  <si>
    <t>1A.2.22.09</t>
  </si>
  <si>
    <t>1A.2.22.10</t>
  </si>
  <si>
    <t>KOMORA ÚKLIDOVÁ</t>
  </si>
  <si>
    <t>1A.2.25.01</t>
  </si>
  <si>
    <t>ROZVODNA NN</t>
  </si>
  <si>
    <t>1A.2.25.02</t>
  </si>
  <si>
    <t>ROZVODNA SL</t>
  </si>
  <si>
    <t>povrch</t>
  </si>
  <si>
    <t>2. NP</t>
  </si>
  <si>
    <t>podlahová plocha m2</t>
  </si>
  <si>
    <t>den</t>
  </si>
  <si>
    <t>týden</t>
  </si>
  <si>
    <t>měsíc</t>
  </si>
  <si>
    <t>úklid ostatního nábytku (prach)</t>
  </si>
  <si>
    <t>odpadkový koš</t>
  </si>
  <si>
    <t>mytí umyvadel</t>
  </si>
  <si>
    <t>mytí topných těles</t>
  </si>
  <si>
    <t>rok</t>
  </si>
  <si>
    <t>1A.3.02.01</t>
  </si>
  <si>
    <t>1A.3.02.02</t>
  </si>
  <si>
    <t>1A.3.02.03</t>
  </si>
  <si>
    <t>1A.3.02.05</t>
  </si>
  <si>
    <t>1A.3.02.06</t>
  </si>
  <si>
    <t>1A.3.02.07</t>
  </si>
  <si>
    <t>1A.3.04.00</t>
  </si>
  <si>
    <t>1A.3.04.01</t>
  </si>
  <si>
    <t>1A.3.04.02</t>
  </si>
  <si>
    <t>1A.3.05.00</t>
  </si>
  <si>
    <t>1A.3.05.02</t>
  </si>
  <si>
    <t>1A.3.11.01</t>
  </si>
  <si>
    <t>VEDOUCÍ ÚSTAVU</t>
  </si>
  <si>
    <t>1A.3.11.02</t>
  </si>
  <si>
    <t>SEKRETARIÁT</t>
  </si>
  <si>
    <t>1A.3.11.03</t>
  </si>
  <si>
    <t>PVC 6</t>
  </si>
  <si>
    <t>1A.3.11.04</t>
  </si>
  <si>
    <t>PRACOVNA LABORANTEK</t>
  </si>
  <si>
    <t>1A.3.11.05</t>
  </si>
  <si>
    <t>PRAKTIKÁRNA STUD</t>
  </si>
  <si>
    <t>1A.3.11.06</t>
  </si>
  <si>
    <t>PRACOVNA VŠ 6</t>
  </si>
  <si>
    <t>1A.3.11.07</t>
  </si>
  <si>
    <t>LABORATOŘ MIKROSKOPOVÁ</t>
  </si>
  <si>
    <t>1A.3.11.09</t>
  </si>
  <si>
    <t>PŘÍPRAVNA PRAKTIK</t>
  </si>
  <si>
    <t>1A.3.11.10</t>
  </si>
  <si>
    <t>CHEMICKÁ LABORATOŘ</t>
  </si>
  <si>
    <t>1A.3.11.11</t>
  </si>
  <si>
    <t>1A.3.11.12</t>
  </si>
  <si>
    <t>1A.3.11.13</t>
  </si>
  <si>
    <t>LABORATOŘ 1</t>
  </si>
  <si>
    <t>1A.3.11.14</t>
  </si>
  <si>
    <t>LABORATOŘ 2</t>
  </si>
  <si>
    <t>1A.3.11.15</t>
  </si>
  <si>
    <t>LABORATOŘ 3</t>
  </si>
  <si>
    <t>1A.3.11.16</t>
  </si>
  <si>
    <t>LABORATOŘ 4</t>
  </si>
  <si>
    <t>1A.3.11.17</t>
  </si>
  <si>
    <t>1A.3.11.18</t>
  </si>
  <si>
    <t>LABORATOŘ 6</t>
  </si>
  <si>
    <t>1A.3.11.19</t>
  </si>
  <si>
    <t>LABORATOŘ 5</t>
  </si>
  <si>
    <t>1A.3.11.20</t>
  </si>
  <si>
    <t>1A.3.11.21</t>
  </si>
  <si>
    <t>SEMINÁRNÍ MÍSTNO</t>
  </si>
  <si>
    <t>1A.3.11.23</t>
  </si>
  <si>
    <t>1A.3.11.24</t>
  </si>
  <si>
    <t>SKLAD DUSÍKU</t>
  </si>
  <si>
    <t>1A.3.11.25</t>
  </si>
  <si>
    <t>PVC 3</t>
  </si>
  <si>
    <t>1A.3.11.26</t>
  </si>
  <si>
    <t>KNIHOVNA</t>
  </si>
  <si>
    <t>1A.3.11.27</t>
  </si>
  <si>
    <t>PRACOVNA VŠ 5</t>
  </si>
  <si>
    <t>1A.3.11.28</t>
  </si>
  <si>
    <t>PRACOVNA VŠ 4</t>
  </si>
  <si>
    <t>1A.3.11.29</t>
  </si>
  <si>
    <t>PRACOVNA VŠ 3</t>
  </si>
  <si>
    <t>1A.3.11.30</t>
  </si>
  <si>
    <t>PRACOVNA VŠ 2</t>
  </si>
  <si>
    <t>1A.3.11.31</t>
  </si>
  <si>
    <t>PRACOVNA VŠ 1</t>
  </si>
  <si>
    <t>1A.3.11.32</t>
  </si>
  <si>
    <t>1A.3.11.33</t>
  </si>
  <si>
    <t>PŘEDSÍŇ</t>
  </si>
  <si>
    <t>1A.3.22.01</t>
  </si>
  <si>
    <t>1A.3.22.02</t>
  </si>
  <si>
    <t>1A.3.22.03</t>
  </si>
  <si>
    <t>1A.3.22.04</t>
  </si>
  <si>
    <t>ÚKLIDOVÁ MÍSTNOST</t>
  </si>
  <si>
    <t>1A.3.22.05</t>
  </si>
  <si>
    <t>1A.3.22.06</t>
  </si>
  <si>
    <t>1A.3.22.07</t>
  </si>
  <si>
    <t>1A.3.22.08</t>
  </si>
  <si>
    <t>1A.3.22.09</t>
  </si>
  <si>
    <t>1A.3.22.10</t>
  </si>
  <si>
    <t>1A.3.22.11</t>
  </si>
  <si>
    <t>1A.3.25.01</t>
  </si>
  <si>
    <t>1A.3.25.02</t>
  </si>
  <si>
    <t>3.NP</t>
  </si>
  <si>
    <t>1A.4.02.01</t>
  </si>
  <si>
    <t>1A.4.02.02</t>
  </si>
  <si>
    <t>1A.4.02.03</t>
  </si>
  <si>
    <t>1A.4.04.00</t>
  </si>
  <si>
    <t>1A.4.04.01</t>
  </si>
  <si>
    <t>KER. DLAŽBA 3+6</t>
  </si>
  <si>
    <t>1A.4.04.02</t>
  </si>
  <si>
    <t>1A.4.05.00</t>
  </si>
  <si>
    <t>1A.4.05.02</t>
  </si>
  <si>
    <t>1A.4.11.01</t>
  </si>
  <si>
    <t>PRACOVNA DOCENTA</t>
  </si>
  <si>
    <t>PVC 7</t>
  </si>
  <si>
    <t>1A.4.11.02</t>
  </si>
  <si>
    <t>ZÁSTUPCE VEDOUCÍHO</t>
  </si>
  <si>
    <t>1A.4.11.03</t>
  </si>
  <si>
    <t>1A.4.11.04</t>
  </si>
  <si>
    <t>1A.4.11.05</t>
  </si>
  <si>
    <t>PRACOVNA VŠ</t>
  </si>
  <si>
    <t>1A.4.11.06</t>
  </si>
  <si>
    <t>1A.4.11.07</t>
  </si>
  <si>
    <t>1A.4.11.08</t>
  </si>
  <si>
    <t>1A.4.11.09</t>
  </si>
  <si>
    <t>1A.4.11.10</t>
  </si>
  <si>
    <t>1A.4.11.11</t>
  </si>
  <si>
    <t>PRACOVNA DOKTORANDŮ</t>
  </si>
  <si>
    <t>1A.4.11.12</t>
  </si>
  <si>
    <t>1A.4.11.14</t>
  </si>
  <si>
    <t>1A.4.11.15</t>
  </si>
  <si>
    <t>1A.4.11.16</t>
  </si>
  <si>
    <t>1A.4.11.17</t>
  </si>
  <si>
    <t>1A.4.11.18</t>
  </si>
  <si>
    <t>1A.4.11.19</t>
  </si>
  <si>
    <t>TEMNÁ KOMORA</t>
  </si>
  <si>
    <t>PVC 4</t>
  </si>
  <si>
    <t>1A.4.11.20</t>
  </si>
  <si>
    <t>SKLAD CHEMIKÁLIÍ</t>
  </si>
  <si>
    <t>1A.4.11.21</t>
  </si>
  <si>
    <t>UMÝVÁRNA SKLA</t>
  </si>
  <si>
    <t>1A.4.11.23</t>
  </si>
  <si>
    <t>MIKROSKOPOVNA</t>
  </si>
  <si>
    <t>1A.4.11.24</t>
  </si>
  <si>
    <t>LABORATOŘ 7</t>
  </si>
  <si>
    <t>1A.4.11.25</t>
  </si>
  <si>
    <t>LABORATOŘ 8</t>
  </si>
  <si>
    <t>1A.4.11.26</t>
  </si>
  <si>
    <t>LABORATOŘ 9</t>
  </si>
  <si>
    <t>1A.4.11.28</t>
  </si>
  <si>
    <t>LABORATOŘ 11</t>
  </si>
  <si>
    <t>1A.4.11.29</t>
  </si>
  <si>
    <t>DENNÍ MÍSTNOST, KNIHOVNA</t>
  </si>
  <si>
    <t>1A.4.11.30</t>
  </si>
  <si>
    <t>1A.4.11.31</t>
  </si>
  <si>
    <t>1A.4.11.32</t>
  </si>
  <si>
    <t>1A.4.11.33</t>
  </si>
  <si>
    <t>ARCHIV</t>
  </si>
  <si>
    <t>1A.4.22.02</t>
  </si>
  <si>
    <t>1A.4.22.03</t>
  </si>
  <si>
    <t>1A.4.22.04</t>
  </si>
  <si>
    <t>1A.4.22.05</t>
  </si>
  <si>
    <t>1A.4.22.06</t>
  </si>
  <si>
    <t>1A.4.22.08</t>
  </si>
  <si>
    <t>1A.4.22.09</t>
  </si>
  <si>
    <t>4.NP</t>
  </si>
  <si>
    <t>úklid podlahy</t>
  </si>
  <si>
    <t>mytí  dveří + rámy</t>
  </si>
  <si>
    <t>1A.1.02.01</t>
  </si>
  <si>
    <t>ZÁDVEŘÍ</t>
  </si>
  <si>
    <t>KOBEREC 3</t>
  </si>
  <si>
    <t>1A.1.02.02</t>
  </si>
  <si>
    <t>VSTUPNÍ HALA</t>
  </si>
  <si>
    <t>1A.1.02.03</t>
  </si>
  <si>
    <t>1A.1.02.04</t>
  </si>
  <si>
    <t>1A.1.02.05</t>
  </si>
  <si>
    <t>1A.1.02.06</t>
  </si>
  <si>
    <t>RECEPCE</t>
  </si>
  <si>
    <t>1A.1.04.00</t>
  </si>
  <si>
    <t>1A.1.04.01</t>
  </si>
  <si>
    <t>1A.1.04.02</t>
  </si>
  <si>
    <t>1A.1.05.00</t>
  </si>
  <si>
    <t>1A.1.05.02</t>
  </si>
  <si>
    <t>1A.1.11.01</t>
  </si>
  <si>
    <t>LÉKÁRENSKÝ TRENA</t>
  </si>
  <si>
    <t>1A.1.11.02</t>
  </si>
  <si>
    <t>KONZULTAČNÍ MÍSTNOST</t>
  </si>
  <si>
    <t>1A.1.11.03</t>
  </si>
  <si>
    <t>VYHODNOCOVACÍ MÍ</t>
  </si>
  <si>
    <t>1A.1.11.04</t>
  </si>
  <si>
    <t>KANCELÁŘ</t>
  </si>
  <si>
    <t>1A.1.11.05</t>
  </si>
  <si>
    <t>1A.1.11.06</t>
  </si>
  <si>
    <t>1A.1.11.07</t>
  </si>
  <si>
    <t>MĚŘENÍ TLAKU/SELFMONITORING</t>
  </si>
  <si>
    <t>1A.1.11.08</t>
  </si>
  <si>
    <t>KANCELÁŘ HISTORIE</t>
  </si>
  <si>
    <t>1A.1.11.09</t>
  </si>
  <si>
    <t>1A.1.11.10</t>
  </si>
  <si>
    <t>KATEDROVÁ KNIHOVNA KSKF</t>
  </si>
  <si>
    <t>1A.1.11.12</t>
  </si>
  <si>
    <t>PSYCHOLOGICKÁ LA</t>
  </si>
  <si>
    <t>1A.1.11.13</t>
  </si>
  <si>
    <t>LABORATOŘ 7 KBLV</t>
  </si>
  <si>
    <t>1A.1.11.14</t>
  </si>
  <si>
    <t>PRACOVNA ASISTENTŮ 3 KBLV</t>
  </si>
  <si>
    <t>1A.1.11.15</t>
  </si>
  <si>
    <t>PRACOVNA ASISTENTŮ 4 KBLV</t>
  </si>
  <si>
    <t>1A.1.11.16</t>
  </si>
  <si>
    <t>SEMINÁRNÍ MÍSTNOST PRO 36 OSOB</t>
  </si>
  <si>
    <t>1A.1.11.17</t>
  </si>
  <si>
    <t>SEMINÁRNÍ MÍSTNOST PRO 42 OSOB</t>
  </si>
  <si>
    <t>1A.1.11.18</t>
  </si>
  <si>
    <t>PŘEDNÁŠKOVÝ SÁL LF 110 OSOB</t>
  </si>
  <si>
    <t>KOBEREC 4</t>
  </si>
  <si>
    <t>1A.1.11.19</t>
  </si>
  <si>
    <t>PŘEDNÁŠKOVÝ SÁL FF 337 OSOB</t>
  </si>
  <si>
    <t>KOBEREC 1</t>
  </si>
  <si>
    <t>1A.1.11.20</t>
  </si>
  <si>
    <t>KER. DLAŽBA 5</t>
  </si>
  <si>
    <t>1A.1.22.01</t>
  </si>
  <si>
    <t>WC IMOBILNÍ Ž</t>
  </si>
  <si>
    <t>1A.1.22.02</t>
  </si>
  <si>
    <t>1A.1.22.03</t>
  </si>
  <si>
    <t>1A.1.22.04</t>
  </si>
  <si>
    <t>1A.1.22.05</t>
  </si>
  <si>
    <t>WC IMOBILNÍ M</t>
  </si>
  <si>
    <t>1A.1.22.06</t>
  </si>
  <si>
    <t>1A.1.22.07</t>
  </si>
  <si>
    <t>1A.1.25.01</t>
  </si>
  <si>
    <t>1A.1.25.02</t>
  </si>
  <si>
    <t>1.NP</t>
  </si>
  <si>
    <t>odpadkový koš tříděný odpad</t>
  </si>
  <si>
    <t>1A.5.04.00</t>
  </si>
  <si>
    <t>1A.5.05.00</t>
  </si>
  <si>
    <t>1A.5.25.00</t>
  </si>
  <si>
    <t>ROZVODNA</t>
  </si>
  <si>
    <t>5.NP</t>
  </si>
  <si>
    <t>1A.0.03.03</t>
  </si>
  <si>
    <t>1A.0.03.04</t>
  </si>
  <si>
    <t>1A.0.04.00</t>
  </si>
  <si>
    <t>1A.0.04.01</t>
  </si>
  <si>
    <t>1A.0.04.02</t>
  </si>
  <si>
    <t>1A.0.05.00</t>
  </si>
  <si>
    <t>1A.0.05.01</t>
  </si>
  <si>
    <t>1A.0.05.02</t>
  </si>
  <si>
    <t>1A.0.07.00</t>
  </si>
  <si>
    <t>1A.0.07.01</t>
  </si>
  <si>
    <t>1A.0.08.05</t>
  </si>
  <si>
    <t>PODZEMNÍ PARKOVIŠTĚ SO-01 A</t>
  </si>
  <si>
    <t>1A.0.11.01</t>
  </si>
  <si>
    <t>LABORATOŘ</t>
  </si>
  <si>
    <t>1A.0.11.02</t>
  </si>
  <si>
    <t>1A.0.12.02</t>
  </si>
  <si>
    <t>STUDIO AUDIO, VIDEO</t>
  </si>
  <si>
    <t>1A.0.12.03</t>
  </si>
  <si>
    <t>KANCELÁŘ VT</t>
  </si>
  <si>
    <t>1A.0.12.04</t>
  </si>
  <si>
    <t>1A.0.12.05</t>
  </si>
  <si>
    <t>1A.0.12.06</t>
  </si>
  <si>
    <t>MRAZÍCÍ BOXY</t>
  </si>
  <si>
    <t>1A.0.12.07</t>
  </si>
  <si>
    <t>AUDIO KOMORA</t>
  </si>
  <si>
    <t>1A.0.12.08</t>
  </si>
  <si>
    <t>ELEKTRONOVÝ MIKROSKOP</t>
  </si>
  <si>
    <t>1A.0.22.01</t>
  </si>
  <si>
    <t>ÚKLIDOVÁ KOMORA</t>
  </si>
  <si>
    <t>1A.0.23.01</t>
  </si>
  <si>
    <t>SERVER</t>
  </si>
  <si>
    <t>1A.0.23.02</t>
  </si>
  <si>
    <t>SKLAD ODPADŮ</t>
  </si>
  <si>
    <t>1A.0.23.03</t>
  </si>
  <si>
    <t>1A.0.23.04</t>
  </si>
  <si>
    <t>1A.0.23.05</t>
  </si>
  <si>
    <t>1A.0.23.06</t>
  </si>
  <si>
    <t>ROZVODNA SL+TECHN.</t>
  </si>
  <si>
    <t>1A.0.23.07</t>
  </si>
  <si>
    <t>TECHNOLOGICKÝ VELÍN</t>
  </si>
  <si>
    <t>1A.0.23.08</t>
  </si>
  <si>
    <t>AUTODOPRAVA</t>
  </si>
  <si>
    <t>1A.0.23.09</t>
  </si>
  <si>
    <t>1A.0.23.10</t>
  </si>
  <si>
    <t>1A.0.23.12</t>
  </si>
  <si>
    <t>SKLAD IT</t>
  </si>
  <si>
    <t>1A.0.23.13</t>
  </si>
  <si>
    <t>1A.0.25.01</t>
  </si>
  <si>
    <t>STROJOVNA TECHNOLOGIE VODY</t>
  </si>
  <si>
    <t>1A.0.25.02</t>
  </si>
  <si>
    <t>STROJOVNA CHLAZENÍ</t>
  </si>
  <si>
    <t>1A.0.25.05</t>
  </si>
  <si>
    <t>VÝMĚNÍKOVÁ STANICE</t>
  </si>
  <si>
    <t>1A.0.25.06</t>
  </si>
  <si>
    <t>STROJOVNA VZT</t>
  </si>
  <si>
    <t>1A.0.25.07</t>
  </si>
  <si>
    <t>STROJOVNA DA</t>
  </si>
  <si>
    <t>1A.0.25.10</t>
  </si>
  <si>
    <t>ROZVODNA NN+TRAFA</t>
  </si>
  <si>
    <t>1A.0.25.11</t>
  </si>
  <si>
    <t>1A.0.25.12</t>
  </si>
  <si>
    <t>1A.0.25.13</t>
  </si>
  <si>
    <t>SKLAD ELEKTRO</t>
  </si>
  <si>
    <t>1A.0.25.17</t>
  </si>
  <si>
    <t>ROZVODNA DA</t>
  </si>
  <si>
    <t>1A.0.25.18</t>
  </si>
  <si>
    <t>ČERPACÍ STANICE</t>
  </si>
  <si>
    <t>1.PP</t>
  </si>
  <si>
    <t>úklid prac. stolů (prach)</t>
  </si>
  <si>
    <t>jiné požadavky</t>
  </si>
  <si>
    <t>STĚRKA 2</t>
  </si>
  <si>
    <t>PVC 2+20</t>
  </si>
  <si>
    <t>STĚRKA 3</t>
  </si>
  <si>
    <t>STĚRKA 1</t>
  </si>
  <si>
    <t>PVC 1</t>
  </si>
  <si>
    <t>úklid prac. stolů pouze na vyžádání</t>
  </si>
  <si>
    <t xml:space="preserve">viz příloha, oddělený mop a oddělený hadr, úklid prac stolů poze na vyžádání, neprovádět úklid laboratorních stolů, </t>
  </si>
  <si>
    <t xml:space="preserve">viz příloha, oddělený mop a oddělený hadr pro sekci, neprovádět úklid laboratorních stolů, </t>
  </si>
  <si>
    <t>viz příloha, oddělený mop a oddělený hadr pro sekci,</t>
  </si>
  <si>
    <t>viz příloha, oddělený mop a oddělený hadr pro sekci, úklid prac stolů poze na vyžádání, neprovádět úklid laboratorních stolů, pro úklid podlah a povrchů použít desinfekci</t>
  </si>
  <si>
    <t>proškolení personálu podle požadavků ústavu - mytí ve zvláštním režimu</t>
  </si>
  <si>
    <t>FaF</t>
  </si>
  <si>
    <t>Ústav lékařské biologie a genetiky</t>
  </si>
  <si>
    <t>Ústav lékařské biochemie</t>
  </si>
  <si>
    <t>IPTO</t>
  </si>
  <si>
    <t>pouze v doprovodu</t>
  </si>
  <si>
    <t>s doprovodem</t>
  </si>
  <si>
    <t>Společné plochy tech. vybavení a komunikační</t>
  </si>
  <si>
    <t>4xrok</t>
  </si>
  <si>
    <t>stroj</t>
  </si>
  <si>
    <t>1 x týdně</t>
  </si>
  <si>
    <t>budova</t>
  </si>
  <si>
    <t>úklid prac. stolů na vyžádání</t>
  </si>
  <si>
    <r>
      <t>248 m</t>
    </r>
    <r>
      <rPr>
        <sz val="8"/>
        <color indexed="8"/>
        <rFont val="Calibri"/>
        <family val="2"/>
      </rPr>
      <t>²</t>
    </r>
  </si>
  <si>
    <t>1 pouze kliky</t>
  </si>
  <si>
    <t>prázdninový režim</t>
  </si>
  <si>
    <t>ano</t>
  </si>
  <si>
    <t>cena/měsíc bez DPH</t>
  </si>
  <si>
    <t>cena/rok bez DPH</t>
  </si>
  <si>
    <t>Nabídková cena u frekvence 4 X rok bude uváděna jako cena měsíční tj. jednotková cena měsíční / 3</t>
  </si>
  <si>
    <t>Průměrný počet pracovních dnů/měsíc je 21</t>
  </si>
  <si>
    <t>celkem</t>
  </si>
  <si>
    <t>četnost</t>
  </si>
  <si>
    <t>ne</t>
  </si>
  <si>
    <t>Celkem</t>
  </si>
  <si>
    <t>Nabídková cena u frekvence 1x rok bude uváděna jako cena měsíční tj. jednostková cena roční /12</t>
  </si>
  <si>
    <t>pzn. 1</t>
  </si>
  <si>
    <t>pzn. 2</t>
  </si>
  <si>
    <t>pzn. 5</t>
  </si>
  <si>
    <t>pzn. 4</t>
  </si>
  <si>
    <t>pzn. 3</t>
  </si>
  <si>
    <t>1. PP</t>
  </si>
  <si>
    <t>1. NP</t>
  </si>
  <si>
    <t>3. NP</t>
  </si>
  <si>
    <t>4. NP</t>
  </si>
  <si>
    <t>5. NP</t>
  </si>
  <si>
    <t>Nabídková cena</t>
  </si>
  <si>
    <t>bez DPH</t>
  </si>
  <si>
    <t>DPH</t>
  </si>
  <si>
    <t>vč. DPH</t>
  </si>
  <si>
    <t>cena/měsíc</t>
  </si>
  <si>
    <t>cena/rok</t>
  </si>
  <si>
    <t>A - pravidelně prováděné úklidové práce</t>
  </si>
  <si>
    <t>předpokládaný objem</t>
  </si>
  <si>
    <t>jednotka</t>
  </si>
  <si>
    <t>kč/ks</t>
  </si>
  <si>
    <t>Kč/m2</t>
  </si>
  <si>
    <t>Kč/h</t>
  </si>
  <si>
    <t>716 m2</t>
  </si>
  <si>
    <t>760 m2</t>
  </si>
  <si>
    <t>524 ks</t>
  </si>
  <si>
    <t>Jednotková cena</t>
  </si>
  <si>
    <t>Váha kriteria</t>
  </si>
  <si>
    <t>Prázdninový režim = cena/měsíc * 8, úklid nebude z pravidla prováděn v měsících 06, 07, 08, 09 (přesný termín určí zadavatel)</t>
  </si>
  <si>
    <t>dezinfekční program</t>
  </si>
  <si>
    <t>Toaletní papír 190 1 vrstv.</t>
  </si>
  <si>
    <t>Toaletní papír 190 2 vrstv.</t>
  </si>
  <si>
    <t>Osvěžovač do toalety (závěs)</t>
  </si>
  <si>
    <t xml:space="preserve">Tekuté mýdlo </t>
  </si>
  <si>
    <t>Mikroténový sáček do odpakových košů 30l</t>
  </si>
  <si>
    <t>Mikroténový sáček do odpakových košů 60l</t>
  </si>
  <si>
    <t>Pytle 70x110cm 50(60) MI 120l</t>
  </si>
  <si>
    <t>l</t>
  </si>
  <si>
    <t>ks</t>
  </si>
  <si>
    <t>C - hygienický materiál</t>
  </si>
  <si>
    <t>B - stálá úklidová služba</t>
  </si>
  <si>
    <t>Hygienický materiál</t>
  </si>
  <si>
    <t>předpokládaný objem/měsíc</t>
  </si>
  <si>
    <t>předpokládaný objem/rok</t>
  </si>
  <si>
    <t>jednotková cena bez DPH</t>
  </si>
  <si>
    <t>CELKEM:</t>
  </si>
  <si>
    <t>5/hodměsíc</t>
  </si>
  <si>
    <t>prosklené plochy (zábradlí, dveře, příčky, recepce)</t>
  </si>
  <si>
    <t>1084 m2</t>
  </si>
  <si>
    <t>974 m2</t>
  </si>
  <si>
    <t>D 2 - mytí proskleného opláštění budovy vč. oken (atria, okna, fasáda) z vnitřní a vnější strany</t>
  </si>
  <si>
    <t>1431 m2</t>
  </si>
  <si>
    <t>dle technické specifikace obvodového pláště</t>
  </si>
  <si>
    <t>D - mimořádný úklid</t>
  </si>
  <si>
    <r>
      <t xml:space="preserve">D 3 - mytí proskleného opláštění budovy vč. oken (atria, okna, fasáda) z vnitřní a vnější strany </t>
    </r>
    <r>
      <rPr>
        <b/>
        <sz val="10"/>
        <rFont val="Arial"/>
        <family val="2"/>
      </rPr>
      <t>se ztíženým přístupem</t>
    </r>
  </si>
  <si>
    <t>D 4 - mytí vnitřních prosklených stěn s dvoukřídlími dveřmi, naddveřníky</t>
  </si>
  <si>
    <t>D 7 - Strojové mytí podlah + polymerizace podlah (vosky) - marmoleum</t>
  </si>
  <si>
    <t>D 5 - Praní koberců</t>
  </si>
  <si>
    <t>D 6 - Stírání prachu ze zavěšených svítidel, Kč/ks</t>
  </si>
  <si>
    <t>D 8 - Strojové mytí podlah dlažba</t>
  </si>
  <si>
    <t>D 9 - Voskování podlah PVC</t>
  </si>
  <si>
    <t>Výukové a výzkumné centrum</t>
  </si>
  <si>
    <t>D 1 - mimořádné úklidové práce před, v průběhu a po realizovaných společenských akcích, Kč/h</t>
  </si>
  <si>
    <t>Kalkulační model</t>
  </si>
  <si>
    <t>Část 4 – Úklidové služby pro budovu Výukového a výzkumného centra Lékařské a Farmaceutické fakulty UK v Hradci Králové</t>
  </si>
  <si>
    <t>Prázdninový režim = cena/měsíc * 9, úklid nebude prováděn v měsících 07, 08, 09 (přesný termín určí zadavatel)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</si>
</sst>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5]0.00"/>
    <numFmt numFmtId="165" formatCode="#,##0.00\ &quot;Kč&quot;"/>
  </numFmts>
  <fonts count="20"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/>
      <right style="double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thin"/>
      <bottom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double"/>
      <top style="double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double"/>
      <top style="thin"/>
      <bottom/>
    </border>
    <border>
      <left/>
      <right style="double"/>
      <top style="double"/>
      <bottom style="thin"/>
    </border>
    <border>
      <left/>
      <right style="double"/>
      <top style="thin"/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double"/>
      <top style="thin"/>
      <bottom style="double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8">
    <xf numFmtId="0" fontId="0" fillId="0" borderId="0" xfId="0"/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Border="1" applyProtection="1">
      <protection locked="0"/>
    </xf>
    <xf numFmtId="0" fontId="1" fillId="2" borderId="0" xfId="0" applyFont="1" applyFill="1" applyBorder="1" applyAlignment="1" applyProtection="1">
      <alignment wrapText="1" readingOrder="1"/>
      <protection locked="0"/>
    </xf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wrapText="1" readingOrder="1"/>
      <protection locked="0"/>
    </xf>
    <xf numFmtId="164" fontId="1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" xfId="0" applyFont="1" applyBorder="1" applyAlignment="1" applyProtection="1">
      <alignment vertical="center" wrapText="1" readingOrder="1"/>
      <protection locked="0"/>
    </xf>
    <xf numFmtId="0" fontId="0" fillId="0" borderId="2" xfId="0" applyBorder="1" applyAlignment="1">
      <alignment horizontal="center" vertical="center"/>
    </xf>
    <xf numFmtId="0" fontId="1" fillId="2" borderId="0" xfId="0" applyFont="1" applyFill="1" applyAlignment="1" applyProtection="1">
      <alignment wrapText="1" readingOrder="1"/>
      <protection locked="0"/>
    </xf>
    <xf numFmtId="0" fontId="1" fillId="2" borderId="0" xfId="0" applyFont="1" applyFill="1" applyAlignment="1" applyProtection="1">
      <alignment wrapText="1" readingOrder="1"/>
      <protection locked="0"/>
    </xf>
    <xf numFmtId="0" fontId="2" fillId="3" borderId="1" xfId="0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Font="1"/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1" fillId="2" borderId="0" xfId="0" applyFont="1" applyFill="1" applyAlignment="1" applyProtection="1">
      <alignment horizontal="left" wrapText="1" readingOrder="1"/>
      <protection locked="0"/>
    </xf>
    <xf numFmtId="0" fontId="1" fillId="2" borderId="0" xfId="0" applyFont="1" applyFill="1" applyAlignment="1" applyProtection="1">
      <alignment horizontal="left" wrapText="1" readingOrder="1"/>
      <protection locked="0"/>
    </xf>
    <xf numFmtId="0" fontId="4" fillId="0" borderId="0" xfId="0" applyFont="1" applyAlignment="1">
      <alignment horizontal="left" wrapText="1"/>
    </xf>
    <xf numFmtId="0" fontId="0" fillId="0" borderId="3" xfId="0" applyBorder="1"/>
    <xf numFmtId="0" fontId="1" fillId="0" borderId="1" xfId="0" applyFont="1" applyFill="1" applyBorder="1" applyAlignment="1" applyProtection="1">
      <alignment vertical="center" wrapText="1" readingOrder="1"/>
      <protection locked="0"/>
    </xf>
    <xf numFmtId="0" fontId="2" fillId="3" borderId="1" xfId="0" applyFont="1" applyFill="1" applyBorder="1" applyAlignment="1" applyProtection="1">
      <alignment horizontal="left" vertical="center" wrapText="1" readingOrder="1"/>
      <protection locked="0"/>
    </xf>
    <xf numFmtId="164" fontId="1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/>
    <xf numFmtId="0" fontId="0" fillId="0" borderId="0" xfId="0" applyFill="1"/>
    <xf numFmtId="0" fontId="6" fillId="0" borderId="0" xfId="0" applyFont="1"/>
    <xf numFmtId="0" fontId="11" fillId="0" borderId="0" xfId="0" applyFont="1"/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4" borderId="3" xfId="0" applyFont="1" applyFill="1" applyBorder="1"/>
    <xf numFmtId="0" fontId="0" fillId="0" borderId="0" xfId="0" applyFont="1"/>
    <xf numFmtId="0" fontId="0" fillId="5" borderId="1" xfId="0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left" vertical="center" wrapText="1" readingOrder="1"/>
      <protection locked="0"/>
    </xf>
    <xf numFmtId="164" fontId="5" fillId="0" borderId="7" xfId="0" applyNumberFormat="1" applyFont="1" applyBorder="1" applyAlignment="1">
      <alignment horizontal="center" vertical="center" readingOrder="1"/>
    </xf>
    <xf numFmtId="164" fontId="2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5" borderId="4" xfId="0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5" borderId="0" xfId="0" applyFont="1" applyFill="1"/>
    <xf numFmtId="0" fontId="4" fillId="0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Font="1" applyFill="1"/>
    <xf numFmtId="0" fontId="0" fillId="0" borderId="0" xfId="0" applyAlignment="1">
      <alignment vertical="center"/>
    </xf>
    <xf numFmtId="165" fontId="14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1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6" borderId="0" xfId="0" applyFont="1" applyFill="1"/>
    <xf numFmtId="0" fontId="4" fillId="7" borderId="0" xfId="0" applyFont="1" applyFill="1"/>
    <xf numFmtId="0" fontId="4" fillId="4" borderId="0" xfId="0" applyFont="1" applyFill="1"/>
    <xf numFmtId="0" fontId="4" fillId="8" borderId="0" xfId="0" applyFont="1" applyFill="1"/>
    <xf numFmtId="0" fontId="4" fillId="5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Alignment="1">
      <alignment vertical="center"/>
    </xf>
    <xf numFmtId="0" fontId="4" fillId="0" borderId="3" xfId="0" applyFont="1" applyBorder="1"/>
    <xf numFmtId="0" fontId="4" fillId="0" borderId="12" xfId="0" applyFont="1" applyBorder="1" applyAlignment="1">
      <alignment horizontal="center" vertical="center"/>
    </xf>
    <xf numFmtId="0" fontId="4" fillId="5" borderId="3" xfId="0" applyFont="1" applyFill="1" applyBorder="1"/>
    <xf numFmtId="0" fontId="4" fillId="9" borderId="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 applyProtection="1">
      <alignment horizontal="left" vertical="center" wrapText="1" readingOrder="1"/>
      <protection locked="0"/>
    </xf>
    <xf numFmtId="164" fontId="13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/>
    <xf numFmtId="0" fontId="4" fillId="0" borderId="3" xfId="0" applyFont="1" applyFill="1" applyBorder="1"/>
    <xf numFmtId="0" fontId="4" fillId="5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>
      <alignment horizontal="center" vertical="center"/>
    </xf>
    <xf numFmtId="165" fontId="4" fillId="0" borderId="15" xfId="0" applyNumberFormat="1" applyFont="1" applyBorder="1" applyAlignment="1" applyProtection="1">
      <alignment horizontal="right" vertical="center"/>
      <protection locked="0"/>
    </xf>
    <xf numFmtId="0" fontId="1" fillId="2" borderId="17" xfId="0" applyFont="1" applyFill="1" applyBorder="1" applyAlignment="1" applyProtection="1">
      <alignment horizontal="center" vertical="center" wrapText="1" readingOrder="1"/>
      <protection locked="0"/>
    </xf>
    <xf numFmtId="0" fontId="1" fillId="2" borderId="18" xfId="0" applyFont="1" applyFill="1" applyBorder="1" applyAlignment="1" applyProtection="1">
      <alignment horizontal="center" vertical="center" wrapText="1" readingOrder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Fill="1" applyBorder="1"/>
    <xf numFmtId="0" fontId="2" fillId="3" borderId="1" xfId="0" applyFont="1" applyFill="1" applyBorder="1" applyAlignment="1" applyProtection="1">
      <alignment vertical="center" wrapText="1" readingOrder="1"/>
      <protection locked="0"/>
    </xf>
    <xf numFmtId="0" fontId="15" fillId="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 applyProtection="1">
      <alignment vertical="center" wrapText="1" readingOrder="1"/>
      <protection locked="0"/>
    </xf>
    <xf numFmtId="164" fontId="1" fillId="11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6" xfId="0" applyFont="1" applyFill="1" applyBorder="1" applyAlignment="1">
      <alignment horizontal="center" vertical="center"/>
    </xf>
    <xf numFmtId="165" fontId="14" fillId="0" borderId="0" xfId="0" applyNumberFormat="1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/>
    <xf numFmtId="0" fontId="4" fillId="5" borderId="11" xfId="0" applyFont="1" applyFill="1" applyBorder="1" applyAlignment="1">
      <alignment horizontal="center" vertical="center"/>
    </xf>
    <xf numFmtId="0" fontId="4" fillId="5" borderId="16" xfId="0" applyFont="1" applyFill="1" applyBorder="1"/>
    <xf numFmtId="0" fontId="4" fillId="7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vertical="center" wrapText="1"/>
    </xf>
    <xf numFmtId="0" fontId="0" fillId="5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16" xfId="0" applyFont="1" applyFill="1" applyBorder="1"/>
    <xf numFmtId="0" fontId="4" fillId="0" borderId="0" xfId="0" applyFont="1" applyFill="1" applyAlignment="1">
      <alignment/>
    </xf>
    <xf numFmtId="0" fontId="4" fillId="6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Border="1"/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" xfId="0" applyNumberFormat="1" applyBorder="1" applyAlignment="1">
      <alignment vertical="center"/>
    </xf>
    <xf numFmtId="165" fontId="0" fillId="0" borderId="41" xfId="0" applyNumberForma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5" fontId="0" fillId="0" borderId="1" xfId="0" applyNumberFormat="1" applyBorder="1"/>
    <xf numFmtId="9" fontId="5" fillId="0" borderId="43" xfId="0" applyNumberFormat="1" applyFont="1" applyBorder="1" applyAlignment="1">
      <alignment horizontal="center" vertical="center"/>
    </xf>
    <xf numFmtId="165" fontId="0" fillId="0" borderId="41" xfId="0" applyNumberFormat="1" applyBorder="1"/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 vertical="center"/>
    </xf>
    <xf numFmtId="165" fontId="4" fillId="12" borderId="15" xfId="0" applyNumberFormat="1" applyFont="1" applyFill="1" applyBorder="1" applyAlignment="1" applyProtection="1">
      <alignment horizontal="right" vertical="center"/>
      <protection locked="0"/>
    </xf>
    <xf numFmtId="165" fontId="4" fillId="12" borderId="9" xfId="0" applyNumberFormat="1" applyFont="1" applyFill="1" applyBorder="1" applyAlignment="1" applyProtection="1">
      <alignment horizontal="right" vertical="center"/>
      <protection locked="0"/>
    </xf>
    <xf numFmtId="165" fontId="4" fillId="12" borderId="44" xfId="0" applyNumberFormat="1" applyFont="1" applyFill="1" applyBorder="1" applyAlignment="1" applyProtection="1">
      <alignment horizontal="right" vertical="center"/>
      <protection locked="0"/>
    </xf>
    <xf numFmtId="0" fontId="4" fillId="12" borderId="15" xfId="0" applyFont="1" applyFill="1" applyBorder="1" applyAlignment="1" applyProtection="1">
      <alignment horizontal="center" vertical="center"/>
      <protection locked="0"/>
    </xf>
    <xf numFmtId="0" fontId="4" fillId="12" borderId="45" xfId="0" applyFont="1" applyFill="1" applyBorder="1" applyAlignment="1" applyProtection="1">
      <alignment horizontal="center" vertical="center"/>
      <protection locked="0"/>
    </xf>
    <xf numFmtId="165" fontId="4" fillId="12" borderId="45" xfId="0" applyNumberFormat="1" applyFont="1" applyFill="1" applyBorder="1" applyAlignment="1" applyProtection="1">
      <alignment horizontal="right" vertical="center"/>
      <protection locked="0"/>
    </xf>
    <xf numFmtId="165" fontId="4" fillId="12" borderId="46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18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" xfId="0" applyFont="1" applyBorder="1"/>
    <xf numFmtId="0" fontId="18" fillId="12" borderId="1" xfId="0" applyFont="1" applyFill="1" applyBorder="1"/>
    <xf numFmtId="0" fontId="18" fillId="13" borderId="1" xfId="0" applyFont="1" applyFill="1" applyBorder="1"/>
    <xf numFmtId="0" fontId="18" fillId="0" borderId="26" xfId="0" applyFont="1" applyBorder="1" applyAlignment="1">
      <alignment horizontal="center" wrapText="1"/>
    </xf>
    <xf numFmtId="0" fontId="18" fillId="0" borderId="26" xfId="0" applyFont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4" fontId="17" fillId="0" borderId="0" xfId="0" applyNumberFormat="1" applyFont="1" applyAlignment="1">
      <alignment/>
    </xf>
    <xf numFmtId="4" fontId="18" fillId="0" borderId="26" xfId="0" applyNumberFormat="1" applyFont="1" applyBorder="1" applyAlignment="1">
      <alignment horizontal="center" wrapText="1"/>
    </xf>
    <xf numFmtId="4" fontId="19" fillId="0" borderId="1" xfId="0" applyNumberFormat="1" applyFont="1" applyBorder="1" applyAlignment="1">
      <alignment wrapText="1"/>
    </xf>
    <xf numFmtId="4" fontId="18" fillId="0" borderId="0" xfId="0" applyNumberFormat="1" applyFont="1"/>
    <xf numFmtId="0" fontId="0" fillId="0" borderId="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65" fontId="0" fillId="0" borderId="49" xfId="0" applyNumberFormat="1" applyBorder="1"/>
    <xf numFmtId="165" fontId="0" fillId="0" borderId="50" xfId="0" applyNumberFormat="1" applyBorder="1"/>
    <xf numFmtId="0" fontId="0" fillId="0" borderId="51" xfId="0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2" borderId="17" xfId="0" applyFont="1" applyFill="1" applyBorder="1" applyAlignment="1" applyProtection="1">
      <alignment horizontal="center" vertical="center" wrapText="1" readingOrder="1"/>
      <protection locked="0"/>
    </xf>
    <xf numFmtId="0" fontId="1" fillId="2" borderId="18" xfId="0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165" fontId="0" fillId="0" borderId="49" xfId="0" applyNumberFormat="1" applyBorder="1" applyAlignment="1">
      <alignment vertical="center"/>
    </xf>
    <xf numFmtId="165" fontId="0" fillId="0" borderId="50" xfId="0" applyNumberFormat="1" applyBorder="1" applyAlignment="1">
      <alignment vertical="center"/>
    </xf>
    <xf numFmtId="0" fontId="0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4" xfId="0" applyFont="1" applyFill="1" applyBorder="1"/>
    <xf numFmtId="165" fontId="0" fillId="0" borderId="54" xfId="0" applyNumberFormat="1" applyBorder="1" applyAlignment="1">
      <alignment vertical="center"/>
    </xf>
    <xf numFmtId="165" fontId="0" fillId="0" borderId="42" xfId="0" applyNumberForma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5" fillId="0" borderId="57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0" fillId="12" borderId="58" xfId="0" applyNumberFormat="1" applyFill="1" applyBorder="1" applyAlignment="1">
      <alignment vertical="center"/>
    </xf>
    <xf numFmtId="165" fontId="0" fillId="12" borderId="59" xfId="0" applyNumberFormat="1" applyFill="1" applyBorder="1" applyAlignment="1">
      <alignment vertical="center"/>
    </xf>
    <xf numFmtId="165" fontId="0" fillId="12" borderId="60" xfId="0" applyNumberForma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13" fillId="3" borderId="1" xfId="0" applyFont="1" applyFill="1" applyBorder="1" applyAlignment="1" applyProtection="1">
      <alignment vertical="center" wrapText="1" readingOrder="1"/>
      <protection locked="0"/>
    </xf>
    <xf numFmtId="0" fontId="4" fillId="0" borderId="1" xfId="0" applyFont="1" applyBorder="1" applyAlignment="1" applyProtection="1">
      <alignment vertical="center" wrapText="1" readingOrder="1"/>
      <protection locked="0"/>
    </xf>
    <xf numFmtId="164" fontId="4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5" borderId="61" xfId="0" applyFont="1" applyFill="1" applyBorder="1" applyAlignment="1">
      <alignment vertical="center" wrapText="1"/>
    </xf>
    <xf numFmtId="0" fontId="0" fillId="0" borderId="62" xfId="0" applyBorder="1" applyAlignment="1">
      <alignment horizontal="left"/>
    </xf>
    <xf numFmtId="0" fontId="5" fillId="0" borderId="62" xfId="0" applyFont="1" applyBorder="1" applyAlignment="1">
      <alignment horizontal="left" vertical="center"/>
    </xf>
    <xf numFmtId="0" fontId="16" fillId="0" borderId="63" xfId="0" applyFont="1" applyFill="1" applyBorder="1" applyAlignment="1">
      <alignment horizontal="left"/>
    </xf>
    <xf numFmtId="165" fontId="0" fillId="0" borderId="64" xfId="0" applyNumberFormat="1" applyBorder="1" applyAlignment="1">
      <alignment horizontal="right" vertical="center"/>
    </xf>
    <xf numFmtId="165" fontId="0" fillId="0" borderId="65" xfId="0" applyNumberFormat="1" applyBorder="1" applyAlignment="1">
      <alignment horizontal="right" vertical="center"/>
    </xf>
    <xf numFmtId="165" fontId="0" fillId="0" borderId="66" xfId="0" applyNumberFormat="1" applyBorder="1" applyAlignment="1">
      <alignment horizontal="right" vertical="center"/>
    </xf>
    <xf numFmtId="165" fontId="0" fillId="0" borderId="58" xfId="0" applyNumberFormat="1" applyBorder="1"/>
    <xf numFmtId="165" fontId="0" fillId="0" borderId="59" xfId="0" applyNumberFormat="1" applyBorder="1"/>
    <xf numFmtId="165" fontId="0" fillId="12" borderId="59" xfId="0" applyNumberFormat="1" applyFill="1" applyBorder="1"/>
    <xf numFmtId="165" fontId="0" fillId="0" borderId="60" xfId="0" applyNumberFormat="1" applyBorder="1"/>
    <xf numFmtId="165" fontId="0" fillId="0" borderId="54" xfId="0" applyNumberFormat="1" applyBorder="1"/>
    <xf numFmtId="165" fontId="0" fillId="0" borderId="42" xfId="0" applyNumberFormat="1" applyBorder="1"/>
    <xf numFmtId="0" fontId="4" fillId="14" borderId="12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165" fontId="14" fillId="0" borderId="70" xfId="0" applyNumberFormat="1" applyFont="1" applyBorder="1" applyAlignment="1" applyProtection="1">
      <alignment horizontal="left" vertical="center"/>
      <protection locked="0"/>
    </xf>
    <xf numFmtId="165" fontId="14" fillId="0" borderId="71" xfId="0" applyNumberFormat="1" applyFont="1" applyBorder="1" applyAlignment="1" applyProtection="1">
      <alignment horizontal="left" vertical="center"/>
      <protection locked="0"/>
    </xf>
    <xf numFmtId="165" fontId="14" fillId="0" borderId="72" xfId="0" applyNumberFormat="1" applyFont="1" applyBorder="1" applyAlignment="1" applyProtection="1">
      <alignment horizontal="left" vertical="center"/>
      <protection locked="0"/>
    </xf>
    <xf numFmtId="0" fontId="4" fillId="0" borderId="7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9" fontId="5" fillId="0" borderId="55" xfId="0" applyNumberFormat="1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9" fontId="5" fillId="0" borderId="52" xfId="0" applyNumberFormat="1" applyFont="1" applyBorder="1" applyAlignment="1">
      <alignment horizontal="center" vertical="center"/>
    </xf>
    <xf numFmtId="9" fontId="5" fillId="0" borderId="78" xfId="0" applyNumberFormat="1" applyFont="1" applyBorder="1" applyAlignment="1">
      <alignment horizontal="center" vertical="center"/>
    </xf>
    <xf numFmtId="9" fontId="5" fillId="0" borderId="79" xfId="0" applyNumberFormat="1" applyFont="1" applyBorder="1" applyAlignment="1">
      <alignment horizontal="center" vertic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4" fillId="14" borderId="0" xfId="0" applyFont="1" applyFill="1" applyAlignment="1">
      <alignment vertical="center"/>
    </xf>
    <xf numFmtId="0" fontId="4" fillId="14" borderId="0" xfId="0" applyFont="1" applyFill="1"/>
    <xf numFmtId="0" fontId="0" fillId="14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D57"/>
  <sheetViews>
    <sheetView showGridLines="0" tabSelected="1" zoomScale="90" zoomScaleNormal="90" workbookViewId="0" topLeftCell="A1">
      <selection activeCell="AD9" sqref="AD9:AD52"/>
    </sheetView>
  </sheetViews>
  <sheetFormatPr defaultColWidth="9.140625" defaultRowHeight="12.75"/>
  <cols>
    <col min="1" max="1" width="2.8515625" style="0" customWidth="1"/>
    <col min="2" max="2" width="10.00390625" style="0" customWidth="1"/>
    <col min="3" max="3" width="21.421875" style="0" customWidth="1"/>
    <col min="4" max="4" width="15.7109375" style="0" customWidth="1"/>
    <col min="5" max="5" width="10.00390625" style="0" customWidth="1"/>
    <col min="6" max="26" width="5.28125" style="0" customWidth="1"/>
    <col min="27" max="27" width="12.7109375" style="0" customWidth="1"/>
    <col min="28" max="28" width="12.7109375" style="64" customWidth="1"/>
    <col min="29" max="30" width="12.7109375" style="0" customWidth="1"/>
  </cols>
  <sheetData>
    <row r="1" spans="2:30" s="62" customFormat="1" ht="18.75" customHeight="1">
      <c r="B1" s="266" t="s">
        <v>427</v>
      </c>
      <c r="C1" s="266"/>
      <c r="D1" s="266"/>
      <c r="E1" s="266"/>
      <c r="F1" s="174" t="s">
        <v>441</v>
      </c>
      <c r="G1" s="102"/>
      <c r="H1" s="175" t="s">
        <v>442</v>
      </c>
      <c r="I1" s="102"/>
      <c r="J1" s="102"/>
      <c r="K1" s="102"/>
      <c r="L1" s="102"/>
      <c r="M1" s="102"/>
      <c r="N1" s="176" t="s">
        <v>443</v>
      </c>
      <c r="O1" s="102"/>
      <c r="P1" s="102"/>
      <c r="Q1" s="102"/>
      <c r="R1" s="102"/>
      <c r="S1" s="177" t="s">
        <v>444</v>
      </c>
      <c r="T1" s="102"/>
      <c r="U1" s="178" t="s">
        <v>447</v>
      </c>
      <c r="V1" s="102"/>
      <c r="W1" s="102"/>
      <c r="X1" s="102"/>
      <c r="Y1" s="102"/>
      <c r="Z1" s="102"/>
      <c r="AA1" s="102"/>
      <c r="AB1" s="179"/>
      <c r="AC1" s="102"/>
      <c r="AD1" s="102"/>
    </row>
    <row r="2" spans="2:30" s="30" customFormat="1" ht="18.75" customHeight="1">
      <c r="B2" s="266"/>
      <c r="C2" s="266"/>
      <c r="D2" s="266"/>
      <c r="E2" s="266"/>
      <c r="F2" s="100" t="s">
        <v>459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80"/>
      <c r="AC2" s="101"/>
      <c r="AD2" s="101"/>
    </row>
    <row r="3" spans="2:30" s="30" customFormat="1" ht="18.75" customHeight="1">
      <c r="B3" s="267" t="s">
        <v>526</v>
      </c>
      <c r="C3" s="266"/>
      <c r="D3" s="266"/>
      <c r="E3" s="266"/>
      <c r="F3" s="100" t="s">
        <v>465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80"/>
      <c r="AC3" s="101"/>
      <c r="AD3" s="101"/>
    </row>
    <row r="4" spans="2:30" s="30" customFormat="1" ht="18.75" customHeight="1">
      <c r="B4" s="266"/>
      <c r="C4" s="266"/>
      <c r="D4" s="266"/>
      <c r="E4" s="266"/>
      <c r="F4" s="345" t="s">
        <v>530</v>
      </c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101"/>
      <c r="U4" s="101"/>
      <c r="V4" s="101"/>
      <c r="W4" s="101"/>
      <c r="X4" s="101"/>
      <c r="Y4" s="101"/>
      <c r="Z4" s="101"/>
      <c r="AA4" s="101"/>
      <c r="AB4" s="180"/>
      <c r="AC4" s="101"/>
      <c r="AD4" s="101"/>
    </row>
    <row r="5" spans="2:30" ht="15.75" customHeight="1" thickBot="1">
      <c r="B5" s="266"/>
      <c r="C5" s="266"/>
      <c r="D5" s="266"/>
      <c r="E5" s="266"/>
      <c r="F5" s="102" t="s">
        <v>460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79"/>
      <c r="AC5" s="12"/>
      <c r="AD5" s="12"/>
    </row>
    <row r="6" spans="2:30" s="12" customFormat="1" ht="37.5" customHeight="1" thickTop="1">
      <c r="B6" s="266"/>
      <c r="C6" s="266"/>
      <c r="D6" s="266"/>
      <c r="E6" s="266"/>
      <c r="F6" s="311" t="s">
        <v>288</v>
      </c>
      <c r="G6" s="312"/>
      <c r="H6" s="313"/>
      <c r="I6" s="308" t="s">
        <v>452</v>
      </c>
      <c r="J6" s="314"/>
      <c r="K6" s="309"/>
      <c r="L6" s="308" t="s">
        <v>138</v>
      </c>
      <c r="M6" s="314"/>
      <c r="N6" s="309"/>
      <c r="O6" s="308" t="s">
        <v>139</v>
      </c>
      <c r="P6" s="309"/>
      <c r="Q6" s="308" t="s">
        <v>354</v>
      </c>
      <c r="R6" s="309"/>
      <c r="S6" s="310" t="s">
        <v>140</v>
      </c>
      <c r="T6" s="306"/>
      <c r="U6" s="307"/>
      <c r="V6" s="305" t="s">
        <v>141</v>
      </c>
      <c r="W6" s="306"/>
      <c r="X6" s="307"/>
      <c r="Y6" s="308" t="s">
        <v>289</v>
      </c>
      <c r="Z6" s="309"/>
      <c r="AA6" s="291" t="s">
        <v>455</v>
      </c>
      <c r="AB6" s="302" t="s">
        <v>429</v>
      </c>
      <c r="AC6" s="291" t="s">
        <v>457</v>
      </c>
      <c r="AD6" s="291" t="s">
        <v>458</v>
      </c>
    </row>
    <row r="7" spans="2:30" s="12" customFormat="1" ht="20.25" customHeight="1">
      <c r="B7" s="66"/>
      <c r="C7" s="66"/>
      <c r="D7" s="66"/>
      <c r="E7" s="66"/>
      <c r="F7" s="297" t="s">
        <v>462</v>
      </c>
      <c r="G7" s="298"/>
      <c r="H7" s="299"/>
      <c r="I7" s="297" t="s">
        <v>462</v>
      </c>
      <c r="J7" s="298"/>
      <c r="K7" s="299"/>
      <c r="L7" s="297" t="s">
        <v>462</v>
      </c>
      <c r="M7" s="298"/>
      <c r="N7" s="299"/>
      <c r="O7" s="300" t="s">
        <v>462</v>
      </c>
      <c r="P7" s="301"/>
      <c r="Q7" s="300" t="s">
        <v>462</v>
      </c>
      <c r="R7" s="301"/>
      <c r="S7" s="297" t="s">
        <v>462</v>
      </c>
      <c r="T7" s="298"/>
      <c r="U7" s="299"/>
      <c r="V7" s="297" t="s">
        <v>462</v>
      </c>
      <c r="W7" s="298"/>
      <c r="X7" s="299"/>
      <c r="Y7" s="300" t="s">
        <v>462</v>
      </c>
      <c r="Z7" s="301"/>
      <c r="AA7" s="292"/>
      <c r="AB7" s="303"/>
      <c r="AC7" s="292"/>
      <c r="AD7" s="292"/>
    </row>
    <row r="8" spans="2:30" s="12" customFormat="1" ht="23.25" thickBot="1">
      <c r="B8" s="16" t="s">
        <v>0</v>
      </c>
      <c r="C8" s="16" t="s">
        <v>1</v>
      </c>
      <c r="D8" s="16" t="s">
        <v>132</v>
      </c>
      <c r="E8" s="16" t="s">
        <v>134</v>
      </c>
      <c r="F8" s="244" t="s">
        <v>135</v>
      </c>
      <c r="G8" s="245" t="s">
        <v>136</v>
      </c>
      <c r="H8" s="130" t="s">
        <v>137</v>
      </c>
      <c r="I8" s="131" t="s">
        <v>135</v>
      </c>
      <c r="J8" s="132" t="s">
        <v>136</v>
      </c>
      <c r="K8" s="133" t="s">
        <v>137</v>
      </c>
      <c r="L8" s="134" t="s">
        <v>135</v>
      </c>
      <c r="M8" s="132" t="s">
        <v>136</v>
      </c>
      <c r="N8" s="135" t="s">
        <v>137</v>
      </c>
      <c r="O8" s="131" t="s">
        <v>135</v>
      </c>
      <c r="P8" s="133" t="s">
        <v>136</v>
      </c>
      <c r="Q8" s="136" t="s">
        <v>135</v>
      </c>
      <c r="R8" s="130" t="s">
        <v>136</v>
      </c>
      <c r="S8" s="134" t="s">
        <v>135</v>
      </c>
      <c r="T8" s="132" t="s">
        <v>136</v>
      </c>
      <c r="U8" s="135" t="s">
        <v>137</v>
      </c>
      <c r="V8" s="131" t="s">
        <v>135</v>
      </c>
      <c r="W8" s="132" t="s">
        <v>136</v>
      </c>
      <c r="X8" s="133" t="s">
        <v>137</v>
      </c>
      <c r="Y8" s="136" t="s">
        <v>137</v>
      </c>
      <c r="Z8" s="130" t="s">
        <v>142</v>
      </c>
      <c r="AA8" s="293"/>
      <c r="AB8" s="304"/>
      <c r="AC8" s="293"/>
      <c r="AD8" s="293"/>
    </row>
    <row r="9" spans="2:30" s="12" customFormat="1" ht="18.75" customHeight="1" thickTop="1">
      <c r="B9" s="11" t="s">
        <v>360</v>
      </c>
      <c r="C9" s="11" t="s">
        <v>4</v>
      </c>
      <c r="D9" s="14" t="s">
        <v>430</v>
      </c>
      <c r="E9" s="6">
        <v>25.424</v>
      </c>
      <c r="F9" s="119">
        <v>1</v>
      </c>
      <c r="G9" s="94"/>
      <c r="H9" s="93"/>
      <c r="I9" s="120"/>
      <c r="J9" s="121"/>
      <c r="K9" s="122"/>
      <c r="L9" s="123"/>
      <c r="M9" s="121"/>
      <c r="N9" s="124"/>
      <c r="O9" s="120"/>
      <c r="P9" s="122"/>
      <c r="Q9" s="120"/>
      <c r="R9" s="122"/>
      <c r="S9" s="123"/>
      <c r="T9" s="121"/>
      <c r="U9" s="124"/>
      <c r="V9" s="120"/>
      <c r="W9" s="121"/>
      <c r="X9" s="122"/>
      <c r="Y9" s="120"/>
      <c r="Z9" s="122"/>
      <c r="AA9" s="125" t="s">
        <v>463</v>
      </c>
      <c r="AB9" s="126" t="s">
        <v>449</v>
      </c>
      <c r="AC9" s="213"/>
      <c r="AD9" s="213">
        <f>AC9*12</f>
        <v>0</v>
      </c>
    </row>
    <row r="10" spans="2:30" s="12" customFormat="1" ht="18.75" customHeight="1">
      <c r="B10" s="11" t="s">
        <v>361</v>
      </c>
      <c r="C10" s="11" t="s">
        <v>4</v>
      </c>
      <c r="D10" s="14" t="s">
        <v>431</v>
      </c>
      <c r="E10" s="6">
        <v>42.45</v>
      </c>
      <c r="F10" s="67">
        <v>1</v>
      </c>
      <c r="G10" s="68"/>
      <c r="H10" s="69"/>
      <c r="I10" s="70"/>
      <c r="J10" s="71"/>
      <c r="K10" s="72"/>
      <c r="L10" s="73"/>
      <c r="M10" s="71"/>
      <c r="N10" s="74"/>
      <c r="O10" s="70"/>
      <c r="P10" s="72"/>
      <c r="Q10" s="70"/>
      <c r="R10" s="72"/>
      <c r="S10" s="73"/>
      <c r="T10" s="71"/>
      <c r="U10" s="74"/>
      <c r="V10" s="70"/>
      <c r="W10" s="71"/>
      <c r="X10" s="50">
        <v>1</v>
      </c>
      <c r="Y10" s="70"/>
      <c r="Z10" s="72"/>
      <c r="AA10" s="59" t="s">
        <v>463</v>
      </c>
      <c r="AB10" s="75" t="s">
        <v>449</v>
      </c>
      <c r="AC10" s="214"/>
      <c r="AD10" s="213">
        <f aca="true" t="shared" si="0" ref="AD10:AD52">AC10*12</f>
        <v>0</v>
      </c>
    </row>
    <row r="11" spans="2:30" s="12" customFormat="1" ht="18.75" customHeight="1">
      <c r="B11" s="11" t="s">
        <v>362</v>
      </c>
      <c r="C11" s="11" t="s">
        <v>13</v>
      </c>
      <c r="D11" s="14" t="s">
        <v>14</v>
      </c>
      <c r="E11" s="6">
        <v>16.32</v>
      </c>
      <c r="F11" s="76"/>
      <c r="G11" s="77">
        <v>1</v>
      </c>
      <c r="H11" s="69"/>
      <c r="I11" s="70"/>
      <c r="J11" s="71"/>
      <c r="K11" s="72"/>
      <c r="L11" s="73"/>
      <c r="M11" s="71"/>
      <c r="N11" s="74"/>
      <c r="O11" s="70"/>
      <c r="P11" s="72"/>
      <c r="Q11" s="70"/>
      <c r="R11" s="72"/>
      <c r="S11" s="73"/>
      <c r="T11" s="71"/>
      <c r="U11" s="74"/>
      <c r="V11" s="70"/>
      <c r="W11" s="71"/>
      <c r="X11" s="72"/>
      <c r="Y11" s="70"/>
      <c r="Z11" s="72"/>
      <c r="AA11" s="59" t="s">
        <v>463</v>
      </c>
      <c r="AB11" s="78"/>
      <c r="AC11" s="214"/>
      <c r="AD11" s="213">
        <f t="shared" si="0"/>
        <v>0</v>
      </c>
    </row>
    <row r="12" spans="2:30" s="12" customFormat="1" ht="18.75" customHeight="1">
      <c r="B12" s="11" t="s">
        <v>363</v>
      </c>
      <c r="C12" s="11" t="s">
        <v>13</v>
      </c>
      <c r="D12" s="14" t="s">
        <v>16</v>
      </c>
      <c r="E12" s="6">
        <v>20.561</v>
      </c>
      <c r="F12" s="67">
        <v>1</v>
      </c>
      <c r="G12" s="68"/>
      <c r="H12" s="69"/>
      <c r="I12" s="70"/>
      <c r="J12" s="71"/>
      <c r="K12" s="72"/>
      <c r="L12" s="73"/>
      <c r="M12" s="71"/>
      <c r="N12" s="74"/>
      <c r="O12" s="70"/>
      <c r="P12" s="72"/>
      <c r="Q12" s="70"/>
      <c r="R12" s="72"/>
      <c r="S12" s="73"/>
      <c r="T12" s="71"/>
      <c r="U12" s="74"/>
      <c r="V12" s="70"/>
      <c r="W12" s="71"/>
      <c r="X12" s="72"/>
      <c r="Y12" s="70"/>
      <c r="Z12" s="72"/>
      <c r="AA12" s="59" t="s">
        <v>463</v>
      </c>
      <c r="AB12" s="78"/>
      <c r="AC12" s="214"/>
      <c r="AD12" s="213">
        <f t="shared" si="0"/>
        <v>0</v>
      </c>
    </row>
    <row r="13" spans="2:30" s="12" customFormat="1" ht="18.75" customHeight="1">
      <c r="B13" s="11" t="s">
        <v>364</v>
      </c>
      <c r="C13" s="11" t="s">
        <v>13</v>
      </c>
      <c r="D13" s="14" t="s">
        <v>14</v>
      </c>
      <c r="E13" s="6">
        <v>19.14</v>
      </c>
      <c r="F13" s="76"/>
      <c r="G13" s="77">
        <v>1</v>
      </c>
      <c r="H13" s="69"/>
      <c r="I13" s="70"/>
      <c r="J13" s="71"/>
      <c r="K13" s="72"/>
      <c r="L13" s="73"/>
      <c r="M13" s="71"/>
      <c r="N13" s="74"/>
      <c r="O13" s="70"/>
      <c r="P13" s="72"/>
      <c r="Q13" s="70"/>
      <c r="R13" s="72"/>
      <c r="S13" s="73"/>
      <c r="T13" s="71"/>
      <c r="U13" s="74"/>
      <c r="V13" s="70"/>
      <c r="W13" s="71"/>
      <c r="X13" s="72"/>
      <c r="Y13" s="70"/>
      <c r="Z13" s="72"/>
      <c r="AA13" s="59" t="s">
        <v>463</v>
      </c>
      <c r="AB13" s="78"/>
      <c r="AC13" s="214"/>
      <c r="AD13" s="213">
        <f t="shared" si="0"/>
        <v>0</v>
      </c>
    </row>
    <row r="14" spans="2:30" s="12" customFormat="1" ht="18.75" customHeight="1">
      <c r="B14" s="11" t="s">
        <v>365</v>
      </c>
      <c r="C14" s="11" t="s">
        <v>19</v>
      </c>
      <c r="D14" s="14" t="s">
        <v>14</v>
      </c>
      <c r="E14" s="6">
        <v>11.56</v>
      </c>
      <c r="F14" s="76"/>
      <c r="G14" s="77">
        <v>1</v>
      </c>
      <c r="H14" s="69"/>
      <c r="I14" s="70"/>
      <c r="J14" s="71"/>
      <c r="K14" s="72"/>
      <c r="L14" s="73"/>
      <c r="M14" s="71"/>
      <c r="N14" s="74"/>
      <c r="O14" s="70"/>
      <c r="P14" s="72"/>
      <c r="Q14" s="70"/>
      <c r="R14" s="72"/>
      <c r="S14" s="73"/>
      <c r="T14" s="71"/>
      <c r="U14" s="74"/>
      <c r="V14" s="70"/>
      <c r="W14" s="71"/>
      <c r="X14" s="72"/>
      <c r="Y14" s="70"/>
      <c r="Z14" s="72"/>
      <c r="AA14" s="59" t="s">
        <v>463</v>
      </c>
      <c r="AB14" s="78"/>
      <c r="AC14" s="214"/>
      <c r="AD14" s="213">
        <f t="shared" si="0"/>
        <v>0</v>
      </c>
    </row>
    <row r="15" spans="2:30" s="12" customFormat="1" ht="18.75" customHeight="1">
      <c r="B15" s="11" t="s">
        <v>366</v>
      </c>
      <c r="C15" s="11" t="s">
        <v>19</v>
      </c>
      <c r="D15" s="14" t="s">
        <v>5</v>
      </c>
      <c r="E15" s="6">
        <v>23.746</v>
      </c>
      <c r="F15" s="67">
        <v>1</v>
      </c>
      <c r="G15" s="68"/>
      <c r="H15" s="69"/>
      <c r="I15" s="70"/>
      <c r="J15" s="71"/>
      <c r="K15" s="72"/>
      <c r="L15" s="73"/>
      <c r="M15" s="71"/>
      <c r="N15" s="74"/>
      <c r="O15" s="70"/>
      <c r="P15" s="72"/>
      <c r="Q15" s="70"/>
      <c r="R15" s="72"/>
      <c r="S15" s="73"/>
      <c r="T15" s="71"/>
      <c r="U15" s="74"/>
      <c r="V15" s="70"/>
      <c r="W15" s="71"/>
      <c r="X15" s="72"/>
      <c r="Y15" s="70"/>
      <c r="Z15" s="72"/>
      <c r="AA15" s="59" t="s">
        <v>463</v>
      </c>
      <c r="AB15" s="78"/>
      <c r="AC15" s="214"/>
      <c r="AD15" s="213">
        <f t="shared" si="0"/>
        <v>0</v>
      </c>
    </row>
    <row r="16" spans="2:30" s="12" customFormat="1" ht="18.75" customHeight="1">
      <c r="B16" s="11" t="s">
        <v>367</v>
      </c>
      <c r="C16" s="11" t="s">
        <v>19</v>
      </c>
      <c r="D16" s="14" t="s">
        <v>14</v>
      </c>
      <c r="E16" s="6">
        <v>7.59</v>
      </c>
      <c r="F16" s="76"/>
      <c r="G16" s="77">
        <v>1</v>
      </c>
      <c r="H16" s="69"/>
      <c r="I16" s="70"/>
      <c r="J16" s="71"/>
      <c r="K16" s="72"/>
      <c r="L16" s="73"/>
      <c r="M16" s="71"/>
      <c r="N16" s="74"/>
      <c r="O16" s="70"/>
      <c r="P16" s="72"/>
      <c r="Q16" s="70"/>
      <c r="R16" s="72"/>
      <c r="S16" s="73"/>
      <c r="T16" s="71"/>
      <c r="U16" s="74"/>
      <c r="V16" s="70"/>
      <c r="W16" s="71"/>
      <c r="X16" s="72"/>
      <c r="Y16" s="70"/>
      <c r="Z16" s="72"/>
      <c r="AA16" s="59" t="s">
        <v>463</v>
      </c>
      <c r="AB16" s="78"/>
      <c r="AC16" s="214"/>
      <c r="AD16" s="213">
        <f t="shared" si="0"/>
        <v>0</v>
      </c>
    </row>
    <row r="17" spans="2:30" s="12" customFormat="1" ht="18.75" customHeight="1">
      <c r="B17" s="11" t="s">
        <v>368</v>
      </c>
      <c r="C17" s="11" t="s">
        <v>21</v>
      </c>
      <c r="D17" s="14" t="s">
        <v>432</v>
      </c>
      <c r="E17" s="6">
        <v>4.167</v>
      </c>
      <c r="F17" s="67">
        <v>1</v>
      </c>
      <c r="G17" s="68"/>
      <c r="H17" s="69"/>
      <c r="I17" s="70"/>
      <c r="J17" s="71"/>
      <c r="K17" s="72"/>
      <c r="L17" s="73"/>
      <c r="M17" s="71"/>
      <c r="N17" s="74"/>
      <c r="O17" s="70"/>
      <c r="P17" s="72"/>
      <c r="Q17" s="70"/>
      <c r="R17" s="72"/>
      <c r="S17" s="73"/>
      <c r="T17" s="71"/>
      <c r="U17" s="74"/>
      <c r="V17" s="70"/>
      <c r="W17" s="71"/>
      <c r="X17" s="72"/>
      <c r="Y17" s="70"/>
      <c r="Z17" s="72"/>
      <c r="AA17" s="59" t="s">
        <v>463</v>
      </c>
      <c r="AB17" s="78"/>
      <c r="AC17" s="214"/>
      <c r="AD17" s="213">
        <f t="shared" si="0"/>
        <v>0</v>
      </c>
    </row>
    <row r="18" spans="2:30" s="12" customFormat="1" ht="18.75" customHeight="1">
      <c r="B18" s="11" t="s">
        <v>369</v>
      </c>
      <c r="C18" s="11" t="s">
        <v>21</v>
      </c>
      <c r="D18" s="14" t="s">
        <v>432</v>
      </c>
      <c r="E18" s="6">
        <v>4.167</v>
      </c>
      <c r="F18" s="67">
        <v>1</v>
      </c>
      <c r="G18" s="68"/>
      <c r="H18" s="69"/>
      <c r="I18" s="70"/>
      <c r="J18" s="71"/>
      <c r="K18" s="72"/>
      <c r="L18" s="73"/>
      <c r="M18" s="71"/>
      <c r="N18" s="74"/>
      <c r="O18" s="70"/>
      <c r="P18" s="72"/>
      <c r="Q18" s="70"/>
      <c r="R18" s="72"/>
      <c r="S18" s="73"/>
      <c r="T18" s="71"/>
      <c r="U18" s="74"/>
      <c r="V18" s="70"/>
      <c r="W18" s="71"/>
      <c r="X18" s="72"/>
      <c r="Y18" s="70"/>
      <c r="Z18" s="72"/>
      <c r="AA18" s="59" t="s">
        <v>463</v>
      </c>
      <c r="AB18" s="78"/>
      <c r="AC18" s="214"/>
      <c r="AD18" s="213">
        <f t="shared" si="0"/>
        <v>0</v>
      </c>
    </row>
    <row r="19" spans="2:30" s="12" customFormat="1" ht="27.75" customHeight="1">
      <c r="B19" s="11" t="s">
        <v>370</v>
      </c>
      <c r="C19" s="11" t="s">
        <v>371</v>
      </c>
      <c r="D19" s="14" t="s">
        <v>433</v>
      </c>
      <c r="E19" s="6">
        <v>2085.9600000000005</v>
      </c>
      <c r="F19" s="76"/>
      <c r="G19" s="68"/>
      <c r="H19" s="50">
        <v>1</v>
      </c>
      <c r="I19" s="70"/>
      <c r="J19" s="71"/>
      <c r="K19" s="72"/>
      <c r="L19" s="73"/>
      <c r="M19" s="71"/>
      <c r="N19" s="74"/>
      <c r="O19" s="70"/>
      <c r="P19" s="72"/>
      <c r="Q19" s="70"/>
      <c r="R19" s="72"/>
      <c r="S19" s="73"/>
      <c r="T19" s="71"/>
      <c r="U19" s="74"/>
      <c r="V19" s="70"/>
      <c r="W19" s="71"/>
      <c r="X19" s="72"/>
      <c r="Y19" s="70"/>
      <c r="Z19" s="72"/>
      <c r="AA19" s="59" t="s">
        <v>463</v>
      </c>
      <c r="AB19" s="75" t="s">
        <v>449</v>
      </c>
      <c r="AC19" s="214"/>
      <c r="AD19" s="213">
        <f t="shared" si="0"/>
        <v>0</v>
      </c>
    </row>
    <row r="20" spans="2:30" s="12" customFormat="1" ht="18.75" customHeight="1">
      <c r="B20" s="11" t="s">
        <v>372</v>
      </c>
      <c r="C20" s="11" t="s">
        <v>373</v>
      </c>
      <c r="D20" s="14" t="s">
        <v>31</v>
      </c>
      <c r="E20" s="6">
        <v>18.9</v>
      </c>
      <c r="F20" s="79">
        <v>1</v>
      </c>
      <c r="G20" s="71"/>
      <c r="H20" s="72"/>
      <c r="I20" s="70"/>
      <c r="J20" s="68"/>
      <c r="K20" s="80">
        <v>1</v>
      </c>
      <c r="L20" s="73"/>
      <c r="M20" s="68"/>
      <c r="N20" s="81">
        <v>1</v>
      </c>
      <c r="O20" s="79">
        <v>1</v>
      </c>
      <c r="P20" s="72"/>
      <c r="Q20" s="70"/>
      <c r="R20" s="72"/>
      <c r="S20" s="82">
        <v>1</v>
      </c>
      <c r="T20" s="68"/>
      <c r="U20" s="74"/>
      <c r="V20" s="70"/>
      <c r="W20" s="68"/>
      <c r="X20" s="80">
        <v>1</v>
      </c>
      <c r="Y20" s="76"/>
      <c r="Z20" s="80">
        <v>1</v>
      </c>
      <c r="AA20" s="59" t="s">
        <v>463</v>
      </c>
      <c r="AB20" s="78"/>
      <c r="AC20" s="214"/>
      <c r="AD20" s="213">
        <f t="shared" si="0"/>
        <v>0</v>
      </c>
    </row>
    <row r="21" spans="2:30" s="12" customFormat="1" ht="18.75" customHeight="1">
      <c r="B21" s="11" t="s">
        <v>374</v>
      </c>
      <c r="C21" s="11" t="s">
        <v>373</v>
      </c>
      <c r="D21" s="14" t="s">
        <v>31</v>
      </c>
      <c r="E21" s="6">
        <v>18.245</v>
      </c>
      <c r="F21" s="79">
        <v>1</v>
      </c>
      <c r="G21" s="71"/>
      <c r="H21" s="72"/>
      <c r="I21" s="70"/>
      <c r="J21" s="68"/>
      <c r="K21" s="80">
        <v>1</v>
      </c>
      <c r="L21" s="73"/>
      <c r="M21" s="68"/>
      <c r="N21" s="81">
        <v>1</v>
      </c>
      <c r="O21" s="79">
        <v>1</v>
      </c>
      <c r="P21" s="72"/>
      <c r="Q21" s="70"/>
      <c r="R21" s="72"/>
      <c r="S21" s="82">
        <v>1</v>
      </c>
      <c r="T21" s="68"/>
      <c r="U21" s="74"/>
      <c r="V21" s="70"/>
      <c r="W21" s="68"/>
      <c r="X21" s="80">
        <v>1</v>
      </c>
      <c r="Y21" s="76"/>
      <c r="Z21" s="80">
        <v>1</v>
      </c>
      <c r="AA21" s="59" t="s">
        <v>463</v>
      </c>
      <c r="AB21" s="78"/>
      <c r="AC21" s="214"/>
      <c r="AD21" s="213">
        <f t="shared" si="0"/>
        <v>0</v>
      </c>
    </row>
    <row r="22" spans="2:30" s="12" customFormat="1" ht="18.75" customHeight="1">
      <c r="B22" s="11" t="s">
        <v>375</v>
      </c>
      <c r="C22" s="11" t="s">
        <v>376</v>
      </c>
      <c r="D22" s="14" t="s">
        <v>434</v>
      </c>
      <c r="E22" s="6">
        <v>31.479</v>
      </c>
      <c r="F22" s="79">
        <v>1</v>
      </c>
      <c r="G22" s="71"/>
      <c r="H22" s="72"/>
      <c r="I22" s="70"/>
      <c r="J22" s="68"/>
      <c r="K22" s="80">
        <v>1</v>
      </c>
      <c r="L22" s="73"/>
      <c r="M22" s="68"/>
      <c r="N22" s="81">
        <v>1</v>
      </c>
      <c r="O22" s="79">
        <v>1</v>
      </c>
      <c r="P22" s="72"/>
      <c r="Q22" s="70"/>
      <c r="R22" s="72"/>
      <c r="S22" s="82">
        <v>1</v>
      </c>
      <c r="T22" s="68"/>
      <c r="U22" s="74"/>
      <c r="V22" s="70"/>
      <c r="W22" s="68"/>
      <c r="X22" s="80">
        <v>1</v>
      </c>
      <c r="Y22" s="76"/>
      <c r="Z22" s="80">
        <v>1</v>
      </c>
      <c r="AA22" s="59" t="s">
        <v>463</v>
      </c>
      <c r="AB22" s="78"/>
      <c r="AC22" s="214"/>
      <c r="AD22" s="213">
        <f t="shared" si="0"/>
        <v>0</v>
      </c>
    </row>
    <row r="23" spans="2:30" s="12" customFormat="1" ht="18.75" customHeight="1">
      <c r="B23" s="11" t="s">
        <v>377</v>
      </c>
      <c r="C23" s="11" t="s">
        <v>378</v>
      </c>
      <c r="D23" s="14" t="s">
        <v>434</v>
      </c>
      <c r="E23" s="6">
        <v>15.277999999999999</v>
      </c>
      <c r="F23" s="83">
        <v>1</v>
      </c>
      <c r="G23" s="68"/>
      <c r="H23" s="72"/>
      <c r="I23" s="70"/>
      <c r="J23" s="71"/>
      <c r="K23" s="84">
        <v>1</v>
      </c>
      <c r="L23" s="73"/>
      <c r="M23" s="71"/>
      <c r="N23" s="74"/>
      <c r="O23" s="70"/>
      <c r="P23" s="72"/>
      <c r="Q23" s="70"/>
      <c r="R23" s="72"/>
      <c r="S23" s="85">
        <v>1</v>
      </c>
      <c r="T23" s="71"/>
      <c r="U23" s="74"/>
      <c r="V23" s="70"/>
      <c r="W23" s="71"/>
      <c r="X23" s="72"/>
      <c r="Y23" s="76"/>
      <c r="Z23" s="72"/>
      <c r="AA23" s="59" t="s">
        <v>463</v>
      </c>
      <c r="AB23" s="78"/>
      <c r="AC23" s="214"/>
      <c r="AD23" s="213">
        <f t="shared" si="0"/>
        <v>0</v>
      </c>
    </row>
    <row r="24" spans="2:30" s="12" customFormat="1" ht="18.75" customHeight="1">
      <c r="B24" s="11" t="s">
        <v>379</v>
      </c>
      <c r="C24" s="11" t="s">
        <v>378</v>
      </c>
      <c r="D24" s="14" t="s">
        <v>434</v>
      </c>
      <c r="E24" s="6">
        <v>16.221999999999998</v>
      </c>
      <c r="F24" s="83">
        <v>1</v>
      </c>
      <c r="G24" s="68"/>
      <c r="H24" s="72"/>
      <c r="I24" s="70"/>
      <c r="J24" s="71"/>
      <c r="K24" s="84">
        <v>1</v>
      </c>
      <c r="L24" s="73"/>
      <c r="M24" s="71"/>
      <c r="N24" s="74"/>
      <c r="O24" s="70"/>
      <c r="P24" s="72"/>
      <c r="Q24" s="70"/>
      <c r="R24" s="72"/>
      <c r="S24" s="85">
        <v>1</v>
      </c>
      <c r="T24" s="71"/>
      <c r="U24" s="74"/>
      <c r="V24" s="70"/>
      <c r="W24" s="71"/>
      <c r="X24" s="72"/>
      <c r="Y24" s="76"/>
      <c r="Z24" s="72"/>
      <c r="AA24" s="59" t="s">
        <v>463</v>
      </c>
      <c r="AB24" s="78"/>
      <c r="AC24" s="214"/>
      <c r="AD24" s="213">
        <f t="shared" si="0"/>
        <v>0</v>
      </c>
    </row>
    <row r="25" spans="2:30" s="12" customFormat="1" ht="18.75" customHeight="1">
      <c r="B25" s="11" t="s">
        <v>380</v>
      </c>
      <c r="C25" s="11" t="s">
        <v>257</v>
      </c>
      <c r="D25" s="14" t="s">
        <v>430</v>
      </c>
      <c r="E25" s="6">
        <v>16.06</v>
      </c>
      <c r="F25" s="79">
        <v>1</v>
      </c>
      <c r="G25" s="68"/>
      <c r="H25" s="72"/>
      <c r="I25" s="70"/>
      <c r="J25" s="71"/>
      <c r="K25" s="72"/>
      <c r="L25" s="73"/>
      <c r="M25" s="71"/>
      <c r="N25" s="74"/>
      <c r="O25" s="70"/>
      <c r="P25" s="72"/>
      <c r="Q25" s="70"/>
      <c r="R25" s="72"/>
      <c r="S25" s="73"/>
      <c r="T25" s="71"/>
      <c r="U25" s="74"/>
      <c r="V25" s="70"/>
      <c r="W25" s="71"/>
      <c r="X25" s="72"/>
      <c r="Y25" s="76"/>
      <c r="Z25" s="80">
        <v>1</v>
      </c>
      <c r="AA25" s="59" t="s">
        <v>463</v>
      </c>
      <c r="AB25" s="78"/>
      <c r="AC25" s="214"/>
      <c r="AD25" s="213">
        <f t="shared" si="0"/>
        <v>0</v>
      </c>
    </row>
    <row r="26" spans="2:30" s="12" customFormat="1" ht="18.75" customHeight="1">
      <c r="B26" s="11" t="s">
        <v>381</v>
      </c>
      <c r="C26" s="11" t="s">
        <v>382</v>
      </c>
      <c r="D26" s="14" t="s">
        <v>430</v>
      </c>
      <c r="E26" s="6">
        <v>23.81</v>
      </c>
      <c r="F26" s="79">
        <v>1</v>
      </c>
      <c r="G26" s="68"/>
      <c r="H26" s="72"/>
      <c r="I26" s="70"/>
      <c r="J26" s="71"/>
      <c r="K26" s="72"/>
      <c r="L26" s="73"/>
      <c r="M26" s="71"/>
      <c r="N26" s="74"/>
      <c r="O26" s="70"/>
      <c r="P26" s="72"/>
      <c r="Q26" s="70"/>
      <c r="R26" s="72"/>
      <c r="S26" s="73"/>
      <c r="T26" s="71"/>
      <c r="U26" s="74"/>
      <c r="V26" s="70"/>
      <c r="W26" s="71"/>
      <c r="X26" s="72"/>
      <c r="Y26" s="76"/>
      <c r="Z26" s="80">
        <v>1</v>
      </c>
      <c r="AA26" s="59" t="s">
        <v>463</v>
      </c>
      <c r="AB26" s="78"/>
      <c r="AC26" s="214"/>
      <c r="AD26" s="213">
        <f t="shared" si="0"/>
        <v>0</v>
      </c>
    </row>
    <row r="27" spans="2:30" s="12" customFormat="1" ht="18.75" customHeight="1">
      <c r="B27" s="11" t="s">
        <v>383</v>
      </c>
      <c r="C27" s="11" t="s">
        <v>384</v>
      </c>
      <c r="D27" s="14" t="s">
        <v>434</v>
      </c>
      <c r="E27" s="6">
        <v>3.551</v>
      </c>
      <c r="F27" s="79">
        <v>1</v>
      </c>
      <c r="G27" s="68"/>
      <c r="H27" s="72"/>
      <c r="I27" s="70"/>
      <c r="J27" s="71"/>
      <c r="K27" s="72"/>
      <c r="L27" s="73"/>
      <c r="M27" s="71"/>
      <c r="N27" s="74"/>
      <c r="O27" s="70"/>
      <c r="P27" s="72"/>
      <c r="Q27" s="70"/>
      <c r="R27" s="72"/>
      <c r="S27" s="73"/>
      <c r="T27" s="71"/>
      <c r="U27" s="74"/>
      <c r="V27" s="70"/>
      <c r="W27" s="71"/>
      <c r="X27" s="72"/>
      <c r="Y27" s="76"/>
      <c r="Z27" s="80">
        <v>1</v>
      </c>
      <c r="AA27" s="59" t="s">
        <v>463</v>
      </c>
      <c r="AB27" s="78"/>
      <c r="AC27" s="214"/>
      <c r="AD27" s="213">
        <f t="shared" si="0"/>
        <v>0</v>
      </c>
    </row>
    <row r="28" spans="2:30" s="12" customFormat="1" ht="21.75" customHeight="1">
      <c r="B28" s="11" t="s">
        <v>385</v>
      </c>
      <c r="C28" s="11" t="s">
        <v>386</v>
      </c>
      <c r="D28" s="14" t="s">
        <v>430</v>
      </c>
      <c r="E28" s="6">
        <v>19.71</v>
      </c>
      <c r="F28" s="79">
        <v>1</v>
      </c>
      <c r="G28" s="68"/>
      <c r="H28" s="72"/>
      <c r="I28" s="70"/>
      <c r="J28" s="71"/>
      <c r="K28" s="72"/>
      <c r="L28" s="73"/>
      <c r="M28" s="71"/>
      <c r="N28" s="74"/>
      <c r="O28" s="70"/>
      <c r="P28" s="72"/>
      <c r="Q28" s="70"/>
      <c r="R28" s="72"/>
      <c r="S28" s="73"/>
      <c r="T28" s="71"/>
      <c r="U28" s="74"/>
      <c r="V28" s="70"/>
      <c r="W28" s="71"/>
      <c r="X28" s="72"/>
      <c r="Y28" s="76"/>
      <c r="Z28" s="80">
        <v>1</v>
      </c>
      <c r="AA28" s="59" t="s">
        <v>463</v>
      </c>
      <c r="AB28" s="78"/>
      <c r="AC28" s="214"/>
      <c r="AD28" s="213">
        <f t="shared" si="0"/>
        <v>0</v>
      </c>
    </row>
    <row r="29" spans="2:30" s="12" customFormat="1" ht="18.75" customHeight="1">
      <c r="B29" s="11" t="s">
        <v>387</v>
      </c>
      <c r="C29" s="11" t="s">
        <v>388</v>
      </c>
      <c r="D29" s="14" t="s">
        <v>430</v>
      </c>
      <c r="E29" s="6">
        <v>6.388</v>
      </c>
      <c r="F29" s="70"/>
      <c r="G29" s="68"/>
      <c r="H29" s="50">
        <v>1</v>
      </c>
      <c r="I29" s="70"/>
      <c r="J29" s="71"/>
      <c r="K29" s="72"/>
      <c r="L29" s="73"/>
      <c r="M29" s="71"/>
      <c r="N29" s="74"/>
      <c r="O29" s="70"/>
      <c r="P29" s="72"/>
      <c r="Q29" s="70"/>
      <c r="R29" s="72"/>
      <c r="S29" s="73"/>
      <c r="T29" s="71"/>
      <c r="U29" s="74"/>
      <c r="V29" s="70"/>
      <c r="W29" s="71"/>
      <c r="X29" s="72"/>
      <c r="Y29" s="70"/>
      <c r="Z29" s="72"/>
      <c r="AA29" s="59" t="s">
        <v>463</v>
      </c>
      <c r="AB29" s="78"/>
      <c r="AC29" s="214"/>
      <c r="AD29" s="213">
        <f t="shared" si="0"/>
        <v>0</v>
      </c>
    </row>
    <row r="30" spans="2:30" s="12" customFormat="1" ht="18.75" customHeight="1">
      <c r="B30" s="11" t="s">
        <v>389</v>
      </c>
      <c r="C30" s="11" t="s">
        <v>390</v>
      </c>
      <c r="D30" s="14" t="s">
        <v>430</v>
      </c>
      <c r="E30" s="6">
        <v>21.9</v>
      </c>
      <c r="F30" s="70"/>
      <c r="G30" s="68"/>
      <c r="H30" s="50">
        <v>1</v>
      </c>
      <c r="I30" s="70"/>
      <c r="J30" s="71"/>
      <c r="K30" s="72"/>
      <c r="L30" s="73"/>
      <c r="M30" s="71"/>
      <c r="N30" s="74"/>
      <c r="O30" s="70"/>
      <c r="P30" s="72"/>
      <c r="Q30" s="70"/>
      <c r="R30" s="72"/>
      <c r="S30" s="73"/>
      <c r="T30" s="71"/>
      <c r="U30" s="74"/>
      <c r="V30" s="70"/>
      <c r="W30" s="71"/>
      <c r="X30" s="72"/>
      <c r="Y30" s="70"/>
      <c r="Z30" s="72"/>
      <c r="AA30" s="59" t="s">
        <v>463</v>
      </c>
      <c r="AB30" s="75" t="s">
        <v>446</v>
      </c>
      <c r="AC30" s="214"/>
      <c r="AD30" s="213">
        <f t="shared" si="0"/>
        <v>0</v>
      </c>
    </row>
    <row r="31" spans="2:30" s="12" customFormat="1" ht="18.75" customHeight="1">
      <c r="B31" s="11" t="s">
        <v>391</v>
      </c>
      <c r="C31" s="11" t="s">
        <v>392</v>
      </c>
      <c r="D31" s="14" t="s">
        <v>430</v>
      </c>
      <c r="E31" s="6">
        <v>26.91</v>
      </c>
      <c r="F31" s="76"/>
      <c r="G31" s="77">
        <v>1</v>
      </c>
      <c r="H31" s="69"/>
      <c r="I31" s="70"/>
      <c r="J31" s="71"/>
      <c r="K31" s="72"/>
      <c r="L31" s="73"/>
      <c r="M31" s="71"/>
      <c r="N31" s="74"/>
      <c r="O31" s="70"/>
      <c r="P31" s="72"/>
      <c r="Q31" s="70"/>
      <c r="R31" s="72"/>
      <c r="S31" s="73"/>
      <c r="T31" s="71"/>
      <c r="U31" s="74"/>
      <c r="V31" s="70"/>
      <c r="W31" s="71"/>
      <c r="X31" s="72"/>
      <c r="Y31" s="70"/>
      <c r="Z31" s="72"/>
      <c r="AA31" s="59" t="s">
        <v>463</v>
      </c>
      <c r="AB31" s="78"/>
      <c r="AC31" s="214"/>
      <c r="AD31" s="213">
        <f t="shared" si="0"/>
        <v>0</v>
      </c>
    </row>
    <row r="32" spans="2:30" s="12" customFormat="1" ht="18.75" customHeight="1">
      <c r="B32" s="11" t="s">
        <v>393</v>
      </c>
      <c r="C32" s="11" t="s">
        <v>47</v>
      </c>
      <c r="D32" s="14" t="s">
        <v>430</v>
      </c>
      <c r="E32" s="6">
        <v>23.87</v>
      </c>
      <c r="F32" s="76"/>
      <c r="G32" s="68"/>
      <c r="H32" s="80">
        <v>1</v>
      </c>
      <c r="I32" s="70"/>
      <c r="J32" s="71"/>
      <c r="K32" s="72"/>
      <c r="L32" s="73"/>
      <c r="M32" s="71"/>
      <c r="N32" s="74"/>
      <c r="O32" s="70"/>
      <c r="P32" s="72"/>
      <c r="Q32" s="70"/>
      <c r="R32" s="72"/>
      <c r="S32" s="73"/>
      <c r="T32" s="71"/>
      <c r="U32" s="74"/>
      <c r="V32" s="70"/>
      <c r="W32" s="71"/>
      <c r="X32" s="72"/>
      <c r="Y32" s="70"/>
      <c r="Z32" s="72"/>
      <c r="AA32" s="59" t="s">
        <v>463</v>
      </c>
      <c r="AB32" s="78"/>
      <c r="AC32" s="214"/>
      <c r="AD32" s="213">
        <f t="shared" si="0"/>
        <v>0</v>
      </c>
    </row>
    <row r="33" spans="2:30" s="12" customFormat="1" ht="18.75" customHeight="1">
      <c r="B33" s="11" t="s">
        <v>394</v>
      </c>
      <c r="C33" s="11" t="s">
        <v>47</v>
      </c>
      <c r="D33" s="14" t="s">
        <v>430</v>
      </c>
      <c r="E33" s="6">
        <v>30.03</v>
      </c>
      <c r="F33" s="76"/>
      <c r="G33" s="68"/>
      <c r="H33" s="80">
        <v>1</v>
      </c>
      <c r="I33" s="70"/>
      <c r="J33" s="71"/>
      <c r="K33" s="72"/>
      <c r="L33" s="73"/>
      <c r="M33" s="71"/>
      <c r="N33" s="74"/>
      <c r="O33" s="70"/>
      <c r="P33" s="72"/>
      <c r="Q33" s="70"/>
      <c r="R33" s="72"/>
      <c r="S33" s="73"/>
      <c r="T33" s="71"/>
      <c r="U33" s="74"/>
      <c r="V33" s="70"/>
      <c r="W33" s="71"/>
      <c r="X33" s="72"/>
      <c r="Y33" s="70"/>
      <c r="Z33" s="72"/>
      <c r="AA33" s="59" t="s">
        <v>463</v>
      </c>
      <c r="AB33" s="78"/>
      <c r="AC33" s="214"/>
      <c r="AD33" s="213">
        <f t="shared" si="0"/>
        <v>0</v>
      </c>
    </row>
    <row r="34" spans="2:30" s="12" customFormat="1" ht="18.75" customHeight="1">
      <c r="B34" s="11" t="s">
        <v>395</v>
      </c>
      <c r="C34" s="11" t="s">
        <v>47</v>
      </c>
      <c r="D34" s="14" t="s">
        <v>430</v>
      </c>
      <c r="E34" s="6">
        <v>36.159</v>
      </c>
      <c r="F34" s="76"/>
      <c r="G34" s="68"/>
      <c r="H34" s="80">
        <v>1</v>
      </c>
      <c r="I34" s="70"/>
      <c r="J34" s="71"/>
      <c r="K34" s="72"/>
      <c r="L34" s="73"/>
      <c r="M34" s="71"/>
      <c r="N34" s="74"/>
      <c r="O34" s="70"/>
      <c r="P34" s="72"/>
      <c r="Q34" s="70"/>
      <c r="R34" s="72"/>
      <c r="S34" s="73"/>
      <c r="T34" s="71"/>
      <c r="U34" s="74"/>
      <c r="V34" s="70"/>
      <c r="W34" s="71"/>
      <c r="X34" s="72"/>
      <c r="Y34" s="70"/>
      <c r="Z34" s="72"/>
      <c r="AA34" s="59" t="s">
        <v>463</v>
      </c>
      <c r="AB34" s="78"/>
      <c r="AC34" s="214"/>
      <c r="AD34" s="213">
        <f t="shared" si="0"/>
        <v>0</v>
      </c>
    </row>
    <row r="35" spans="2:30" s="12" customFormat="1" ht="18.75" customHeight="1">
      <c r="B35" s="11" t="s">
        <v>396</v>
      </c>
      <c r="C35" s="11" t="s">
        <v>397</v>
      </c>
      <c r="D35" s="14" t="s">
        <v>430</v>
      </c>
      <c r="E35" s="6">
        <v>12.981</v>
      </c>
      <c r="F35" s="76"/>
      <c r="G35" s="68"/>
      <c r="H35" s="50">
        <v>1</v>
      </c>
      <c r="I35" s="70"/>
      <c r="J35" s="71"/>
      <c r="K35" s="72"/>
      <c r="L35" s="73"/>
      <c r="M35" s="71"/>
      <c r="N35" s="74"/>
      <c r="O35" s="70"/>
      <c r="P35" s="72"/>
      <c r="Q35" s="70"/>
      <c r="R35" s="72"/>
      <c r="S35" s="73"/>
      <c r="T35" s="71"/>
      <c r="U35" s="74"/>
      <c r="V35" s="70"/>
      <c r="W35" s="71"/>
      <c r="X35" s="72"/>
      <c r="Y35" s="70"/>
      <c r="Z35" s="72"/>
      <c r="AA35" s="59" t="s">
        <v>463</v>
      </c>
      <c r="AB35" s="75" t="s">
        <v>446</v>
      </c>
      <c r="AC35" s="214"/>
      <c r="AD35" s="213">
        <f t="shared" si="0"/>
        <v>0</v>
      </c>
    </row>
    <row r="36" spans="2:30" s="12" customFormat="1" ht="18.75" customHeight="1">
      <c r="B36" s="11" t="s">
        <v>398</v>
      </c>
      <c r="C36" s="11" t="s">
        <v>399</v>
      </c>
      <c r="D36" s="14" t="s">
        <v>434</v>
      </c>
      <c r="E36" s="6">
        <v>18.248</v>
      </c>
      <c r="F36" s="83">
        <v>1</v>
      </c>
      <c r="G36" s="68"/>
      <c r="H36" s="69"/>
      <c r="I36" s="70"/>
      <c r="J36" s="71"/>
      <c r="K36" s="72"/>
      <c r="L36" s="73"/>
      <c r="M36" s="71"/>
      <c r="N36" s="74"/>
      <c r="O36" s="70"/>
      <c r="P36" s="72"/>
      <c r="Q36" s="70"/>
      <c r="R36" s="72"/>
      <c r="S36" s="85">
        <v>1</v>
      </c>
      <c r="T36" s="71"/>
      <c r="U36" s="74"/>
      <c r="V36" s="70"/>
      <c r="W36" s="71"/>
      <c r="X36" s="72"/>
      <c r="Y36" s="70"/>
      <c r="Z36" s="72"/>
      <c r="AA36" s="59" t="s">
        <v>463</v>
      </c>
      <c r="AB36" s="78"/>
      <c r="AC36" s="214"/>
      <c r="AD36" s="213">
        <f t="shared" si="0"/>
        <v>0</v>
      </c>
    </row>
    <row r="37" spans="2:30" s="12" customFormat="1" ht="18.75" customHeight="1">
      <c r="B37" s="11" t="s">
        <v>400</v>
      </c>
      <c r="C37" s="11" t="s">
        <v>401</v>
      </c>
      <c r="D37" s="14" t="s">
        <v>434</v>
      </c>
      <c r="E37" s="6">
        <v>18.788</v>
      </c>
      <c r="F37" s="83">
        <v>1</v>
      </c>
      <c r="G37" s="68"/>
      <c r="H37" s="69"/>
      <c r="I37" s="70"/>
      <c r="J37" s="71"/>
      <c r="K37" s="72"/>
      <c r="L37" s="73"/>
      <c r="M37" s="71"/>
      <c r="N37" s="74"/>
      <c r="O37" s="70"/>
      <c r="P37" s="72"/>
      <c r="Q37" s="70"/>
      <c r="R37" s="72"/>
      <c r="S37" s="85">
        <v>1</v>
      </c>
      <c r="T37" s="71"/>
      <c r="U37" s="74"/>
      <c r="V37" s="70"/>
      <c r="W37" s="71"/>
      <c r="X37" s="72"/>
      <c r="Y37" s="70"/>
      <c r="Z37" s="72"/>
      <c r="AA37" s="59" t="s">
        <v>463</v>
      </c>
      <c r="AB37" s="78"/>
      <c r="AC37" s="214"/>
      <c r="AD37" s="213">
        <f t="shared" si="0"/>
        <v>0</v>
      </c>
    </row>
    <row r="38" spans="2:30" s="12" customFormat="1" ht="18.75" customHeight="1">
      <c r="B38" s="11" t="s">
        <v>402</v>
      </c>
      <c r="C38" s="11" t="s">
        <v>47</v>
      </c>
      <c r="D38" s="14" t="s">
        <v>430</v>
      </c>
      <c r="E38" s="6">
        <v>59.720000000000006</v>
      </c>
      <c r="F38" s="76"/>
      <c r="G38" s="68"/>
      <c r="H38" s="86">
        <v>1</v>
      </c>
      <c r="I38" s="70"/>
      <c r="J38" s="71"/>
      <c r="K38" s="72"/>
      <c r="L38" s="73"/>
      <c r="M38" s="71"/>
      <c r="N38" s="74"/>
      <c r="O38" s="70"/>
      <c r="P38" s="72"/>
      <c r="Q38" s="70"/>
      <c r="R38" s="72"/>
      <c r="S38" s="73"/>
      <c r="T38" s="71"/>
      <c r="U38" s="74"/>
      <c r="V38" s="70"/>
      <c r="W38" s="71"/>
      <c r="X38" s="72"/>
      <c r="Y38" s="70"/>
      <c r="Z38" s="72"/>
      <c r="AA38" s="59" t="s">
        <v>463</v>
      </c>
      <c r="AB38" s="78"/>
      <c r="AC38" s="214"/>
      <c r="AD38" s="213">
        <f t="shared" si="0"/>
        <v>0</v>
      </c>
    </row>
    <row r="39" spans="2:30" s="12" customFormat="1" ht="18.75" customHeight="1">
      <c r="B39" s="11" t="s">
        <v>403</v>
      </c>
      <c r="C39" s="11" t="s">
        <v>47</v>
      </c>
      <c r="D39" s="14" t="s">
        <v>430</v>
      </c>
      <c r="E39" s="6">
        <v>59.7</v>
      </c>
      <c r="F39" s="76"/>
      <c r="G39" s="68"/>
      <c r="H39" s="87">
        <v>1</v>
      </c>
      <c r="I39" s="70"/>
      <c r="J39" s="71"/>
      <c r="K39" s="72"/>
      <c r="L39" s="73"/>
      <c r="M39" s="71"/>
      <c r="N39" s="74"/>
      <c r="O39" s="70"/>
      <c r="P39" s="72"/>
      <c r="Q39" s="70"/>
      <c r="R39" s="72"/>
      <c r="S39" s="73"/>
      <c r="T39" s="71"/>
      <c r="U39" s="74"/>
      <c r="V39" s="70"/>
      <c r="W39" s="71"/>
      <c r="X39" s="72"/>
      <c r="Y39" s="70"/>
      <c r="Z39" s="72"/>
      <c r="AA39" s="59" t="s">
        <v>463</v>
      </c>
      <c r="AB39" s="78"/>
      <c r="AC39" s="214"/>
      <c r="AD39" s="213">
        <f t="shared" si="0"/>
        <v>0</v>
      </c>
    </row>
    <row r="40" spans="2:30" s="12" customFormat="1" ht="18.75" customHeight="1">
      <c r="B40" s="11" t="s">
        <v>404</v>
      </c>
      <c r="C40" s="11" t="s">
        <v>405</v>
      </c>
      <c r="D40" s="14" t="s">
        <v>430</v>
      </c>
      <c r="E40" s="6">
        <v>23.36</v>
      </c>
      <c r="F40" s="76"/>
      <c r="G40" s="68"/>
      <c r="H40" s="50">
        <v>1</v>
      </c>
      <c r="I40" s="70"/>
      <c r="J40" s="71"/>
      <c r="K40" s="72"/>
      <c r="L40" s="73"/>
      <c r="M40" s="71"/>
      <c r="N40" s="74"/>
      <c r="O40" s="70"/>
      <c r="P40" s="72"/>
      <c r="Q40" s="70"/>
      <c r="R40" s="72"/>
      <c r="S40" s="73"/>
      <c r="T40" s="71"/>
      <c r="U40" s="74"/>
      <c r="V40" s="70"/>
      <c r="W40" s="71"/>
      <c r="X40" s="72"/>
      <c r="Y40" s="70"/>
      <c r="Z40" s="72"/>
      <c r="AA40" s="59" t="s">
        <v>463</v>
      </c>
      <c r="AB40" s="75" t="s">
        <v>446</v>
      </c>
      <c r="AC40" s="214"/>
      <c r="AD40" s="213">
        <f t="shared" si="0"/>
        <v>0</v>
      </c>
    </row>
    <row r="41" spans="2:30" s="12" customFormat="1" ht="18.75" customHeight="1">
      <c r="B41" s="11" t="s">
        <v>406</v>
      </c>
      <c r="C41" s="11" t="s">
        <v>47</v>
      </c>
      <c r="D41" s="14" t="s">
        <v>430</v>
      </c>
      <c r="E41" s="6">
        <v>6.8</v>
      </c>
      <c r="F41" s="76"/>
      <c r="G41" s="68"/>
      <c r="H41" s="50">
        <v>1</v>
      </c>
      <c r="I41" s="70"/>
      <c r="J41" s="71"/>
      <c r="K41" s="72"/>
      <c r="L41" s="73"/>
      <c r="M41" s="71"/>
      <c r="N41" s="74"/>
      <c r="O41" s="70"/>
      <c r="P41" s="72"/>
      <c r="Q41" s="70"/>
      <c r="R41" s="72"/>
      <c r="S41" s="73"/>
      <c r="T41" s="71"/>
      <c r="U41" s="74"/>
      <c r="V41" s="70"/>
      <c r="W41" s="71"/>
      <c r="X41" s="72"/>
      <c r="Y41" s="70"/>
      <c r="Z41" s="72"/>
      <c r="AA41" s="59" t="s">
        <v>463</v>
      </c>
      <c r="AB41" s="75" t="s">
        <v>446</v>
      </c>
      <c r="AC41" s="214"/>
      <c r="AD41" s="213">
        <f t="shared" si="0"/>
        <v>0</v>
      </c>
    </row>
    <row r="42" spans="2:30" s="12" customFormat="1" ht="24.75" customHeight="1">
      <c r="B42" s="11" t="s">
        <v>407</v>
      </c>
      <c r="C42" s="11" t="s">
        <v>408</v>
      </c>
      <c r="D42" s="14" t="s">
        <v>430</v>
      </c>
      <c r="E42" s="6">
        <v>18.55</v>
      </c>
      <c r="F42" s="76"/>
      <c r="G42" s="68"/>
      <c r="H42" s="50" t="s">
        <v>448</v>
      </c>
      <c r="I42" s="70"/>
      <c r="J42" s="71"/>
      <c r="K42" s="72"/>
      <c r="L42" s="73"/>
      <c r="M42" s="71"/>
      <c r="N42" s="74"/>
      <c r="O42" s="70"/>
      <c r="P42" s="72"/>
      <c r="Q42" s="70"/>
      <c r="R42" s="72"/>
      <c r="S42" s="73"/>
      <c r="T42" s="71"/>
      <c r="U42" s="74"/>
      <c r="V42" s="70"/>
      <c r="W42" s="71"/>
      <c r="X42" s="72"/>
      <c r="Y42" s="70"/>
      <c r="Z42" s="72"/>
      <c r="AA42" s="59" t="s">
        <v>463</v>
      </c>
      <c r="AB42" s="75" t="s">
        <v>446</v>
      </c>
      <c r="AC42" s="214"/>
      <c r="AD42" s="213">
        <f t="shared" si="0"/>
        <v>0</v>
      </c>
    </row>
    <row r="43" spans="2:30" s="12" customFormat="1" ht="18.75" customHeight="1">
      <c r="B43" s="11" t="s">
        <v>409</v>
      </c>
      <c r="C43" s="11" t="s">
        <v>410</v>
      </c>
      <c r="D43" s="14" t="s">
        <v>430</v>
      </c>
      <c r="E43" s="6">
        <v>59.62</v>
      </c>
      <c r="F43" s="76"/>
      <c r="G43" s="68"/>
      <c r="H43" s="50" t="s">
        <v>448</v>
      </c>
      <c r="I43" s="70"/>
      <c r="J43" s="71"/>
      <c r="K43" s="72"/>
      <c r="L43" s="73"/>
      <c r="M43" s="71"/>
      <c r="N43" s="74"/>
      <c r="O43" s="70"/>
      <c r="P43" s="72"/>
      <c r="Q43" s="70"/>
      <c r="R43" s="72"/>
      <c r="S43" s="73"/>
      <c r="T43" s="71"/>
      <c r="U43" s="74"/>
      <c r="V43" s="70"/>
      <c r="W43" s="71"/>
      <c r="X43" s="72"/>
      <c r="Y43" s="70"/>
      <c r="Z43" s="72"/>
      <c r="AA43" s="59" t="s">
        <v>463</v>
      </c>
      <c r="AB43" s="75" t="s">
        <v>446</v>
      </c>
      <c r="AC43" s="214"/>
      <c r="AD43" s="213">
        <f t="shared" si="0"/>
        <v>0</v>
      </c>
    </row>
    <row r="44" spans="2:30" s="12" customFormat="1" ht="18.75" customHeight="1">
      <c r="B44" s="11" t="s">
        <v>411</v>
      </c>
      <c r="C44" s="11" t="s">
        <v>412</v>
      </c>
      <c r="D44" s="14" t="s">
        <v>430</v>
      </c>
      <c r="E44" s="6">
        <v>56</v>
      </c>
      <c r="F44" s="76"/>
      <c r="G44" s="68"/>
      <c r="H44" s="50" t="s">
        <v>448</v>
      </c>
      <c r="I44" s="70"/>
      <c r="J44" s="71"/>
      <c r="K44" s="72"/>
      <c r="L44" s="73"/>
      <c r="M44" s="71"/>
      <c r="N44" s="74"/>
      <c r="O44" s="70"/>
      <c r="P44" s="72"/>
      <c r="Q44" s="70"/>
      <c r="R44" s="72"/>
      <c r="S44" s="73"/>
      <c r="T44" s="71"/>
      <c r="U44" s="74"/>
      <c r="V44" s="70"/>
      <c r="W44" s="71"/>
      <c r="X44" s="72"/>
      <c r="Y44" s="70"/>
      <c r="Z44" s="72"/>
      <c r="AA44" s="59" t="s">
        <v>463</v>
      </c>
      <c r="AB44" s="75" t="s">
        <v>446</v>
      </c>
      <c r="AC44" s="214"/>
      <c r="AD44" s="213">
        <f t="shared" si="0"/>
        <v>0</v>
      </c>
    </row>
    <row r="45" spans="2:30" s="12" customFormat="1" ht="18.75" customHeight="1">
      <c r="B45" s="11" t="s">
        <v>413</v>
      </c>
      <c r="C45" s="11" t="s">
        <v>414</v>
      </c>
      <c r="D45" s="14" t="s">
        <v>430</v>
      </c>
      <c r="E45" s="6">
        <v>98.395</v>
      </c>
      <c r="F45" s="76"/>
      <c r="G45" s="68"/>
      <c r="H45" s="50" t="s">
        <v>448</v>
      </c>
      <c r="I45" s="70"/>
      <c r="J45" s="71"/>
      <c r="K45" s="72"/>
      <c r="L45" s="73"/>
      <c r="M45" s="71"/>
      <c r="N45" s="74"/>
      <c r="O45" s="70"/>
      <c r="P45" s="72"/>
      <c r="Q45" s="70"/>
      <c r="R45" s="72"/>
      <c r="S45" s="73"/>
      <c r="T45" s="71"/>
      <c r="U45" s="74"/>
      <c r="V45" s="70"/>
      <c r="W45" s="71"/>
      <c r="X45" s="72"/>
      <c r="Y45" s="70"/>
      <c r="Z45" s="72"/>
      <c r="AA45" s="59" t="s">
        <v>463</v>
      </c>
      <c r="AB45" s="75" t="s">
        <v>446</v>
      </c>
      <c r="AC45" s="214"/>
      <c r="AD45" s="213">
        <f t="shared" si="0"/>
        <v>0</v>
      </c>
    </row>
    <row r="46" spans="2:30" s="12" customFormat="1" ht="18.75" customHeight="1">
      <c r="B46" s="11" t="s">
        <v>415</v>
      </c>
      <c r="C46" s="11" t="s">
        <v>416</v>
      </c>
      <c r="D46" s="14" t="s">
        <v>430</v>
      </c>
      <c r="E46" s="6">
        <v>29.7</v>
      </c>
      <c r="F46" s="76"/>
      <c r="G46" s="68"/>
      <c r="H46" s="50" t="s">
        <v>448</v>
      </c>
      <c r="I46" s="70"/>
      <c r="J46" s="71"/>
      <c r="K46" s="72"/>
      <c r="L46" s="73"/>
      <c r="M46" s="71"/>
      <c r="N46" s="74"/>
      <c r="O46" s="70"/>
      <c r="P46" s="72"/>
      <c r="Q46" s="70"/>
      <c r="R46" s="72"/>
      <c r="S46" s="73"/>
      <c r="T46" s="71"/>
      <c r="U46" s="74"/>
      <c r="V46" s="70"/>
      <c r="W46" s="71"/>
      <c r="X46" s="72"/>
      <c r="Y46" s="70"/>
      <c r="Z46" s="72"/>
      <c r="AA46" s="59" t="s">
        <v>463</v>
      </c>
      <c r="AB46" s="75" t="s">
        <v>446</v>
      </c>
      <c r="AC46" s="214"/>
      <c r="AD46" s="213">
        <f t="shared" si="0"/>
        <v>0</v>
      </c>
    </row>
    <row r="47" spans="2:30" s="12" customFormat="1" ht="18.75" customHeight="1">
      <c r="B47" s="11" t="s">
        <v>417</v>
      </c>
      <c r="C47" s="11" t="s">
        <v>418</v>
      </c>
      <c r="D47" s="14" t="s">
        <v>430</v>
      </c>
      <c r="E47" s="6">
        <v>35.045</v>
      </c>
      <c r="F47" s="76"/>
      <c r="G47" s="68"/>
      <c r="H47" s="50" t="s">
        <v>448</v>
      </c>
      <c r="I47" s="70"/>
      <c r="J47" s="71"/>
      <c r="K47" s="72"/>
      <c r="L47" s="73"/>
      <c r="M47" s="71"/>
      <c r="N47" s="74"/>
      <c r="O47" s="70"/>
      <c r="P47" s="72"/>
      <c r="Q47" s="70"/>
      <c r="R47" s="72"/>
      <c r="S47" s="73"/>
      <c r="T47" s="71"/>
      <c r="U47" s="74"/>
      <c r="V47" s="70"/>
      <c r="W47" s="71"/>
      <c r="X47" s="72"/>
      <c r="Y47" s="70"/>
      <c r="Z47" s="72"/>
      <c r="AA47" s="59" t="s">
        <v>463</v>
      </c>
      <c r="AB47" s="75" t="s">
        <v>446</v>
      </c>
      <c r="AC47" s="214"/>
      <c r="AD47" s="213">
        <f t="shared" si="0"/>
        <v>0</v>
      </c>
    </row>
    <row r="48" spans="2:30" s="12" customFormat="1" ht="18.75" customHeight="1">
      <c r="B48" s="11" t="s">
        <v>419</v>
      </c>
      <c r="C48" s="11" t="s">
        <v>47</v>
      </c>
      <c r="D48" s="14" t="s">
        <v>430</v>
      </c>
      <c r="E48" s="6">
        <v>13.065</v>
      </c>
      <c r="F48" s="76"/>
      <c r="G48" s="68"/>
      <c r="H48" s="84">
        <v>1</v>
      </c>
      <c r="I48" s="88"/>
      <c r="J48" s="89"/>
      <c r="K48" s="90"/>
      <c r="L48" s="91"/>
      <c r="M48" s="89"/>
      <c r="N48" s="92"/>
      <c r="O48" s="88"/>
      <c r="P48" s="90"/>
      <c r="Q48" s="91"/>
      <c r="R48" s="92"/>
      <c r="S48" s="88"/>
      <c r="T48" s="89"/>
      <c r="U48" s="90"/>
      <c r="V48" s="91"/>
      <c r="W48" s="89"/>
      <c r="X48" s="92"/>
      <c r="Y48" s="88"/>
      <c r="Z48" s="72"/>
      <c r="AA48" s="59" t="s">
        <v>463</v>
      </c>
      <c r="AB48" s="75" t="s">
        <v>446</v>
      </c>
      <c r="AC48" s="214"/>
      <c r="AD48" s="213">
        <f t="shared" si="0"/>
        <v>0</v>
      </c>
    </row>
    <row r="49" spans="2:30" s="12" customFormat="1" ht="18.75" customHeight="1">
      <c r="B49" s="11" t="s">
        <v>420</v>
      </c>
      <c r="C49" s="11" t="s">
        <v>47</v>
      </c>
      <c r="D49" s="14" t="s">
        <v>430</v>
      </c>
      <c r="E49" s="6">
        <v>13.065</v>
      </c>
      <c r="F49" s="76"/>
      <c r="G49" s="68"/>
      <c r="H49" s="84">
        <v>1</v>
      </c>
      <c r="I49" s="88"/>
      <c r="J49" s="89"/>
      <c r="K49" s="90"/>
      <c r="L49" s="91"/>
      <c r="M49" s="89"/>
      <c r="N49" s="92"/>
      <c r="O49" s="88"/>
      <c r="P49" s="90"/>
      <c r="Q49" s="91"/>
      <c r="R49" s="92"/>
      <c r="S49" s="88"/>
      <c r="T49" s="89"/>
      <c r="U49" s="90"/>
      <c r="V49" s="91"/>
      <c r="W49" s="89"/>
      <c r="X49" s="92"/>
      <c r="Y49" s="88"/>
      <c r="Z49" s="72"/>
      <c r="AA49" s="59" t="s">
        <v>463</v>
      </c>
      <c r="AB49" s="75" t="s">
        <v>446</v>
      </c>
      <c r="AC49" s="214"/>
      <c r="AD49" s="213">
        <f t="shared" si="0"/>
        <v>0</v>
      </c>
    </row>
    <row r="50" spans="2:30" s="12" customFormat="1" ht="18.75" customHeight="1">
      <c r="B50" s="11" t="s">
        <v>421</v>
      </c>
      <c r="C50" s="11" t="s">
        <v>422</v>
      </c>
      <c r="D50" s="14" t="s">
        <v>430</v>
      </c>
      <c r="E50" s="6">
        <v>5.920000000000001</v>
      </c>
      <c r="F50" s="76"/>
      <c r="G50" s="68"/>
      <c r="H50" s="50" t="s">
        <v>448</v>
      </c>
      <c r="I50" s="88"/>
      <c r="J50" s="89"/>
      <c r="K50" s="90"/>
      <c r="L50" s="91"/>
      <c r="M50" s="89"/>
      <c r="N50" s="92"/>
      <c r="O50" s="88"/>
      <c r="P50" s="90"/>
      <c r="Q50" s="91"/>
      <c r="R50" s="92"/>
      <c r="S50" s="88"/>
      <c r="T50" s="89"/>
      <c r="U50" s="90"/>
      <c r="V50" s="91"/>
      <c r="W50" s="89"/>
      <c r="X50" s="92"/>
      <c r="Y50" s="88"/>
      <c r="Z50" s="72"/>
      <c r="AA50" s="59" t="s">
        <v>463</v>
      </c>
      <c r="AB50" s="75" t="s">
        <v>446</v>
      </c>
      <c r="AC50" s="214"/>
      <c r="AD50" s="213">
        <f t="shared" si="0"/>
        <v>0</v>
      </c>
    </row>
    <row r="51" spans="2:30" s="12" customFormat="1" ht="18.75" customHeight="1">
      <c r="B51" s="11" t="s">
        <v>423</v>
      </c>
      <c r="C51" s="11" t="s">
        <v>424</v>
      </c>
      <c r="D51" s="14" t="s">
        <v>430</v>
      </c>
      <c r="E51" s="6">
        <v>4.945</v>
      </c>
      <c r="F51" s="76"/>
      <c r="G51" s="68"/>
      <c r="H51" s="50" t="s">
        <v>448</v>
      </c>
      <c r="I51" s="88"/>
      <c r="J51" s="89"/>
      <c r="K51" s="90"/>
      <c r="L51" s="91"/>
      <c r="M51" s="89"/>
      <c r="N51" s="92"/>
      <c r="O51" s="88"/>
      <c r="P51" s="90"/>
      <c r="Q51" s="91"/>
      <c r="R51" s="92"/>
      <c r="S51" s="88"/>
      <c r="T51" s="89"/>
      <c r="U51" s="90"/>
      <c r="V51" s="91"/>
      <c r="W51" s="89"/>
      <c r="X51" s="92"/>
      <c r="Y51" s="88"/>
      <c r="Z51" s="72"/>
      <c r="AA51" s="59" t="s">
        <v>463</v>
      </c>
      <c r="AB51" s="75" t="s">
        <v>446</v>
      </c>
      <c r="AC51" s="214"/>
      <c r="AD51" s="213">
        <f t="shared" si="0"/>
        <v>0</v>
      </c>
    </row>
    <row r="52" spans="2:30" s="12" customFormat="1" ht="18.75" customHeight="1" thickBot="1">
      <c r="B52" s="11" t="s">
        <v>425</v>
      </c>
      <c r="C52" s="11" t="s">
        <v>426</v>
      </c>
      <c r="D52" s="14" t="s">
        <v>430</v>
      </c>
      <c r="E52" s="6">
        <v>5.39</v>
      </c>
      <c r="F52" s="76"/>
      <c r="G52" s="68"/>
      <c r="H52" s="50" t="s">
        <v>448</v>
      </c>
      <c r="I52" s="88"/>
      <c r="J52" s="89"/>
      <c r="K52" s="90"/>
      <c r="L52" s="91"/>
      <c r="M52" s="89"/>
      <c r="N52" s="92"/>
      <c r="O52" s="88"/>
      <c r="P52" s="90"/>
      <c r="Q52" s="91"/>
      <c r="R52" s="92"/>
      <c r="S52" s="88"/>
      <c r="T52" s="89"/>
      <c r="U52" s="90"/>
      <c r="V52" s="91"/>
      <c r="W52" s="89"/>
      <c r="X52" s="92"/>
      <c r="Y52" s="88"/>
      <c r="Z52" s="72"/>
      <c r="AA52" s="59" t="s">
        <v>463</v>
      </c>
      <c r="AB52" s="75" t="s">
        <v>446</v>
      </c>
      <c r="AC52" s="214"/>
      <c r="AD52" s="213">
        <f t="shared" si="0"/>
        <v>0</v>
      </c>
    </row>
    <row r="53" spans="5:30" ht="22.5" customHeight="1" thickBot="1" thickTop="1">
      <c r="E53" s="45">
        <f>SUM(E9:E52)</f>
        <v>3108.8890000000006</v>
      </c>
      <c r="F53" s="294" t="s">
        <v>461</v>
      </c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6"/>
      <c r="AC53" s="63">
        <f>SUM(AC9:AC52)</f>
        <v>0</v>
      </c>
      <c r="AD53" s="63">
        <f>SUM(AD9:AD52)</f>
        <v>0</v>
      </c>
    </row>
    <row r="54" ht="13.5" thickTop="1"/>
    <row r="55" ht="26.25" customHeight="1">
      <c r="B55" s="31"/>
    </row>
    <row r="56" ht="26.25" customHeight="1">
      <c r="B56" s="31"/>
    </row>
    <row r="57" ht="26.25" customHeight="1">
      <c r="B57" s="31"/>
    </row>
  </sheetData>
  <autoFilter ref="C8:D53">
    <sortState ref="C9:D57">
      <sortCondition sortBy="value" ref="D9:D57"/>
    </sortState>
  </autoFilter>
  <mergeCells count="21">
    <mergeCell ref="F6:H6"/>
    <mergeCell ref="I6:K6"/>
    <mergeCell ref="L6:N6"/>
    <mergeCell ref="O6:P6"/>
    <mergeCell ref="Q6:R6"/>
    <mergeCell ref="AC6:AC8"/>
    <mergeCell ref="AD6:AD8"/>
    <mergeCell ref="F53:AB53"/>
    <mergeCell ref="F7:H7"/>
    <mergeCell ref="I7:K7"/>
    <mergeCell ref="L7:N7"/>
    <mergeCell ref="S7:U7"/>
    <mergeCell ref="V7:X7"/>
    <mergeCell ref="O7:P7"/>
    <mergeCell ref="Q7:R7"/>
    <mergeCell ref="Y7:Z7"/>
    <mergeCell ref="AA6:AA8"/>
    <mergeCell ref="AB6:AB8"/>
    <mergeCell ref="V6:X6"/>
    <mergeCell ref="Y6:Z6"/>
    <mergeCell ref="S6:U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  <headerFooter>
    <oddHeader>&amp;L&amp;"Arial,Tučné"Příloha č. 2.4 Výkaz výměr části č. 4 Úklidové služby pro budovu Výukového a výzkumného centra Lékařské a Farmaceutické fakulty UK v Hradci Králové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D57"/>
  <sheetViews>
    <sheetView showGridLines="0" view="pageLayout" workbookViewId="0" topLeftCell="A37">
      <selection activeCell="A49" sqref="A49:XFD49"/>
    </sheetView>
  </sheetViews>
  <sheetFormatPr defaultColWidth="9.140625" defaultRowHeight="12.75"/>
  <cols>
    <col min="1" max="1" width="2.8515625" style="12" customWidth="1"/>
    <col min="2" max="2" width="10.00390625" style="12" customWidth="1"/>
    <col min="3" max="3" width="21.421875" style="12" customWidth="1"/>
    <col min="4" max="4" width="15.7109375" style="12" customWidth="1"/>
    <col min="5" max="5" width="10.00390625" style="12" customWidth="1"/>
    <col min="6" max="26" width="5.28125" style="12" customWidth="1"/>
    <col min="27" max="30" width="12.7109375" style="12" customWidth="1"/>
    <col min="31" max="16384" width="9.140625" style="12" customWidth="1"/>
  </cols>
  <sheetData>
    <row r="1" spans="2:21" ht="18.75" customHeight="1">
      <c r="B1" s="266" t="s">
        <v>353</v>
      </c>
      <c r="C1" s="266"/>
      <c r="D1" s="266"/>
      <c r="E1" s="266"/>
      <c r="F1" s="95" t="s">
        <v>441</v>
      </c>
      <c r="H1" s="96" t="s">
        <v>442</v>
      </c>
      <c r="N1" s="97" t="s">
        <v>443</v>
      </c>
      <c r="S1" s="98" t="s">
        <v>444</v>
      </c>
      <c r="U1" s="99" t="s">
        <v>447</v>
      </c>
    </row>
    <row r="2" spans="2:22" ht="18.75" customHeight="1">
      <c r="B2" s="266"/>
      <c r="C2" s="266"/>
      <c r="D2" s="266"/>
      <c r="E2" s="266"/>
      <c r="F2" s="100" t="s">
        <v>459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2:22" ht="15.75" customHeight="1">
      <c r="B3" s="267" t="s">
        <v>526</v>
      </c>
      <c r="C3" s="266"/>
      <c r="D3" s="266"/>
      <c r="E3" s="266"/>
      <c r="F3" s="100" t="s">
        <v>465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2:22" ht="15.75" customHeight="1">
      <c r="B4" s="266"/>
      <c r="C4" s="266"/>
      <c r="D4" s="266"/>
      <c r="E4" s="266"/>
      <c r="F4" s="345" t="s">
        <v>530</v>
      </c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101"/>
      <c r="U4" s="101"/>
      <c r="V4" s="101"/>
    </row>
    <row r="5" spans="2:6" ht="18" customHeight="1" thickBot="1">
      <c r="B5" s="266"/>
      <c r="C5" s="266"/>
      <c r="D5" s="266"/>
      <c r="E5" s="266"/>
      <c r="F5" s="102" t="s">
        <v>460</v>
      </c>
    </row>
    <row r="6" spans="2:30" ht="37.5" customHeight="1" thickTop="1">
      <c r="B6" s="266"/>
      <c r="C6" s="266"/>
      <c r="D6" s="266"/>
      <c r="E6" s="266"/>
      <c r="F6" s="311" t="s">
        <v>288</v>
      </c>
      <c r="G6" s="312"/>
      <c r="H6" s="313"/>
      <c r="I6" s="308" t="s">
        <v>452</v>
      </c>
      <c r="J6" s="314"/>
      <c r="K6" s="309"/>
      <c r="L6" s="308" t="s">
        <v>138</v>
      </c>
      <c r="M6" s="314"/>
      <c r="N6" s="309"/>
      <c r="O6" s="305" t="s">
        <v>139</v>
      </c>
      <c r="P6" s="307"/>
      <c r="Q6" s="308" t="s">
        <v>354</v>
      </c>
      <c r="R6" s="309"/>
      <c r="S6" s="310" t="s">
        <v>140</v>
      </c>
      <c r="T6" s="306"/>
      <c r="U6" s="307"/>
      <c r="V6" s="305" t="s">
        <v>141</v>
      </c>
      <c r="W6" s="306"/>
      <c r="X6" s="307"/>
      <c r="Y6" s="308" t="s">
        <v>289</v>
      </c>
      <c r="Z6" s="309"/>
      <c r="AA6" s="291" t="s">
        <v>455</v>
      </c>
      <c r="AB6" s="302" t="s">
        <v>429</v>
      </c>
      <c r="AC6" s="291" t="s">
        <v>457</v>
      </c>
      <c r="AD6" s="291" t="s">
        <v>458</v>
      </c>
    </row>
    <row r="7" spans="2:30" ht="21.75" customHeight="1">
      <c r="B7" s="266"/>
      <c r="C7" s="266"/>
      <c r="D7" s="266"/>
      <c r="E7" s="266"/>
      <c r="F7" s="297" t="s">
        <v>462</v>
      </c>
      <c r="G7" s="298"/>
      <c r="H7" s="299"/>
      <c r="I7" s="300" t="s">
        <v>462</v>
      </c>
      <c r="J7" s="321"/>
      <c r="K7" s="301"/>
      <c r="L7" s="300" t="s">
        <v>462</v>
      </c>
      <c r="M7" s="321"/>
      <c r="N7" s="301"/>
      <c r="O7" s="297" t="s">
        <v>462</v>
      </c>
      <c r="P7" s="299"/>
      <c r="Q7" s="300" t="s">
        <v>462</v>
      </c>
      <c r="R7" s="301"/>
      <c r="S7" s="297" t="s">
        <v>462</v>
      </c>
      <c r="T7" s="298"/>
      <c r="U7" s="299"/>
      <c r="V7" s="297" t="s">
        <v>462</v>
      </c>
      <c r="W7" s="298"/>
      <c r="X7" s="299"/>
      <c r="Y7" s="300" t="s">
        <v>462</v>
      </c>
      <c r="Z7" s="301"/>
      <c r="AA7" s="292"/>
      <c r="AB7" s="303"/>
      <c r="AC7" s="292"/>
      <c r="AD7" s="292"/>
    </row>
    <row r="8" spans="2:30" ht="22.5" customHeight="1" thickBot="1">
      <c r="B8" s="17" t="s">
        <v>0</v>
      </c>
      <c r="C8" s="17" t="s">
        <v>1</v>
      </c>
      <c r="D8" s="18" t="s">
        <v>132</v>
      </c>
      <c r="E8" s="17" t="s">
        <v>134</v>
      </c>
      <c r="F8" s="128" t="s">
        <v>135</v>
      </c>
      <c r="G8" s="129" t="s">
        <v>136</v>
      </c>
      <c r="H8" s="130" t="s">
        <v>137</v>
      </c>
      <c r="I8" s="131" t="s">
        <v>135</v>
      </c>
      <c r="J8" s="132" t="s">
        <v>136</v>
      </c>
      <c r="K8" s="133" t="s">
        <v>137</v>
      </c>
      <c r="L8" s="134" t="s">
        <v>135</v>
      </c>
      <c r="M8" s="132" t="s">
        <v>136</v>
      </c>
      <c r="N8" s="135" t="s">
        <v>137</v>
      </c>
      <c r="O8" s="131" t="s">
        <v>135</v>
      </c>
      <c r="P8" s="133" t="s">
        <v>136</v>
      </c>
      <c r="Q8" s="136" t="s">
        <v>135</v>
      </c>
      <c r="R8" s="130" t="s">
        <v>136</v>
      </c>
      <c r="S8" s="134" t="s">
        <v>135</v>
      </c>
      <c r="T8" s="132" t="s">
        <v>136</v>
      </c>
      <c r="U8" s="135" t="s">
        <v>137</v>
      </c>
      <c r="V8" s="131" t="s">
        <v>135</v>
      </c>
      <c r="W8" s="132" t="s">
        <v>136</v>
      </c>
      <c r="X8" s="133" t="s">
        <v>137</v>
      </c>
      <c r="Y8" s="136" t="s">
        <v>137</v>
      </c>
      <c r="Z8" s="130" t="s">
        <v>142</v>
      </c>
      <c r="AA8" s="293"/>
      <c r="AB8" s="304"/>
      <c r="AC8" s="293"/>
      <c r="AD8" s="293"/>
    </row>
    <row r="9" spans="2:30" ht="18.75" customHeight="1" thickTop="1">
      <c r="B9" s="21" t="s">
        <v>290</v>
      </c>
      <c r="C9" s="21" t="s">
        <v>291</v>
      </c>
      <c r="D9" s="23" t="s">
        <v>292</v>
      </c>
      <c r="E9" s="22">
        <v>22.105999999999998</v>
      </c>
      <c r="F9" s="119">
        <v>1</v>
      </c>
      <c r="G9" s="94"/>
      <c r="H9" s="122"/>
      <c r="I9" s="120"/>
      <c r="J9" s="121"/>
      <c r="K9" s="122"/>
      <c r="L9" s="123"/>
      <c r="M9" s="121"/>
      <c r="N9" s="124"/>
      <c r="O9" s="120"/>
      <c r="P9" s="122"/>
      <c r="Q9" s="120"/>
      <c r="R9" s="122"/>
      <c r="S9" s="123"/>
      <c r="T9" s="121"/>
      <c r="U9" s="124"/>
      <c r="V9" s="120"/>
      <c r="W9" s="121"/>
      <c r="X9" s="122"/>
      <c r="Y9" s="120"/>
      <c r="Z9" s="122"/>
      <c r="AA9" s="104" t="s">
        <v>463</v>
      </c>
      <c r="AB9" s="151"/>
      <c r="AC9" s="213"/>
      <c r="AD9" s="213">
        <f>AC9*12</f>
        <v>0</v>
      </c>
    </row>
    <row r="10" spans="2:30" ht="18.75" customHeight="1">
      <c r="B10" s="21" t="s">
        <v>293</v>
      </c>
      <c r="C10" s="21" t="s">
        <v>294</v>
      </c>
      <c r="D10" s="23" t="s">
        <v>16</v>
      </c>
      <c r="E10" s="22">
        <v>489.45199999999994</v>
      </c>
      <c r="F10" s="67">
        <v>1</v>
      </c>
      <c r="G10" s="68"/>
      <c r="H10" s="72"/>
      <c r="I10" s="70"/>
      <c r="J10" s="71"/>
      <c r="K10" s="72"/>
      <c r="L10" s="73"/>
      <c r="M10" s="71"/>
      <c r="N10" s="74"/>
      <c r="O10" s="70"/>
      <c r="P10" s="72"/>
      <c r="Q10" s="67">
        <v>1</v>
      </c>
      <c r="R10" s="72"/>
      <c r="S10" s="73"/>
      <c r="T10" s="71"/>
      <c r="U10" s="74"/>
      <c r="V10" s="70"/>
      <c r="W10" s="68"/>
      <c r="X10" s="50">
        <v>1</v>
      </c>
      <c r="Y10" s="70"/>
      <c r="Z10" s="72"/>
      <c r="AA10" s="104" t="s">
        <v>463</v>
      </c>
      <c r="AB10" s="105" t="s">
        <v>449</v>
      </c>
      <c r="AC10" s="214"/>
      <c r="AD10" s="213">
        <f aca="true" t="shared" si="0" ref="AD10:AD48">AC10*12</f>
        <v>0</v>
      </c>
    </row>
    <row r="11" spans="2:30" ht="18.75" customHeight="1">
      <c r="B11" s="21" t="s">
        <v>295</v>
      </c>
      <c r="C11" s="21" t="s">
        <v>4</v>
      </c>
      <c r="D11" s="23" t="s">
        <v>48</v>
      </c>
      <c r="E11" s="22">
        <v>5.972</v>
      </c>
      <c r="F11" s="76"/>
      <c r="G11" s="68"/>
      <c r="H11" s="80">
        <v>1</v>
      </c>
      <c r="I11" s="70"/>
      <c r="J11" s="71"/>
      <c r="K11" s="72"/>
      <c r="L11" s="73"/>
      <c r="M11" s="71"/>
      <c r="N11" s="74"/>
      <c r="O11" s="70"/>
      <c r="P11" s="72"/>
      <c r="Q11" s="70"/>
      <c r="R11" s="72"/>
      <c r="S11" s="73"/>
      <c r="T11" s="71"/>
      <c r="U11" s="74"/>
      <c r="V11" s="70"/>
      <c r="W11" s="71"/>
      <c r="X11" s="72"/>
      <c r="Y11" s="70"/>
      <c r="Z11" s="72"/>
      <c r="AA11" s="104" t="s">
        <v>463</v>
      </c>
      <c r="AB11" s="103"/>
      <c r="AC11" s="214"/>
      <c r="AD11" s="213">
        <f t="shared" si="0"/>
        <v>0</v>
      </c>
    </row>
    <row r="12" spans="2:30" ht="18.75" customHeight="1">
      <c r="B12" s="21" t="s">
        <v>296</v>
      </c>
      <c r="C12" s="21" t="s">
        <v>4</v>
      </c>
      <c r="D12" s="23" t="s">
        <v>7</v>
      </c>
      <c r="E12" s="22">
        <v>39.620000000000005</v>
      </c>
      <c r="F12" s="79">
        <v>1</v>
      </c>
      <c r="G12" s="68"/>
      <c r="H12" s="72"/>
      <c r="I12" s="70"/>
      <c r="J12" s="71"/>
      <c r="K12" s="72"/>
      <c r="L12" s="73"/>
      <c r="M12" s="71"/>
      <c r="N12" s="74"/>
      <c r="O12" s="70"/>
      <c r="P12" s="72"/>
      <c r="Q12" s="79">
        <v>1</v>
      </c>
      <c r="R12" s="72"/>
      <c r="S12" s="73"/>
      <c r="T12" s="71"/>
      <c r="U12" s="74"/>
      <c r="V12" s="70"/>
      <c r="W12" s="71"/>
      <c r="X12" s="72"/>
      <c r="Y12" s="70"/>
      <c r="Z12" s="72"/>
      <c r="AA12" s="104" t="s">
        <v>463</v>
      </c>
      <c r="AB12" s="103"/>
      <c r="AC12" s="214"/>
      <c r="AD12" s="213">
        <f t="shared" si="0"/>
        <v>0</v>
      </c>
    </row>
    <row r="13" spans="2:30" ht="18.75" customHeight="1">
      <c r="B13" s="21" t="s">
        <v>297</v>
      </c>
      <c r="C13" s="21" t="s">
        <v>4</v>
      </c>
      <c r="D13" s="14" t="s">
        <v>7</v>
      </c>
      <c r="E13" s="22">
        <v>33.583999999999996</v>
      </c>
      <c r="F13" s="79">
        <v>1</v>
      </c>
      <c r="G13" s="68"/>
      <c r="H13" s="72"/>
      <c r="I13" s="70"/>
      <c r="J13" s="71"/>
      <c r="K13" s="72"/>
      <c r="L13" s="73"/>
      <c r="M13" s="71"/>
      <c r="N13" s="74"/>
      <c r="O13" s="70"/>
      <c r="P13" s="72"/>
      <c r="Q13" s="79">
        <v>1</v>
      </c>
      <c r="R13" s="72"/>
      <c r="S13" s="73"/>
      <c r="T13" s="71"/>
      <c r="U13" s="74"/>
      <c r="V13" s="70"/>
      <c r="W13" s="71"/>
      <c r="X13" s="72"/>
      <c r="Y13" s="70"/>
      <c r="Z13" s="72"/>
      <c r="AA13" s="104" t="s">
        <v>463</v>
      </c>
      <c r="AB13" s="103"/>
      <c r="AC13" s="214"/>
      <c r="AD13" s="213">
        <f t="shared" si="0"/>
        <v>0</v>
      </c>
    </row>
    <row r="14" spans="2:30" ht="18.75" customHeight="1">
      <c r="B14" s="21" t="s">
        <v>298</v>
      </c>
      <c r="C14" s="21" t="s">
        <v>299</v>
      </c>
      <c r="D14" s="23" t="s">
        <v>5</v>
      </c>
      <c r="E14" s="22">
        <v>13.094</v>
      </c>
      <c r="F14" s="83">
        <v>1</v>
      </c>
      <c r="G14" s="68"/>
      <c r="H14" s="72"/>
      <c r="I14" s="70"/>
      <c r="J14" s="71"/>
      <c r="K14" s="72"/>
      <c r="L14" s="73"/>
      <c r="M14" s="71"/>
      <c r="N14" s="74"/>
      <c r="O14" s="83">
        <v>1</v>
      </c>
      <c r="P14" s="72"/>
      <c r="Q14" s="67">
        <v>1</v>
      </c>
      <c r="R14" s="72"/>
      <c r="S14" s="73"/>
      <c r="T14" s="71"/>
      <c r="U14" s="74"/>
      <c r="V14" s="70"/>
      <c r="W14" s="71"/>
      <c r="X14" s="72"/>
      <c r="Y14" s="70"/>
      <c r="Z14" s="72"/>
      <c r="AA14" s="104" t="s">
        <v>463</v>
      </c>
      <c r="AB14" s="103"/>
      <c r="AC14" s="214"/>
      <c r="AD14" s="213">
        <f t="shared" si="0"/>
        <v>0</v>
      </c>
    </row>
    <row r="15" spans="2:30" ht="18.75" customHeight="1">
      <c r="B15" s="21" t="s">
        <v>300</v>
      </c>
      <c r="C15" s="21" t="s">
        <v>13</v>
      </c>
      <c r="D15" s="23" t="s">
        <v>14</v>
      </c>
      <c r="E15" s="22">
        <v>19.64</v>
      </c>
      <c r="F15" s="76"/>
      <c r="G15" s="77">
        <v>1</v>
      </c>
      <c r="H15" s="72"/>
      <c r="I15" s="70"/>
      <c r="J15" s="71"/>
      <c r="K15" s="72"/>
      <c r="L15" s="73"/>
      <c r="M15" s="71"/>
      <c r="N15" s="74"/>
      <c r="O15" s="70"/>
      <c r="P15" s="72"/>
      <c r="Q15" s="70"/>
      <c r="R15" s="72"/>
      <c r="S15" s="73"/>
      <c r="T15" s="71"/>
      <c r="U15" s="74"/>
      <c r="V15" s="70"/>
      <c r="W15" s="71"/>
      <c r="X15" s="72"/>
      <c r="Y15" s="70"/>
      <c r="Z15" s="72"/>
      <c r="AA15" s="104" t="s">
        <v>463</v>
      </c>
      <c r="AB15" s="103"/>
      <c r="AC15" s="214"/>
      <c r="AD15" s="213">
        <f t="shared" si="0"/>
        <v>0</v>
      </c>
    </row>
    <row r="16" spans="2:30" ht="18.75" customHeight="1">
      <c r="B16" s="21" t="s">
        <v>301</v>
      </c>
      <c r="C16" s="21" t="s">
        <v>13</v>
      </c>
      <c r="D16" s="23" t="s">
        <v>16</v>
      </c>
      <c r="E16" s="22">
        <v>19.465</v>
      </c>
      <c r="F16" s="67">
        <v>1</v>
      </c>
      <c r="G16" s="68"/>
      <c r="H16" s="72"/>
      <c r="I16" s="70"/>
      <c r="J16" s="71"/>
      <c r="K16" s="72"/>
      <c r="L16" s="73"/>
      <c r="M16" s="71"/>
      <c r="N16" s="74"/>
      <c r="O16" s="70"/>
      <c r="P16" s="72"/>
      <c r="Q16" s="70"/>
      <c r="R16" s="72"/>
      <c r="S16" s="73"/>
      <c r="T16" s="71"/>
      <c r="U16" s="74"/>
      <c r="V16" s="70"/>
      <c r="W16" s="71"/>
      <c r="X16" s="72"/>
      <c r="Y16" s="70"/>
      <c r="Z16" s="72"/>
      <c r="AA16" s="104" t="s">
        <v>463</v>
      </c>
      <c r="AB16" s="103"/>
      <c r="AC16" s="214"/>
      <c r="AD16" s="213">
        <f t="shared" si="0"/>
        <v>0</v>
      </c>
    </row>
    <row r="17" spans="2:30" ht="18.75" customHeight="1">
      <c r="B17" s="21" t="s">
        <v>302</v>
      </c>
      <c r="C17" s="21" t="s">
        <v>13</v>
      </c>
      <c r="D17" s="23" t="s">
        <v>14</v>
      </c>
      <c r="E17" s="22">
        <v>18.81</v>
      </c>
      <c r="F17" s="76"/>
      <c r="G17" s="77">
        <v>1</v>
      </c>
      <c r="H17" s="72"/>
      <c r="I17" s="70"/>
      <c r="J17" s="71"/>
      <c r="K17" s="72"/>
      <c r="L17" s="73"/>
      <c r="M17" s="71"/>
      <c r="N17" s="74"/>
      <c r="O17" s="70"/>
      <c r="P17" s="72"/>
      <c r="Q17" s="70"/>
      <c r="R17" s="72"/>
      <c r="S17" s="73"/>
      <c r="T17" s="71"/>
      <c r="U17" s="74"/>
      <c r="V17" s="70"/>
      <c r="W17" s="71"/>
      <c r="X17" s="72"/>
      <c r="Y17" s="70"/>
      <c r="Z17" s="72"/>
      <c r="AA17" s="104" t="s">
        <v>463</v>
      </c>
      <c r="AB17" s="103"/>
      <c r="AC17" s="214"/>
      <c r="AD17" s="213">
        <f t="shared" si="0"/>
        <v>0</v>
      </c>
    </row>
    <row r="18" spans="2:30" ht="18.75" customHeight="1">
      <c r="B18" s="21" t="s">
        <v>303</v>
      </c>
      <c r="C18" s="21" t="s">
        <v>19</v>
      </c>
      <c r="D18" s="23" t="s">
        <v>14</v>
      </c>
      <c r="E18" s="22">
        <v>6.02</v>
      </c>
      <c r="F18" s="76"/>
      <c r="G18" s="77">
        <v>1</v>
      </c>
      <c r="H18" s="72"/>
      <c r="I18" s="70"/>
      <c r="J18" s="71"/>
      <c r="K18" s="72"/>
      <c r="L18" s="73"/>
      <c r="M18" s="71"/>
      <c r="N18" s="74"/>
      <c r="O18" s="70"/>
      <c r="P18" s="72"/>
      <c r="Q18" s="70"/>
      <c r="R18" s="72"/>
      <c r="S18" s="73"/>
      <c r="T18" s="71"/>
      <c r="U18" s="74"/>
      <c r="V18" s="70"/>
      <c r="W18" s="71"/>
      <c r="X18" s="72"/>
      <c r="Y18" s="70"/>
      <c r="Z18" s="72"/>
      <c r="AA18" s="104" t="s">
        <v>463</v>
      </c>
      <c r="AB18" s="103"/>
      <c r="AC18" s="214"/>
      <c r="AD18" s="213">
        <f t="shared" si="0"/>
        <v>0</v>
      </c>
    </row>
    <row r="19" spans="2:30" ht="18.75" customHeight="1">
      <c r="B19" s="21" t="s">
        <v>304</v>
      </c>
      <c r="C19" s="21" t="s">
        <v>19</v>
      </c>
      <c r="D19" s="23" t="s">
        <v>14</v>
      </c>
      <c r="E19" s="22">
        <v>10.493</v>
      </c>
      <c r="F19" s="76"/>
      <c r="G19" s="77">
        <v>1</v>
      </c>
      <c r="H19" s="72"/>
      <c r="I19" s="70"/>
      <c r="J19" s="71"/>
      <c r="K19" s="72"/>
      <c r="L19" s="73"/>
      <c r="M19" s="71"/>
      <c r="N19" s="74"/>
      <c r="O19" s="70"/>
      <c r="P19" s="72"/>
      <c r="Q19" s="70"/>
      <c r="R19" s="72"/>
      <c r="S19" s="73"/>
      <c r="T19" s="71"/>
      <c r="U19" s="74"/>
      <c r="V19" s="70"/>
      <c r="W19" s="71"/>
      <c r="X19" s="72"/>
      <c r="Y19" s="70"/>
      <c r="Z19" s="72"/>
      <c r="AA19" s="104" t="s">
        <v>463</v>
      </c>
      <c r="AB19" s="103"/>
      <c r="AC19" s="214"/>
      <c r="AD19" s="213">
        <f t="shared" si="0"/>
        <v>0</v>
      </c>
    </row>
    <row r="20" spans="2:30" ht="18.75" customHeight="1">
      <c r="B20" s="21" t="s">
        <v>305</v>
      </c>
      <c r="C20" s="21" t="s">
        <v>306</v>
      </c>
      <c r="D20" s="23" t="s">
        <v>194</v>
      </c>
      <c r="E20" s="22">
        <v>60.201</v>
      </c>
      <c r="F20" s="79">
        <v>1</v>
      </c>
      <c r="G20" s="71"/>
      <c r="H20" s="72"/>
      <c r="I20" s="70"/>
      <c r="J20" s="68"/>
      <c r="K20" s="80">
        <v>1</v>
      </c>
      <c r="L20" s="73"/>
      <c r="M20" s="68"/>
      <c r="N20" s="81">
        <v>1</v>
      </c>
      <c r="O20" s="79">
        <v>1</v>
      </c>
      <c r="P20" s="72"/>
      <c r="Q20" s="70"/>
      <c r="R20" s="72"/>
      <c r="S20" s="82">
        <v>1</v>
      </c>
      <c r="T20" s="71"/>
      <c r="U20" s="74"/>
      <c r="V20" s="106"/>
      <c r="W20" s="68"/>
      <c r="X20" s="80">
        <v>1</v>
      </c>
      <c r="Y20" s="76"/>
      <c r="Z20" s="80">
        <v>1</v>
      </c>
      <c r="AA20" s="107" t="s">
        <v>456</v>
      </c>
      <c r="AB20" s="103"/>
      <c r="AC20" s="214"/>
      <c r="AD20" s="213">
        <f>AC20*9</f>
        <v>0</v>
      </c>
    </row>
    <row r="21" spans="2:30" ht="18.75" customHeight="1">
      <c r="B21" s="21" t="s">
        <v>307</v>
      </c>
      <c r="C21" s="21" t="s">
        <v>308</v>
      </c>
      <c r="D21" s="23" t="s">
        <v>194</v>
      </c>
      <c r="E21" s="22">
        <v>14.812</v>
      </c>
      <c r="F21" s="79">
        <v>1</v>
      </c>
      <c r="G21" s="71"/>
      <c r="H21" s="72"/>
      <c r="I21" s="70"/>
      <c r="J21" s="68"/>
      <c r="K21" s="80">
        <v>1</v>
      </c>
      <c r="L21" s="73"/>
      <c r="M21" s="68"/>
      <c r="N21" s="81">
        <v>1</v>
      </c>
      <c r="O21" s="79">
        <v>1</v>
      </c>
      <c r="P21" s="72"/>
      <c r="Q21" s="70"/>
      <c r="R21" s="72"/>
      <c r="S21" s="82">
        <v>1</v>
      </c>
      <c r="T21" s="71"/>
      <c r="U21" s="74"/>
      <c r="V21" s="70"/>
      <c r="W21" s="68"/>
      <c r="X21" s="80">
        <v>1</v>
      </c>
      <c r="Y21" s="76"/>
      <c r="Z21" s="80">
        <v>1</v>
      </c>
      <c r="AA21" s="108" t="s">
        <v>463</v>
      </c>
      <c r="AB21" s="103"/>
      <c r="AC21" s="214"/>
      <c r="AD21" s="213">
        <f t="shared" si="0"/>
        <v>0</v>
      </c>
    </row>
    <row r="22" spans="2:30" ht="18.75" customHeight="1">
      <c r="B22" s="21" t="s">
        <v>309</v>
      </c>
      <c r="C22" s="21" t="s">
        <v>310</v>
      </c>
      <c r="D22" s="23" t="s">
        <v>194</v>
      </c>
      <c r="E22" s="22">
        <v>37.07</v>
      </c>
      <c r="F22" s="79">
        <v>1</v>
      </c>
      <c r="G22" s="71"/>
      <c r="H22" s="72"/>
      <c r="I22" s="70"/>
      <c r="J22" s="68"/>
      <c r="K22" s="80">
        <v>1</v>
      </c>
      <c r="L22" s="73"/>
      <c r="M22" s="68"/>
      <c r="N22" s="81">
        <v>1</v>
      </c>
      <c r="O22" s="79">
        <v>1</v>
      </c>
      <c r="P22" s="72"/>
      <c r="Q22" s="70"/>
      <c r="R22" s="72"/>
      <c r="S22" s="82">
        <v>1</v>
      </c>
      <c r="T22" s="71"/>
      <c r="U22" s="74"/>
      <c r="V22" s="70"/>
      <c r="W22" s="68"/>
      <c r="X22" s="80">
        <v>1</v>
      </c>
      <c r="Y22" s="76"/>
      <c r="Z22" s="80">
        <v>1</v>
      </c>
      <c r="AA22" s="108" t="s">
        <v>463</v>
      </c>
      <c r="AB22" s="103"/>
      <c r="AC22" s="214"/>
      <c r="AD22" s="213">
        <f t="shared" si="0"/>
        <v>0</v>
      </c>
    </row>
    <row r="23" spans="2:30" ht="18.75" customHeight="1">
      <c r="B23" s="21" t="s">
        <v>311</v>
      </c>
      <c r="C23" s="21" t="s">
        <v>312</v>
      </c>
      <c r="D23" s="23" t="s">
        <v>194</v>
      </c>
      <c r="E23" s="22">
        <v>15.63</v>
      </c>
      <c r="F23" s="79">
        <v>1</v>
      </c>
      <c r="G23" s="71"/>
      <c r="H23" s="72"/>
      <c r="I23" s="70"/>
      <c r="J23" s="68"/>
      <c r="K23" s="80">
        <v>1</v>
      </c>
      <c r="L23" s="73"/>
      <c r="M23" s="68"/>
      <c r="N23" s="81">
        <v>1</v>
      </c>
      <c r="O23" s="79">
        <v>1</v>
      </c>
      <c r="P23" s="72"/>
      <c r="Q23" s="70"/>
      <c r="R23" s="72"/>
      <c r="S23" s="82">
        <v>1</v>
      </c>
      <c r="T23" s="71"/>
      <c r="U23" s="74"/>
      <c r="V23" s="70"/>
      <c r="W23" s="68"/>
      <c r="X23" s="80">
        <v>1</v>
      </c>
      <c r="Y23" s="76"/>
      <c r="Z23" s="80">
        <v>1</v>
      </c>
      <c r="AA23" s="108" t="s">
        <v>463</v>
      </c>
      <c r="AB23" s="103"/>
      <c r="AC23" s="214"/>
      <c r="AD23" s="213">
        <f t="shared" si="0"/>
        <v>0</v>
      </c>
    </row>
    <row r="24" spans="2:30" ht="18.75" customHeight="1">
      <c r="B24" s="21" t="s">
        <v>313</v>
      </c>
      <c r="C24" s="21" t="s">
        <v>312</v>
      </c>
      <c r="D24" s="23" t="s">
        <v>194</v>
      </c>
      <c r="E24" s="22">
        <v>13.395</v>
      </c>
      <c r="F24" s="79">
        <v>1</v>
      </c>
      <c r="G24" s="71"/>
      <c r="H24" s="72"/>
      <c r="I24" s="70"/>
      <c r="J24" s="68"/>
      <c r="K24" s="80">
        <v>1</v>
      </c>
      <c r="L24" s="73"/>
      <c r="M24" s="68"/>
      <c r="N24" s="81">
        <v>1</v>
      </c>
      <c r="O24" s="79">
        <v>1</v>
      </c>
      <c r="P24" s="72"/>
      <c r="Q24" s="70"/>
      <c r="R24" s="72"/>
      <c r="S24" s="82">
        <v>1</v>
      </c>
      <c r="T24" s="71"/>
      <c r="U24" s="74"/>
      <c r="V24" s="70"/>
      <c r="W24" s="68"/>
      <c r="X24" s="80">
        <v>1</v>
      </c>
      <c r="Y24" s="76"/>
      <c r="Z24" s="80">
        <v>1</v>
      </c>
      <c r="AA24" s="108" t="s">
        <v>463</v>
      </c>
      <c r="AB24" s="103"/>
      <c r="AC24" s="214"/>
      <c r="AD24" s="213">
        <f t="shared" si="0"/>
        <v>0</v>
      </c>
    </row>
    <row r="25" spans="2:30" ht="18.75" customHeight="1">
      <c r="B25" s="21" t="s">
        <v>314</v>
      </c>
      <c r="C25" s="21" t="s">
        <v>312</v>
      </c>
      <c r="D25" s="23" t="s">
        <v>194</v>
      </c>
      <c r="E25" s="22">
        <v>20.431</v>
      </c>
      <c r="F25" s="79">
        <v>1</v>
      </c>
      <c r="G25" s="71"/>
      <c r="H25" s="72"/>
      <c r="I25" s="70"/>
      <c r="J25" s="68"/>
      <c r="K25" s="80">
        <v>1</v>
      </c>
      <c r="L25" s="73"/>
      <c r="M25" s="68"/>
      <c r="N25" s="81">
        <v>1</v>
      </c>
      <c r="O25" s="79">
        <v>1</v>
      </c>
      <c r="P25" s="72"/>
      <c r="Q25" s="70"/>
      <c r="R25" s="72"/>
      <c r="S25" s="82">
        <v>1</v>
      </c>
      <c r="T25" s="71"/>
      <c r="U25" s="74"/>
      <c r="V25" s="70"/>
      <c r="W25" s="68"/>
      <c r="X25" s="80">
        <v>1</v>
      </c>
      <c r="Y25" s="76"/>
      <c r="Z25" s="80">
        <v>1</v>
      </c>
      <c r="AA25" s="108" t="s">
        <v>463</v>
      </c>
      <c r="AB25" s="103"/>
      <c r="AC25" s="214"/>
      <c r="AD25" s="213">
        <f t="shared" si="0"/>
        <v>0</v>
      </c>
    </row>
    <row r="26" spans="2:30" ht="24.75" customHeight="1">
      <c r="B26" s="21" t="s">
        <v>315</v>
      </c>
      <c r="C26" s="21" t="s">
        <v>316</v>
      </c>
      <c r="D26" s="23" t="s">
        <v>194</v>
      </c>
      <c r="E26" s="22">
        <v>9.939</v>
      </c>
      <c r="F26" s="79">
        <v>1</v>
      </c>
      <c r="G26" s="71"/>
      <c r="H26" s="72"/>
      <c r="I26" s="70"/>
      <c r="J26" s="68"/>
      <c r="K26" s="80">
        <v>1</v>
      </c>
      <c r="L26" s="73"/>
      <c r="M26" s="68"/>
      <c r="N26" s="81">
        <v>1</v>
      </c>
      <c r="O26" s="79">
        <v>1</v>
      </c>
      <c r="P26" s="72"/>
      <c r="Q26" s="70"/>
      <c r="R26" s="72"/>
      <c r="S26" s="82">
        <v>1</v>
      </c>
      <c r="T26" s="71"/>
      <c r="U26" s="74"/>
      <c r="V26" s="70"/>
      <c r="W26" s="68"/>
      <c r="X26" s="80">
        <v>1</v>
      </c>
      <c r="Y26" s="76"/>
      <c r="Z26" s="80">
        <v>1</v>
      </c>
      <c r="AA26" s="108" t="s">
        <v>463</v>
      </c>
      <c r="AB26" s="103"/>
      <c r="AC26" s="214"/>
      <c r="AD26" s="213">
        <f t="shared" si="0"/>
        <v>0</v>
      </c>
    </row>
    <row r="27" spans="2:30" ht="18.75" customHeight="1">
      <c r="B27" s="21" t="s">
        <v>317</v>
      </c>
      <c r="C27" s="21" t="s">
        <v>318</v>
      </c>
      <c r="D27" s="23" t="s">
        <v>194</v>
      </c>
      <c r="E27" s="22">
        <v>20.240000000000002</v>
      </c>
      <c r="F27" s="79">
        <v>1</v>
      </c>
      <c r="G27" s="71"/>
      <c r="H27" s="72"/>
      <c r="I27" s="70"/>
      <c r="J27" s="68"/>
      <c r="K27" s="80">
        <v>1</v>
      </c>
      <c r="L27" s="73"/>
      <c r="M27" s="68"/>
      <c r="N27" s="81">
        <v>1</v>
      </c>
      <c r="O27" s="79">
        <v>1</v>
      </c>
      <c r="P27" s="72"/>
      <c r="Q27" s="70"/>
      <c r="R27" s="72"/>
      <c r="S27" s="82">
        <v>1</v>
      </c>
      <c r="T27" s="71"/>
      <c r="U27" s="74"/>
      <c r="V27" s="70"/>
      <c r="W27" s="68"/>
      <c r="X27" s="80">
        <v>1</v>
      </c>
      <c r="Y27" s="76"/>
      <c r="Z27" s="80">
        <v>1</v>
      </c>
      <c r="AA27" s="108" t="s">
        <v>463</v>
      </c>
      <c r="AB27" s="103"/>
      <c r="AC27" s="214"/>
      <c r="AD27" s="213">
        <f t="shared" si="0"/>
        <v>0</v>
      </c>
    </row>
    <row r="28" spans="2:30" ht="18.75" customHeight="1">
      <c r="B28" s="21" t="s">
        <v>319</v>
      </c>
      <c r="C28" s="21" t="s">
        <v>279</v>
      </c>
      <c r="D28" s="23" t="s">
        <v>194</v>
      </c>
      <c r="E28" s="22">
        <v>26.457</v>
      </c>
      <c r="F28" s="79">
        <v>1</v>
      </c>
      <c r="G28" s="71"/>
      <c r="H28" s="72"/>
      <c r="I28" s="70"/>
      <c r="J28" s="68"/>
      <c r="K28" s="80">
        <v>1</v>
      </c>
      <c r="L28" s="73"/>
      <c r="M28" s="68"/>
      <c r="N28" s="81">
        <v>1</v>
      </c>
      <c r="O28" s="79">
        <v>1</v>
      </c>
      <c r="P28" s="72"/>
      <c r="Q28" s="70"/>
      <c r="R28" s="72"/>
      <c r="S28" s="82">
        <v>1</v>
      </c>
      <c r="T28" s="71"/>
      <c r="U28" s="74"/>
      <c r="V28" s="70"/>
      <c r="W28" s="68"/>
      <c r="X28" s="80">
        <v>1</v>
      </c>
      <c r="Y28" s="76"/>
      <c r="Z28" s="80">
        <v>1</v>
      </c>
      <c r="AA28" s="108" t="s">
        <v>463</v>
      </c>
      <c r="AB28" s="103"/>
      <c r="AC28" s="214"/>
      <c r="AD28" s="213">
        <f t="shared" si="0"/>
        <v>0</v>
      </c>
    </row>
    <row r="29" spans="2:30" ht="27.75" customHeight="1">
      <c r="B29" s="21" t="s">
        <v>320</v>
      </c>
      <c r="C29" s="21" t="s">
        <v>321</v>
      </c>
      <c r="D29" s="23" t="s">
        <v>194</v>
      </c>
      <c r="E29" s="22">
        <v>36.385</v>
      </c>
      <c r="F29" s="79">
        <v>1</v>
      </c>
      <c r="G29" s="71"/>
      <c r="H29" s="72"/>
      <c r="I29" s="70"/>
      <c r="J29" s="68"/>
      <c r="K29" s="80">
        <v>1</v>
      </c>
      <c r="L29" s="73"/>
      <c r="M29" s="68"/>
      <c r="N29" s="81">
        <v>1</v>
      </c>
      <c r="O29" s="79">
        <v>1</v>
      </c>
      <c r="P29" s="72"/>
      <c r="Q29" s="70"/>
      <c r="R29" s="72"/>
      <c r="S29" s="82">
        <v>1</v>
      </c>
      <c r="T29" s="71"/>
      <c r="U29" s="74"/>
      <c r="V29" s="70"/>
      <c r="W29" s="68"/>
      <c r="X29" s="80">
        <v>1</v>
      </c>
      <c r="Y29" s="76"/>
      <c r="Z29" s="80">
        <v>1</v>
      </c>
      <c r="AA29" s="108" t="s">
        <v>463</v>
      </c>
      <c r="AB29" s="103"/>
      <c r="AC29" s="214"/>
      <c r="AD29" s="213">
        <f t="shared" si="0"/>
        <v>0</v>
      </c>
    </row>
    <row r="30" spans="2:30" ht="18.75" customHeight="1">
      <c r="B30" s="21" t="s">
        <v>322</v>
      </c>
      <c r="C30" s="21" t="s">
        <v>323</v>
      </c>
      <c r="D30" s="23" t="s">
        <v>194</v>
      </c>
      <c r="E30" s="22">
        <v>74.22100000000002</v>
      </c>
      <c r="F30" s="79">
        <v>1</v>
      </c>
      <c r="G30" s="71"/>
      <c r="H30" s="72"/>
      <c r="I30" s="70"/>
      <c r="J30" s="68"/>
      <c r="K30" s="80">
        <v>1</v>
      </c>
      <c r="L30" s="73"/>
      <c r="M30" s="68"/>
      <c r="N30" s="81">
        <v>1</v>
      </c>
      <c r="O30" s="79">
        <v>1</v>
      </c>
      <c r="P30" s="72"/>
      <c r="Q30" s="70"/>
      <c r="R30" s="72"/>
      <c r="S30" s="82">
        <v>1</v>
      </c>
      <c r="T30" s="71"/>
      <c r="U30" s="74"/>
      <c r="V30" s="70"/>
      <c r="W30" s="68"/>
      <c r="X30" s="80">
        <v>1</v>
      </c>
      <c r="Y30" s="76"/>
      <c r="Z30" s="80">
        <v>1</v>
      </c>
      <c r="AA30" s="108" t="s">
        <v>463</v>
      </c>
      <c r="AB30" s="103"/>
      <c r="AC30" s="214"/>
      <c r="AD30" s="213">
        <f t="shared" si="0"/>
        <v>0</v>
      </c>
    </row>
    <row r="31" spans="2:30" ht="18.75" customHeight="1">
      <c r="B31" s="21" t="s">
        <v>324</v>
      </c>
      <c r="C31" s="21" t="s">
        <v>325</v>
      </c>
      <c r="D31" s="23" t="s">
        <v>31</v>
      </c>
      <c r="E31" s="22">
        <v>22.555999999999997</v>
      </c>
      <c r="F31" s="79">
        <v>1</v>
      </c>
      <c r="G31" s="71"/>
      <c r="H31" s="72"/>
      <c r="I31" s="70"/>
      <c r="J31" s="68"/>
      <c r="K31" s="80">
        <v>1</v>
      </c>
      <c r="L31" s="73"/>
      <c r="M31" s="68"/>
      <c r="N31" s="81">
        <v>1</v>
      </c>
      <c r="O31" s="79">
        <v>1</v>
      </c>
      <c r="P31" s="72"/>
      <c r="Q31" s="70"/>
      <c r="R31" s="72"/>
      <c r="S31" s="82">
        <v>1</v>
      </c>
      <c r="T31" s="71"/>
      <c r="U31" s="74"/>
      <c r="V31" s="70"/>
      <c r="W31" s="68"/>
      <c r="X31" s="80">
        <v>1</v>
      </c>
      <c r="Y31" s="76"/>
      <c r="Z31" s="80">
        <v>1</v>
      </c>
      <c r="AA31" s="108" t="s">
        <v>463</v>
      </c>
      <c r="AB31" s="103"/>
      <c r="AC31" s="214"/>
      <c r="AD31" s="213">
        <f t="shared" si="0"/>
        <v>0</v>
      </c>
    </row>
    <row r="32" spans="2:30" ht="27" customHeight="1">
      <c r="B32" s="21" t="s">
        <v>326</v>
      </c>
      <c r="C32" s="21" t="s">
        <v>327</v>
      </c>
      <c r="D32" s="23" t="s">
        <v>194</v>
      </c>
      <c r="E32" s="22">
        <v>22.409000000000002</v>
      </c>
      <c r="F32" s="79">
        <v>1</v>
      </c>
      <c r="G32" s="71"/>
      <c r="H32" s="72"/>
      <c r="I32" s="70"/>
      <c r="J32" s="68"/>
      <c r="K32" s="80">
        <v>1</v>
      </c>
      <c r="L32" s="73"/>
      <c r="M32" s="68"/>
      <c r="N32" s="81">
        <v>1</v>
      </c>
      <c r="O32" s="79">
        <v>1</v>
      </c>
      <c r="P32" s="72"/>
      <c r="Q32" s="70"/>
      <c r="R32" s="72"/>
      <c r="S32" s="82">
        <v>1</v>
      </c>
      <c r="T32" s="71"/>
      <c r="U32" s="74"/>
      <c r="V32" s="70"/>
      <c r="W32" s="68"/>
      <c r="X32" s="80">
        <v>1</v>
      </c>
      <c r="Y32" s="76"/>
      <c r="Z32" s="80">
        <v>1</v>
      </c>
      <c r="AA32" s="108" t="s">
        <v>463</v>
      </c>
      <c r="AB32" s="103"/>
      <c r="AC32" s="214"/>
      <c r="AD32" s="213">
        <f t="shared" si="0"/>
        <v>0</v>
      </c>
    </row>
    <row r="33" spans="2:30" ht="23.25" customHeight="1">
      <c r="B33" s="21" t="s">
        <v>328</v>
      </c>
      <c r="C33" s="21" t="s">
        <v>329</v>
      </c>
      <c r="D33" s="23" t="s">
        <v>194</v>
      </c>
      <c r="E33" s="22">
        <v>21.041999999999998</v>
      </c>
      <c r="F33" s="79">
        <v>1</v>
      </c>
      <c r="G33" s="71"/>
      <c r="H33" s="72"/>
      <c r="I33" s="70"/>
      <c r="J33" s="68"/>
      <c r="K33" s="80">
        <v>1</v>
      </c>
      <c r="L33" s="73"/>
      <c r="M33" s="68"/>
      <c r="N33" s="81">
        <v>1</v>
      </c>
      <c r="O33" s="79">
        <v>1</v>
      </c>
      <c r="P33" s="72"/>
      <c r="Q33" s="70"/>
      <c r="R33" s="72"/>
      <c r="S33" s="82">
        <v>1</v>
      </c>
      <c r="T33" s="71"/>
      <c r="U33" s="74"/>
      <c r="V33" s="70"/>
      <c r="W33" s="68"/>
      <c r="X33" s="80">
        <v>1</v>
      </c>
      <c r="Y33" s="76"/>
      <c r="Z33" s="80">
        <v>1</v>
      </c>
      <c r="AA33" s="108" t="s">
        <v>463</v>
      </c>
      <c r="AB33" s="103"/>
      <c r="AC33" s="214"/>
      <c r="AD33" s="213">
        <f t="shared" si="0"/>
        <v>0</v>
      </c>
    </row>
    <row r="34" spans="2:30" ht="23.25" customHeight="1">
      <c r="B34" s="21" t="s">
        <v>330</v>
      </c>
      <c r="C34" s="21" t="s">
        <v>331</v>
      </c>
      <c r="D34" s="23" t="s">
        <v>194</v>
      </c>
      <c r="E34" s="22">
        <v>52.957</v>
      </c>
      <c r="F34" s="79">
        <v>1</v>
      </c>
      <c r="G34" s="71"/>
      <c r="H34" s="72"/>
      <c r="I34" s="70"/>
      <c r="J34" s="109">
        <v>3</v>
      </c>
      <c r="K34" s="72"/>
      <c r="L34" s="73"/>
      <c r="M34" s="109">
        <v>3</v>
      </c>
      <c r="N34" s="74"/>
      <c r="O34" s="79">
        <v>1</v>
      </c>
      <c r="P34" s="72"/>
      <c r="Q34" s="70"/>
      <c r="R34" s="72"/>
      <c r="S34" s="82">
        <v>1</v>
      </c>
      <c r="T34" s="71"/>
      <c r="U34" s="74"/>
      <c r="V34" s="70"/>
      <c r="W34" s="68"/>
      <c r="X34" s="80">
        <v>1</v>
      </c>
      <c r="Y34" s="76"/>
      <c r="Z34" s="80">
        <v>1</v>
      </c>
      <c r="AA34" s="107" t="s">
        <v>456</v>
      </c>
      <c r="AB34" s="103"/>
      <c r="AC34" s="214"/>
      <c r="AD34" s="213">
        <f>AC34*9</f>
        <v>0</v>
      </c>
    </row>
    <row r="35" spans="2:30" ht="22.5" customHeight="1">
      <c r="B35" s="21" t="s">
        <v>332</v>
      </c>
      <c r="C35" s="21" t="s">
        <v>333</v>
      </c>
      <c r="D35" s="23" t="s">
        <v>194</v>
      </c>
      <c r="E35" s="22">
        <v>61.412</v>
      </c>
      <c r="F35" s="79">
        <v>1</v>
      </c>
      <c r="G35" s="71"/>
      <c r="H35" s="72"/>
      <c r="I35" s="70"/>
      <c r="J35" s="109">
        <v>3</v>
      </c>
      <c r="K35" s="72"/>
      <c r="L35" s="73"/>
      <c r="M35" s="109">
        <v>3</v>
      </c>
      <c r="N35" s="74"/>
      <c r="O35" s="79">
        <v>1</v>
      </c>
      <c r="P35" s="72"/>
      <c r="Q35" s="70"/>
      <c r="R35" s="72"/>
      <c r="S35" s="82">
        <v>1</v>
      </c>
      <c r="T35" s="71"/>
      <c r="U35" s="74"/>
      <c r="V35" s="70"/>
      <c r="W35" s="68"/>
      <c r="X35" s="80">
        <v>1</v>
      </c>
      <c r="Y35" s="76"/>
      <c r="Z35" s="80">
        <v>1</v>
      </c>
      <c r="AA35" s="107" t="s">
        <v>456</v>
      </c>
      <c r="AB35" s="103"/>
      <c r="AC35" s="214"/>
      <c r="AD35" s="213">
        <f aca="true" t="shared" si="1" ref="AD35:AD37">AC35*9</f>
        <v>0</v>
      </c>
    </row>
    <row r="36" spans="2:30" ht="24.75" customHeight="1">
      <c r="B36" s="21" t="s">
        <v>334</v>
      </c>
      <c r="C36" s="21" t="s">
        <v>335</v>
      </c>
      <c r="D36" s="23" t="s">
        <v>336</v>
      </c>
      <c r="E36" s="22">
        <v>125.325</v>
      </c>
      <c r="F36" s="67">
        <v>1</v>
      </c>
      <c r="G36" s="71"/>
      <c r="H36" s="72"/>
      <c r="I36" s="70"/>
      <c r="J36" s="71"/>
      <c r="K36" s="72"/>
      <c r="L36" s="73"/>
      <c r="M36" s="77">
        <v>3</v>
      </c>
      <c r="N36" s="74"/>
      <c r="O36" s="67">
        <v>1</v>
      </c>
      <c r="P36" s="72"/>
      <c r="Q36" s="70"/>
      <c r="R36" s="72"/>
      <c r="S36" s="73"/>
      <c r="T36" s="71"/>
      <c r="U36" s="74"/>
      <c r="V36" s="70"/>
      <c r="W36" s="68"/>
      <c r="X36" s="50">
        <v>1</v>
      </c>
      <c r="Y36" s="67">
        <v>2</v>
      </c>
      <c r="Z36" s="72"/>
      <c r="AA36" s="110" t="s">
        <v>456</v>
      </c>
      <c r="AB36" s="103"/>
      <c r="AC36" s="214"/>
      <c r="AD36" s="213">
        <f t="shared" si="1"/>
        <v>0</v>
      </c>
    </row>
    <row r="37" spans="2:30" ht="24" customHeight="1">
      <c r="B37" s="21" t="s">
        <v>337</v>
      </c>
      <c r="C37" s="21" t="s">
        <v>338</v>
      </c>
      <c r="D37" s="23" t="s">
        <v>339</v>
      </c>
      <c r="E37" s="22">
        <v>346.016</v>
      </c>
      <c r="F37" s="79">
        <v>1</v>
      </c>
      <c r="G37" s="71"/>
      <c r="H37" s="72"/>
      <c r="I37" s="70"/>
      <c r="J37" s="68"/>
      <c r="K37" s="72"/>
      <c r="L37" s="73"/>
      <c r="M37" s="109">
        <v>3</v>
      </c>
      <c r="N37" s="74"/>
      <c r="O37" s="79">
        <v>1</v>
      </c>
      <c r="P37" s="72"/>
      <c r="Q37" s="70"/>
      <c r="R37" s="72"/>
      <c r="S37" s="73"/>
      <c r="T37" s="71"/>
      <c r="U37" s="74"/>
      <c r="V37" s="70"/>
      <c r="W37" s="68"/>
      <c r="X37" s="111">
        <v>1</v>
      </c>
      <c r="Y37" s="79">
        <v>2</v>
      </c>
      <c r="Z37" s="72"/>
      <c r="AA37" s="107" t="s">
        <v>456</v>
      </c>
      <c r="AB37" s="103"/>
      <c r="AC37" s="214"/>
      <c r="AD37" s="213">
        <f t="shared" si="1"/>
        <v>0</v>
      </c>
    </row>
    <row r="38" spans="2:30" ht="18.75" customHeight="1">
      <c r="B38" s="21" t="s">
        <v>340</v>
      </c>
      <c r="C38" s="21" t="s">
        <v>106</v>
      </c>
      <c r="D38" s="23" t="s">
        <v>341</v>
      </c>
      <c r="E38" s="22">
        <v>32.416</v>
      </c>
      <c r="F38" s="76"/>
      <c r="G38" s="77">
        <v>1</v>
      </c>
      <c r="H38" s="69"/>
      <c r="I38" s="70"/>
      <c r="J38" s="71"/>
      <c r="K38" s="72"/>
      <c r="L38" s="73"/>
      <c r="M38" s="71"/>
      <c r="N38" s="74"/>
      <c r="O38" s="70"/>
      <c r="P38" s="72"/>
      <c r="Q38" s="67">
        <v>1</v>
      </c>
      <c r="R38" s="72"/>
      <c r="S38" s="73"/>
      <c r="T38" s="71"/>
      <c r="U38" s="74"/>
      <c r="V38" s="70"/>
      <c r="W38" s="71"/>
      <c r="X38" s="72"/>
      <c r="Y38" s="70"/>
      <c r="Z38" s="72"/>
      <c r="AA38" s="290" t="s">
        <v>463</v>
      </c>
      <c r="AB38" s="103"/>
      <c r="AC38" s="214"/>
      <c r="AD38" s="213">
        <f t="shared" si="0"/>
        <v>0</v>
      </c>
    </row>
    <row r="39" spans="2:30" ht="18.75" customHeight="1">
      <c r="B39" s="21" t="s">
        <v>342</v>
      </c>
      <c r="C39" s="21" t="s">
        <v>343</v>
      </c>
      <c r="D39" s="23" t="s">
        <v>109</v>
      </c>
      <c r="E39" s="22">
        <v>4.175</v>
      </c>
      <c r="F39" s="67">
        <v>1</v>
      </c>
      <c r="G39" s="68"/>
      <c r="H39" s="69"/>
      <c r="I39" s="70"/>
      <c r="J39" s="71"/>
      <c r="K39" s="72"/>
      <c r="L39" s="73"/>
      <c r="M39" s="71"/>
      <c r="N39" s="74"/>
      <c r="O39" s="70"/>
      <c r="P39" s="72"/>
      <c r="Q39" s="70"/>
      <c r="R39" s="72"/>
      <c r="S39" s="112">
        <v>1</v>
      </c>
      <c r="T39" s="71"/>
      <c r="U39" s="74"/>
      <c r="V39" s="70"/>
      <c r="W39" s="71"/>
      <c r="X39" s="72"/>
      <c r="Y39" s="70"/>
      <c r="Z39" s="72"/>
      <c r="AA39" s="104" t="s">
        <v>463</v>
      </c>
      <c r="AB39" s="103"/>
      <c r="AC39" s="214"/>
      <c r="AD39" s="213">
        <f t="shared" si="0"/>
        <v>0</v>
      </c>
    </row>
    <row r="40" spans="2:30" ht="18.75" customHeight="1">
      <c r="B40" s="21" t="s">
        <v>344</v>
      </c>
      <c r="C40" s="21" t="s">
        <v>119</v>
      </c>
      <c r="D40" s="23" t="s">
        <v>109</v>
      </c>
      <c r="E40" s="22">
        <v>6.972</v>
      </c>
      <c r="F40" s="67">
        <v>1</v>
      </c>
      <c r="G40" s="68"/>
      <c r="H40" s="69"/>
      <c r="I40" s="70"/>
      <c r="J40" s="71"/>
      <c r="K40" s="72"/>
      <c r="L40" s="73"/>
      <c r="M40" s="71"/>
      <c r="N40" s="74"/>
      <c r="O40" s="70"/>
      <c r="P40" s="72"/>
      <c r="Q40" s="70"/>
      <c r="R40" s="72"/>
      <c r="S40" s="112">
        <v>1</v>
      </c>
      <c r="T40" s="71"/>
      <c r="U40" s="74"/>
      <c r="V40" s="70"/>
      <c r="W40" s="71"/>
      <c r="X40" s="72"/>
      <c r="Y40" s="70"/>
      <c r="Z40" s="72"/>
      <c r="AA40" s="142" t="s">
        <v>463</v>
      </c>
      <c r="AB40" s="103"/>
      <c r="AC40" s="214"/>
      <c r="AD40" s="213">
        <f t="shared" si="0"/>
        <v>0</v>
      </c>
    </row>
    <row r="41" spans="2:30" ht="18.75" customHeight="1">
      <c r="B41" s="21" t="s">
        <v>345</v>
      </c>
      <c r="C41" s="21" t="s">
        <v>121</v>
      </c>
      <c r="D41" s="23" t="s">
        <v>109</v>
      </c>
      <c r="E41" s="22">
        <v>11.874</v>
      </c>
      <c r="F41" s="67">
        <v>1</v>
      </c>
      <c r="G41" s="68"/>
      <c r="H41" s="69"/>
      <c r="I41" s="70"/>
      <c r="J41" s="71"/>
      <c r="K41" s="72"/>
      <c r="L41" s="73"/>
      <c r="M41" s="71"/>
      <c r="N41" s="74"/>
      <c r="O41" s="70"/>
      <c r="P41" s="72"/>
      <c r="Q41" s="70"/>
      <c r="R41" s="72"/>
      <c r="S41" s="113"/>
      <c r="T41" s="71"/>
      <c r="U41" s="74"/>
      <c r="V41" s="70"/>
      <c r="W41" s="71"/>
      <c r="X41" s="72"/>
      <c r="Y41" s="70"/>
      <c r="Z41" s="72"/>
      <c r="AA41" s="104" t="s">
        <v>463</v>
      </c>
      <c r="AB41" s="103"/>
      <c r="AC41" s="214"/>
      <c r="AD41" s="213">
        <f t="shared" si="0"/>
        <v>0</v>
      </c>
    </row>
    <row r="42" spans="2:30" ht="18.75" customHeight="1">
      <c r="B42" s="21" t="s">
        <v>346</v>
      </c>
      <c r="C42" s="21" t="s">
        <v>127</v>
      </c>
      <c r="D42" s="23" t="s">
        <v>109</v>
      </c>
      <c r="E42" s="22">
        <v>3.985</v>
      </c>
      <c r="F42" s="76"/>
      <c r="G42" s="68"/>
      <c r="H42" s="50">
        <v>1</v>
      </c>
      <c r="I42" s="70"/>
      <c r="J42" s="71"/>
      <c r="K42" s="72"/>
      <c r="L42" s="73"/>
      <c r="M42" s="71"/>
      <c r="N42" s="74"/>
      <c r="O42" s="70"/>
      <c r="P42" s="72"/>
      <c r="Q42" s="70"/>
      <c r="R42" s="72"/>
      <c r="S42" s="113"/>
      <c r="T42" s="71"/>
      <c r="U42" s="74"/>
      <c r="V42" s="70"/>
      <c r="W42" s="71"/>
      <c r="X42" s="72"/>
      <c r="Y42" s="70"/>
      <c r="Z42" s="72"/>
      <c r="AA42" s="142" t="s">
        <v>463</v>
      </c>
      <c r="AB42" s="103"/>
      <c r="AC42" s="214"/>
      <c r="AD42" s="213">
        <f t="shared" si="0"/>
        <v>0</v>
      </c>
    </row>
    <row r="43" spans="2:30" ht="18.75" customHeight="1">
      <c r="B43" s="21" t="s">
        <v>347</v>
      </c>
      <c r="C43" s="21" t="s">
        <v>348</v>
      </c>
      <c r="D43" s="23" t="s">
        <v>109</v>
      </c>
      <c r="E43" s="22">
        <v>4.0889999999999995</v>
      </c>
      <c r="F43" s="67">
        <v>1</v>
      </c>
      <c r="G43" s="68"/>
      <c r="H43" s="69"/>
      <c r="I43" s="70"/>
      <c r="J43" s="71"/>
      <c r="K43" s="72"/>
      <c r="L43" s="73"/>
      <c r="M43" s="71"/>
      <c r="N43" s="74"/>
      <c r="O43" s="70"/>
      <c r="P43" s="72"/>
      <c r="Q43" s="70"/>
      <c r="R43" s="72"/>
      <c r="S43" s="112">
        <v>1</v>
      </c>
      <c r="T43" s="71"/>
      <c r="U43" s="74"/>
      <c r="V43" s="70"/>
      <c r="W43" s="71"/>
      <c r="X43" s="72"/>
      <c r="Y43" s="70"/>
      <c r="Z43" s="72"/>
      <c r="AA43" s="104" t="s">
        <v>463</v>
      </c>
      <c r="AB43" s="103"/>
      <c r="AC43" s="214"/>
      <c r="AD43" s="213">
        <f t="shared" si="0"/>
        <v>0</v>
      </c>
    </row>
    <row r="44" spans="2:30" ht="18.75" customHeight="1">
      <c r="B44" s="21" t="s">
        <v>349</v>
      </c>
      <c r="C44" s="21" t="s">
        <v>113</v>
      </c>
      <c r="D44" s="23" t="s">
        <v>109</v>
      </c>
      <c r="E44" s="22">
        <v>5.351</v>
      </c>
      <c r="F44" s="67">
        <v>1</v>
      </c>
      <c r="G44" s="68"/>
      <c r="H44" s="69"/>
      <c r="I44" s="70"/>
      <c r="J44" s="71"/>
      <c r="K44" s="72"/>
      <c r="L44" s="73"/>
      <c r="M44" s="71"/>
      <c r="N44" s="74"/>
      <c r="O44" s="70"/>
      <c r="P44" s="72"/>
      <c r="Q44" s="70"/>
      <c r="R44" s="72"/>
      <c r="S44" s="112">
        <v>1</v>
      </c>
      <c r="T44" s="71"/>
      <c r="U44" s="74"/>
      <c r="V44" s="70"/>
      <c r="W44" s="71"/>
      <c r="X44" s="72"/>
      <c r="Y44" s="70"/>
      <c r="Z44" s="72"/>
      <c r="AA44" s="142" t="s">
        <v>463</v>
      </c>
      <c r="AB44" s="103"/>
      <c r="AC44" s="214"/>
      <c r="AD44" s="213">
        <f t="shared" si="0"/>
        <v>0</v>
      </c>
    </row>
    <row r="45" spans="2:30" ht="18.75" customHeight="1">
      <c r="B45" s="21" t="s">
        <v>350</v>
      </c>
      <c r="C45" s="21" t="s">
        <v>115</v>
      </c>
      <c r="D45" s="23" t="s">
        <v>109</v>
      </c>
      <c r="E45" s="22">
        <v>14.745</v>
      </c>
      <c r="F45" s="67">
        <v>1</v>
      </c>
      <c r="G45" s="68"/>
      <c r="H45" s="69"/>
      <c r="I45" s="70"/>
      <c r="J45" s="71"/>
      <c r="K45" s="72"/>
      <c r="L45" s="73"/>
      <c r="M45" s="71"/>
      <c r="N45" s="74"/>
      <c r="O45" s="70"/>
      <c r="P45" s="72"/>
      <c r="Q45" s="70"/>
      <c r="R45" s="72"/>
      <c r="S45" s="73"/>
      <c r="T45" s="71"/>
      <c r="U45" s="74"/>
      <c r="V45" s="70"/>
      <c r="W45" s="71"/>
      <c r="X45" s="72"/>
      <c r="Y45" s="70"/>
      <c r="Z45" s="72"/>
      <c r="AA45" s="104" t="s">
        <v>463</v>
      </c>
      <c r="AB45" s="103"/>
      <c r="AC45" s="214"/>
      <c r="AD45" s="213">
        <f t="shared" si="0"/>
        <v>0</v>
      </c>
    </row>
    <row r="46" spans="2:30" ht="18.75" customHeight="1">
      <c r="B46" s="21" t="s">
        <v>351</v>
      </c>
      <c r="C46" s="21" t="s">
        <v>129</v>
      </c>
      <c r="D46" s="23" t="s">
        <v>48</v>
      </c>
      <c r="E46" s="22">
        <v>5.213</v>
      </c>
      <c r="F46" s="76"/>
      <c r="G46" s="68"/>
      <c r="H46" s="50" t="s">
        <v>448</v>
      </c>
      <c r="I46" s="70"/>
      <c r="J46" s="71"/>
      <c r="K46" s="72"/>
      <c r="L46" s="73"/>
      <c r="M46" s="71"/>
      <c r="N46" s="74"/>
      <c r="O46" s="70"/>
      <c r="P46" s="72"/>
      <c r="Q46" s="70"/>
      <c r="R46" s="72"/>
      <c r="S46" s="73"/>
      <c r="T46" s="71"/>
      <c r="U46" s="74"/>
      <c r="V46" s="70"/>
      <c r="W46" s="71"/>
      <c r="X46" s="72"/>
      <c r="Y46" s="70"/>
      <c r="Z46" s="72"/>
      <c r="AA46" s="142" t="s">
        <v>463</v>
      </c>
      <c r="AB46" s="105" t="s">
        <v>446</v>
      </c>
      <c r="AC46" s="214"/>
      <c r="AD46" s="213">
        <f t="shared" si="0"/>
        <v>0</v>
      </c>
    </row>
    <row r="47" spans="2:30" ht="18.75" customHeight="1">
      <c r="B47" s="21" t="s">
        <v>352</v>
      </c>
      <c r="C47" s="21" t="s">
        <v>131</v>
      </c>
      <c r="D47" s="23" t="s">
        <v>48</v>
      </c>
      <c r="E47" s="22">
        <v>5.633</v>
      </c>
      <c r="F47" s="76"/>
      <c r="G47" s="68"/>
      <c r="H47" s="50" t="s">
        <v>448</v>
      </c>
      <c r="I47" s="70"/>
      <c r="J47" s="71"/>
      <c r="K47" s="72"/>
      <c r="L47" s="73"/>
      <c r="M47" s="71"/>
      <c r="N47" s="74"/>
      <c r="O47" s="70"/>
      <c r="P47" s="72"/>
      <c r="Q47" s="70"/>
      <c r="R47" s="72"/>
      <c r="S47" s="73"/>
      <c r="T47" s="71"/>
      <c r="U47" s="74"/>
      <c r="V47" s="70"/>
      <c r="W47" s="71"/>
      <c r="X47" s="72"/>
      <c r="Y47" s="70"/>
      <c r="Z47" s="72"/>
      <c r="AA47" s="104" t="s">
        <v>463</v>
      </c>
      <c r="AB47" s="105" t="s">
        <v>446</v>
      </c>
      <c r="AC47" s="214"/>
      <c r="AD47" s="213">
        <f t="shared" si="0"/>
        <v>0</v>
      </c>
    </row>
    <row r="48" spans="2:30" ht="39" customHeight="1" thickBot="1">
      <c r="B48" s="21" t="s">
        <v>451</v>
      </c>
      <c r="C48" s="11" t="s">
        <v>512</v>
      </c>
      <c r="D48" s="23" t="s">
        <v>453</v>
      </c>
      <c r="E48" s="114"/>
      <c r="F48" s="318" t="s">
        <v>450</v>
      </c>
      <c r="G48" s="319"/>
      <c r="H48" s="320"/>
      <c r="I48" s="137"/>
      <c r="J48" s="138"/>
      <c r="K48" s="139"/>
      <c r="L48" s="140"/>
      <c r="M48" s="138"/>
      <c r="N48" s="141"/>
      <c r="O48" s="137"/>
      <c r="P48" s="139"/>
      <c r="Q48" s="137"/>
      <c r="R48" s="139"/>
      <c r="S48" s="140"/>
      <c r="T48" s="138"/>
      <c r="U48" s="141"/>
      <c r="V48" s="137"/>
      <c r="W48" s="138"/>
      <c r="X48" s="139"/>
      <c r="Y48" s="137"/>
      <c r="Z48" s="139"/>
      <c r="AA48" s="142" t="s">
        <v>463</v>
      </c>
      <c r="AB48" s="143"/>
      <c r="AC48" s="215"/>
      <c r="AD48" s="213">
        <f t="shared" si="0"/>
        <v>0</v>
      </c>
    </row>
    <row r="49" spans="5:30" ht="22.5" customHeight="1" thickBot="1" thickTop="1">
      <c r="E49" s="115">
        <f>SUM(E9:E48)</f>
        <v>1753.207</v>
      </c>
      <c r="F49" s="315" t="s">
        <v>464</v>
      </c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7"/>
      <c r="AC49" s="63">
        <f>SUM(AC9:AC48)</f>
        <v>0</v>
      </c>
      <c r="AD49" s="63">
        <f>SUM(AD9:AD48)</f>
        <v>0</v>
      </c>
    </row>
    <row r="50" spans="29:30" ht="12" thickTop="1">
      <c r="AC50" s="116"/>
      <c r="AD50" s="116"/>
    </row>
    <row r="51" spans="29:30" ht="12.75">
      <c r="AC51" s="116"/>
      <c r="AD51" s="116"/>
    </row>
    <row r="52" spans="29:30" ht="12.75">
      <c r="AC52" s="116"/>
      <c r="AD52" s="116"/>
    </row>
    <row r="53" spans="29:30" ht="12.75">
      <c r="AC53" s="117"/>
      <c r="AD53" s="117"/>
    </row>
    <row r="54" spans="29:30" ht="12.75">
      <c r="AC54" s="117"/>
      <c r="AD54" s="117"/>
    </row>
    <row r="55" spans="29:30" ht="12.75">
      <c r="AC55" s="117"/>
      <c r="AD55" s="117"/>
    </row>
    <row r="56" spans="29:30" ht="12.75">
      <c r="AC56" s="117"/>
      <c r="AD56" s="117"/>
    </row>
    <row r="57" spans="29:30" ht="12.75">
      <c r="AC57" s="117"/>
      <c r="AD57" s="117"/>
    </row>
  </sheetData>
  <autoFilter ref="C8:D49"/>
  <mergeCells count="22">
    <mergeCell ref="V7:X7"/>
    <mergeCell ref="F7:H7"/>
    <mergeCell ref="I7:K7"/>
    <mergeCell ref="L7:N7"/>
    <mergeCell ref="O7:P7"/>
    <mergeCell ref="Q7:R7"/>
    <mergeCell ref="AC6:AC8"/>
    <mergeCell ref="AD6:AD8"/>
    <mergeCell ref="Y7:Z7"/>
    <mergeCell ref="F49:AB49"/>
    <mergeCell ref="AA6:AA8"/>
    <mergeCell ref="AB6:AB8"/>
    <mergeCell ref="V6:X6"/>
    <mergeCell ref="Q6:R6"/>
    <mergeCell ref="Y6:Z6"/>
    <mergeCell ref="F48:H48"/>
    <mergeCell ref="F6:H6"/>
    <mergeCell ref="I6:K6"/>
    <mergeCell ref="L6:N6"/>
    <mergeCell ref="O6:P6"/>
    <mergeCell ref="S6:U6"/>
    <mergeCell ref="S7:U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3"/>
  <headerFooter>
    <oddHeader>&amp;LPříloha č. 2.4 Výkaz výměr části č. 4 Úklidové služby pro budovu Výukového a výzkumného centra Lékařské a Farmaceutické fakulty UK v Hradci Králové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D73"/>
  <sheetViews>
    <sheetView showGridLines="0" view="pageLayout" workbookViewId="0" topLeftCell="A64">
      <selection activeCell="AC74" sqref="AC74"/>
    </sheetView>
  </sheetViews>
  <sheetFormatPr defaultColWidth="9.140625" defaultRowHeight="12.75"/>
  <cols>
    <col min="1" max="1" width="2.8515625" style="0" customWidth="1"/>
    <col min="2" max="2" width="10.00390625" style="0" customWidth="1"/>
    <col min="3" max="3" width="21.421875" style="0" customWidth="1"/>
    <col min="4" max="4" width="15.7109375" style="0" customWidth="1"/>
    <col min="5" max="5" width="10.00390625" style="0" customWidth="1"/>
    <col min="6" max="26" width="5.28125" style="0" customWidth="1"/>
    <col min="27" max="27" width="12.7109375" style="0" customWidth="1"/>
    <col min="28" max="28" width="17.28125" style="0" customWidth="1"/>
    <col min="29" max="30" width="12.7109375" style="0" customWidth="1"/>
  </cols>
  <sheetData>
    <row r="1" spans="1:30" ht="18.75" customHeight="1">
      <c r="A1" s="266"/>
      <c r="B1" s="266" t="s">
        <v>133</v>
      </c>
      <c r="C1" s="266"/>
      <c r="D1" s="266"/>
      <c r="E1" s="266"/>
      <c r="F1" s="95" t="s">
        <v>441</v>
      </c>
      <c r="G1" s="12"/>
      <c r="H1" s="96" t="s">
        <v>442</v>
      </c>
      <c r="I1" s="12"/>
      <c r="J1" s="12"/>
      <c r="K1" s="12"/>
      <c r="L1" s="12"/>
      <c r="M1" s="12"/>
      <c r="N1" s="97" t="s">
        <v>443</v>
      </c>
      <c r="O1" s="12"/>
      <c r="P1" s="12"/>
      <c r="Q1" s="12"/>
      <c r="R1" s="12"/>
      <c r="S1" s="98" t="s">
        <v>444</v>
      </c>
      <c r="T1" s="12"/>
      <c r="U1" s="99" t="s">
        <v>447</v>
      </c>
      <c r="V1" s="12"/>
      <c r="W1" s="12"/>
      <c r="X1" s="12"/>
      <c r="Y1" s="12"/>
      <c r="Z1" s="12"/>
      <c r="AA1" s="12"/>
      <c r="AB1" s="12"/>
      <c r="AC1" s="12"/>
      <c r="AD1" s="12"/>
    </row>
    <row r="2" spans="1:30" ht="15" customHeight="1">
      <c r="A2" s="266"/>
      <c r="B2" s="266"/>
      <c r="C2" s="266"/>
      <c r="D2" s="266"/>
      <c r="E2" s="266"/>
      <c r="F2" s="100" t="s">
        <v>459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2"/>
      <c r="X2" s="12"/>
      <c r="Y2" s="12"/>
      <c r="Z2" s="12"/>
      <c r="AA2" s="12"/>
      <c r="AB2" s="12"/>
      <c r="AC2" s="12"/>
      <c r="AD2" s="12"/>
    </row>
    <row r="3" spans="1:30" ht="12.75" customHeight="1">
      <c r="A3" s="267"/>
      <c r="B3" s="267" t="s">
        <v>526</v>
      </c>
      <c r="C3" s="266"/>
      <c r="D3" s="266"/>
      <c r="E3" s="266"/>
      <c r="F3" s="100" t="s">
        <v>465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2"/>
      <c r="X3" s="12"/>
      <c r="Y3" s="12"/>
      <c r="Z3" s="12"/>
      <c r="AA3" s="12"/>
      <c r="AB3" s="12"/>
      <c r="AC3" s="12"/>
      <c r="AD3" s="12"/>
    </row>
    <row r="4" spans="1:30" ht="12.75" customHeight="1">
      <c r="A4" s="266"/>
      <c r="B4" s="266"/>
      <c r="C4" s="266"/>
      <c r="D4" s="266"/>
      <c r="E4" s="266"/>
      <c r="F4" s="345" t="s">
        <v>530</v>
      </c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101"/>
      <c r="U4" s="101"/>
      <c r="V4" s="101"/>
      <c r="W4" s="12"/>
      <c r="X4" s="12"/>
      <c r="Y4" s="12"/>
      <c r="Z4" s="12"/>
      <c r="AA4" s="12"/>
      <c r="AB4" s="12"/>
      <c r="AC4" s="12"/>
      <c r="AD4" s="12"/>
    </row>
    <row r="5" spans="1:30" ht="12.75" customHeight="1" thickBot="1">
      <c r="A5" s="266"/>
      <c r="B5" s="266"/>
      <c r="C5" s="266"/>
      <c r="D5" s="266"/>
      <c r="E5" s="266"/>
      <c r="F5" s="102" t="s">
        <v>460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2"/>
      <c r="X5" s="12"/>
      <c r="Y5" s="12"/>
      <c r="Z5" s="12"/>
      <c r="AA5" s="12"/>
      <c r="AB5" s="12"/>
      <c r="AC5" s="12"/>
      <c r="AD5" s="12"/>
    </row>
    <row r="6" spans="1:30" ht="37.5" customHeight="1" thickTop="1">
      <c r="A6" s="266"/>
      <c r="B6" s="266"/>
      <c r="C6" s="266"/>
      <c r="D6" s="266"/>
      <c r="E6" s="266"/>
      <c r="F6" s="311" t="s">
        <v>288</v>
      </c>
      <c r="G6" s="312"/>
      <c r="H6" s="313"/>
      <c r="I6" s="308" t="s">
        <v>452</v>
      </c>
      <c r="J6" s="314"/>
      <c r="K6" s="309"/>
      <c r="L6" s="308" t="s">
        <v>138</v>
      </c>
      <c r="M6" s="314"/>
      <c r="N6" s="309"/>
      <c r="O6" s="305" t="s">
        <v>139</v>
      </c>
      <c r="P6" s="307"/>
      <c r="Q6" s="308" t="s">
        <v>354</v>
      </c>
      <c r="R6" s="309"/>
      <c r="S6" s="310" t="s">
        <v>140</v>
      </c>
      <c r="T6" s="306"/>
      <c r="U6" s="307"/>
      <c r="V6" s="305" t="s">
        <v>141</v>
      </c>
      <c r="W6" s="306"/>
      <c r="X6" s="307"/>
      <c r="Y6" s="308" t="s">
        <v>289</v>
      </c>
      <c r="Z6" s="309"/>
      <c r="AA6" s="291" t="s">
        <v>455</v>
      </c>
      <c r="AB6" s="302" t="s">
        <v>429</v>
      </c>
      <c r="AC6" s="291" t="s">
        <v>457</v>
      </c>
      <c r="AD6" s="291" t="s">
        <v>458</v>
      </c>
    </row>
    <row r="7" spans="1:30" ht="19.5" customHeight="1">
      <c r="A7" s="266"/>
      <c r="B7" s="266"/>
      <c r="C7" s="266"/>
      <c r="D7" s="266"/>
      <c r="E7" s="266"/>
      <c r="F7" s="297" t="s">
        <v>462</v>
      </c>
      <c r="G7" s="298"/>
      <c r="H7" s="299"/>
      <c r="I7" s="300" t="s">
        <v>462</v>
      </c>
      <c r="J7" s="321"/>
      <c r="K7" s="301"/>
      <c r="L7" s="300" t="s">
        <v>462</v>
      </c>
      <c r="M7" s="321"/>
      <c r="N7" s="301"/>
      <c r="O7" s="297" t="s">
        <v>462</v>
      </c>
      <c r="P7" s="299"/>
      <c r="Q7" s="300" t="s">
        <v>462</v>
      </c>
      <c r="R7" s="301"/>
      <c r="S7" s="297" t="s">
        <v>462</v>
      </c>
      <c r="T7" s="298"/>
      <c r="U7" s="299"/>
      <c r="V7" s="297" t="s">
        <v>462</v>
      </c>
      <c r="W7" s="298"/>
      <c r="X7" s="299"/>
      <c r="Y7" s="300" t="s">
        <v>462</v>
      </c>
      <c r="Z7" s="301"/>
      <c r="AA7" s="292"/>
      <c r="AB7" s="303"/>
      <c r="AC7" s="292"/>
      <c r="AD7" s="292"/>
    </row>
    <row r="8" spans="2:30" s="2" customFormat="1" ht="22.5" customHeight="1" thickBot="1">
      <c r="B8" s="3" t="s">
        <v>0</v>
      </c>
      <c r="C8" s="3" t="s">
        <v>1</v>
      </c>
      <c r="D8" s="3" t="s">
        <v>132</v>
      </c>
      <c r="E8" s="5" t="s">
        <v>134</v>
      </c>
      <c r="F8" s="128" t="s">
        <v>135</v>
      </c>
      <c r="G8" s="129" t="s">
        <v>136</v>
      </c>
      <c r="H8" s="130" t="s">
        <v>137</v>
      </c>
      <c r="I8" s="131" t="s">
        <v>135</v>
      </c>
      <c r="J8" s="132" t="s">
        <v>136</v>
      </c>
      <c r="K8" s="133" t="s">
        <v>137</v>
      </c>
      <c r="L8" s="134" t="s">
        <v>135</v>
      </c>
      <c r="M8" s="132" t="s">
        <v>136</v>
      </c>
      <c r="N8" s="135" t="s">
        <v>137</v>
      </c>
      <c r="O8" s="131" t="s">
        <v>135</v>
      </c>
      <c r="P8" s="133" t="s">
        <v>136</v>
      </c>
      <c r="Q8" s="136" t="s">
        <v>135</v>
      </c>
      <c r="R8" s="130" t="s">
        <v>136</v>
      </c>
      <c r="S8" s="134" t="s">
        <v>135</v>
      </c>
      <c r="T8" s="132" t="s">
        <v>136</v>
      </c>
      <c r="U8" s="135" t="s">
        <v>137</v>
      </c>
      <c r="V8" s="131" t="s">
        <v>135</v>
      </c>
      <c r="W8" s="132" t="s">
        <v>136</v>
      </c>
      <c r="X8" s="133" t="s">
        <v>137</v>
      </c>
      <c r="Y8" s="136" t="s">
        <v>137</v>
      </c>
      <c r="Z8" s="130" t="s">
        <v>142</v>
      </c>
      <c r="AA8" s="293"/>
      <c r="AB8" s="304"/>
      <c r="AC8" s="293"/>
      <c r="AD8" s="293"/>
    </row>
    <row r="9" spans="2:30" ht="18.75" customHeight="1" thickTop="1">
      <c r="B9" s="144" t="s">
        <v>3</v>
      </c>
      <c r="C9" s="144" t="s">
        <v>4</v>
      </c>
      <c r="D9" s="7" t="s">
        <v>5</v>
      </c>
      <c r="E9" s="22">
        <v>228.81700000000004</v>
      </c>
      <c r="F9" s="119">
        <v>1</v>
      </c>
      <c r="G9" s="94"/>
      <c r="H9" s="122"/>
      <c r="I9" s="120"/>
      <c r="J9" s="121"/>
      <c r="K9" s="122"/>
      <c r="L9" s="123"/>
      <c r="M9" s="121"/>
      <c r="N9" s="124"/>
      <c r="O9" s="120"/>
      <c r="P9" s="122"/>
      <c r="Q9" s="119">
        <v>1</v>
      </c>
      <c r="R9" s="122"/>
      <c r="S9" s="123"/>
      <c r="T9" s="121"/>
      <c r="U9" s="124"/>
      <c r="V9" s="120"/>
      <c r="W9" s="121"/>
      <c r="X9" s="152">
        <v>1</v>
      </c>
      <c r="Y9" s="120"/>
      <c r="Z9" s="122"/>
      <c r="AA9" s="150" t="s">
        <v>463</v>
      </c>
      <c r="AB9" s="153" t="s">
        <v>449</v>
      </c>
      <c r="AC9" s="216"/>
      <c r="AD9" s="213">
        <f>AC9*12</f>
        <v>0</v>
      </c>
    </row>
    <row r="10" spans="2:30" ht="18.75" customHeight="1">
      <c r="B10" s="144" t="s">
        <v>6</v>
      </c>
      <c r="C10" s="144" t="s">
        <v>4</v>
      </c>
      <c r="D10" s="7" t="s">
        <v>7</v>
      </c>
      <c r="E10" s="22">
        <v>42.551</v>
      </c>
      <c r="F10" s="79">
        <v>1</v>
      </c>
      <c r="G10" s="68"/>
      <c r="H10" s="72"/>
      <c r="I10" s="70"/>
      <c r="J10" s="71"/>
      <c r="K10" s="72"/>
      <c r="L10" s="73"/>
      <c r="M10" s="71"/>
      <c r="N10" s="74"/>
      <c r="O10" s="70"/>
      <c r="P10" s="72"/>
      <c r="Q10" s="79">
        <v>1</v>
      </c>
      <c r="R10" s="72"/>
      <c r="S10" s="73"/>
      <c r="T10" s="71"/>
      <c r="U10" s="74"/>
      <c r="V10" s="70"/>
      <c r="W10" s="71"/>
      <c r="X10" s="72"/>
      <c r="Y10" s="70"/>
      <c r="Z10" s="72"/>
      <c r="AA10" s="104" t="s">
        <v>463</v>
      </c>
      <c r="AB10" s="103"/>
      <c r="AC10" s="214"/>
      <c r="AD10" s="213">
        <f aca="true" t="shared" si="0" ref="AD10:AD72">AC10*12</f>
        <v>0</v>
      </c>
    </row>
    <row r="11" spans="2:30" ht="18.75" customHeight="1">
      <c r="B11" s="144" t="s">
        <v>8</v>
      </c>
      <c r="C11" s="144" t="s">
        <v>4</v>
      </c>
      <c r="D11" s="7" t="s">
        <v>7</v>
      </c>
      <c r="E11" s="22">
        <v>78.004</v>
      </c>
      <c r="F11" s="79">
        <v>1</v>
      </c>
      <c r="G11" s="68"/>
      <c r="H11" s="72"/>
      <c r="I11" s="70"/>
      <c r="J11" s="71"/>
      <c r="K11" s="72"/>
      <c r="L11" s="73"/>
      <c r="M11" s="71"/>
      <c r="N11" s="74"/>
      <c r="O11" s="70"/>
      <c r="P11" s="72"/>
      <c r="Q11" s="79">
        <v>1</v>
      </c>
      <c r="R11" s="72"/>
      <c r="S11" s="73"/>
      <c r="T11" s="71"/>
      <c r="U11" s="74"/>
      <c r="V11" s="70"/>
      <c r="W11" s="71"/>
      <c r="X11" s="72"/>
      <c r="Y11" s="70"/>
      <c r="Z11" s="72"/>
      <c r="AA11" s="150" t="s">
        <v>463</v>
      </c>
      <c r="AB11" s="103"/>
      <c r="AC11" s="214"/>
      <c r="AD11" s="213">
        <f t="shared" si="0"/>
        <v>0</v>
      </c>
    </row>
    <row r="12" spans="2:30" ht="18.75" customHeight="1">
      <c r="B12" s="144" t="s">
        <v>9</v>
      </c>
      <c r="C12" s="144" t="s">
        <v>4</v>
      </c>
      <c r="D12" s="7" t="s">
        <v>7</v>
      </c>
      <c r="E12" s="22">
        <v>56.623</v>
      </c>
      <c r="F12" s="79">
        <v>1</v>
      </c>
      <c r="G12" s="68"/>
      <c r="H12" s="72"/>
      <c r="I12" s="70"/>
      <c r="J12" s="71"/>
      <c r="K12" s="72"/>
      <c r="L12" s="73"/>
      <c r="M12" s="71"/>
      <c r="N12" s="74"/>
      <c r="O12" s="70"/>
      <c r="P12" s="72"/>
      <c r="Q12" s="79">
        <v>1</v>
      </c>
      <c r="R12" s="72"/>
      <c r="S12" s="73"/>
      <c r="T12" s="71"/>
      <c r="U12" s="74"/>
      <c r="V12" s="70"/>
      <c r="W12" s="71"/>
      <c r="X12" s="72"/>
      <c r="Y12" s="70"/>
      <c r="Z12" s="72"/>
      <c r="AA12" s="104" t="s">
        <v>463</v>
      </c>
      <c r="AB12" s="103"/>
      <c r="AC12" s="214"/>
      <c r="AD12" s="213">
        <f t="shared" si="0"/>
        <v>0</v>
      </c>
    </row>
    <row r="13" spans="2:30" ht="18.75" customHeight="1">
      <c r="B13" s="144" t="s">
        <v>10</v>
      </c>
      <c r="C13" s="144" t="s">
        <v>11</v>
      </c>
      <c r="D13" s="7" t="s">
        <v>2</v>
      </c>
      <c r="E13" s="22">
        <v>61.067</v>
      </c>
      <c r="F13" s="76"/>
      <c r="G13" s="68"/>
      <c r="H13" s="72"/>
      <c r="I13" s="70"/>
      <c r="J13" s="71"/>
      <c r="K13" s="72"/>
      <c r="L13" s="73"/>
      <c r="M13" s="71"/>
      <c r="N13" s="74"/>
      <c r="O13" s="70"/>
      <c r="P13" s="72"/>
      <c r="Q13" s="70"/>
      <c r="R13" s="72"/>
      <c r="S13" s="73"/>
      <c r="T13" s="71"/>
      <c r="U13" s="74"/>
      <c r="V13" s="70"/>
      <c r="W13" s="71"/>
      <c r="X13" s="72"/>
      <c r="Y13" s="70"/>
      <c r="Z13" s="72"/>
      <c r="AA13" s="150" t="s">
        <v>463</v>
      </c>
      <c r="AB13" s="103"/>
      <c r="AC13" s="214"/>
      <c r="AD13" s="213">
        <f t="shared" si="0"/>
        <v>0</v>
      </c>
    </row>
    <row r="14" spans="2:30" ht="18.75" customHeight="1">
      <c r="B14" s="144" t="s">
        <v>12</v>
      </c>
      <c r="C14" s="144" t="s">
        <v>13</v>
      </c>
      <c r="D14" s="7" t="s">
        <v>14</v>
      </c>
      <c r="E14" s="22">
        <v>16.96</v>
      </c>
      <c r="F14" s="76"/>
      <c r="G14" s="77">
        <v>1</v>
      </c>
      <c r="H14" s="72"/>
      <c r="I14" s="70"/>
      <c r="J14" s="71"/>
      <c r="K14" s="72"/>
      <c r="L14" s="73"/>
      <c r="M14" s="71"/>
      <c r="N14" s="74"/>
      <c r="O14" s="70"/>
      <c r="P14" s="72"/>
      <c r="Q14" s="70"/>
      <c r="R14" s="72"/>
      <c r="S14" s="73"/>
      <c r="T14" s="71"/>
      <c r="U14" s="74"/>
      <c r="V14" s="70"/>
      <c r="W14" s="71"/>
      <c r="X14" s="72"/>
      <c r="Y14" s="70"/>
      <c r="Z14" s="72"/>
      <c r="AA14" s="104" t="s">
        <v>463</v>
      </c>
      <c r="AB14" s="103"/>
      <c r="AC14" s="214"/>
      <c r="AD14" s="213">
        <f t="shared" si="0"/>
        <v>0</v>
      </c>
    </row>
    <row r="15" spans="2:30" ht="18.75" customHeight="1">
      <c r="B15" s="144" t="s">
        <v>15</v>
      </c>
      <c r="C15" s="144" t="s">
        <v>13</v>
      </c>
      <c r="D15" s="7" t="s">
        <v>16</v>
      </c>
      <c r="E15" s="22">
        <v>18.371</v>
      </c>
      <c r="F15" s="67">
        <v>1</v>
      </c>
      <c r="G15" s="68"/>
      <c r="H15" s="72"/>
      <c r="I15" s="70"/>
      <c r="J15" s="71"/>
      <c r="K15" s="72"/>
      <c r="L15" s="73"/>
      <c r="M15" s="71"/>
      <c r="N15" s="74"/>
      <c r="O15" s="70"/>
      <c r="P15" s="72"/>
      <c r="Q15" s="70"/>
      <c r="R15" s="72"/>
      <c r="S15" s="73"/>
      <c r="T15" s="71"/>
      <c r="U15" s="74"/>
      <c r="V15" s="70"/>
      <c r="W15" s="71"/>
      <c r="X15" s="72"/>
      <c r="Y15" s="70"/>
      <c r="Z15" s="72"/>
      <c r="AA15" s="150" t="s">
        <v>463</v>
      </c>
      <c r="AB15" s="103"/>
      <c r="AC15" s="214"/>
      <c r="AD15" s="213">
        <f t="shared" si="0"/>
        <v>0</v>
      </c>
    </row>
    <row r="16" spans="2:30" ht="18.75" customHeight="1">
      <c r="B16" s="144" t="s">
        <v>17</v>
      </c>
      <c r="C16" s="144" t="s">
        <v>13</v>
      </c>
      <c r="D16" s="7" t="s">
        <v>14</v>
      </c>
      <c r="E16" s="22">
        <v>17.82</v>
      </c>
      <c r="F16" s="76"/>
      <c r="G16" s="77">
        <v>1</v>
      </c>
      <c r="H16" s="72"/>
      <c r="I16" s="70"/>
      <c r="J16" s="71"/>
      <c r="K16" s="72"/>
      <c r="L16" s="73"/>
      <c r="M16" s="71"/>
      <c r="N16" s="74"/>
      <c r="O16" s="70"/>
      <c r="P16" s="72"/>
      <c r="Q16" s="70"/>
      <c r="R16" s="72"/>
      <c r="S16" s="73"/>
      <c r="T16" s="71"/>
      <c r="U16" s="74"/>
      <c r="V16" s="70"/>
      <c r="W16" s="71"/>
      <c r="X16" s="72"/>
      <c r="Y16" s="70"/>
      <c r="Z16" s="72"/>
      <c r="AA16" s="104" t="s">
        <v>463</v>
      </c>
      <c r="AB16" s="103"/>
      <c r="AC16" s="214"/>
      <c r="AD16" s="213">
        <f t="shared" si="0"/>
        <v>0</v>
      </c>
    </row>
    <row r="17" spans="2:30" ht="18.75" customHeight="1">
      <c r="B17" s="144" t="s">
        <v>18</v>
      </c>
      <c r="C17" s="144" t="s">
        <v>19</v>
      </c>
      <c r="D17" s="7" t="s">
        <v>14</v>
      </c>
      <c r="E17" s="22">
        <v>7.2</v>
      </c>
      <c r="F17" s="76"/>
      <c r="G17" s="77">
        <v>1</v>
      </c>
      <c r="H17" s="72"/>
      <c r="I17" s="70"/>
      <c r="J17" s="71"/>
      <c r="K17" s="72"/>
      <c r="L17" s="73"/>
      <c r="M17" s="71"/>
      <c r="N17" s="74"/>
      <c r="O17" s="70"/>
      <c r="P17" s="72"/>
      <c r="Q17" s="70"/>
      <c r="R17" s="72"/>
      <c r="S17" s="73"/>
      <c r="T17" s="71"/>
      <c r="U17" s="74"/>
      <c r="V17" s="70"/>
      <c r="W17" s="71"/>
      <c r="X17" s="72"/>
      <c r="Y17" s="70"/>
      <c r="Z17" s="72"/>
      <c r="AA17" s="150" t="s">
        <v>463</v>
      </c>
      <c r="AB17" s="103"/>
      <c r="AC17" s="214"/>
      <c r="AD17" s="213">
        <f t="shared" si="0"/>
        <v>0</v>
      </c>
    </row>
    <row r="18" spans="2:30" ht="18.75" customHeight="1">
      <c r="B18" s="144" t="s">
        <v>20</v>
      </c>
      <c r="C18" s="144" t="s">
        <v>19</v>
      </c>
      <c r="D18" s="7" t="s">
        <v>14</v>
      </c>
      <c r="E18" s="22">
        <v>8.91</v>
      </c>
      <c r="F18" s="76"/>
      <c r="G18" s="77">
        <v>1</v>
      </c>
      <c r="H18" s="72"/>
      <c r="I18" s="70"/>
      <c r="J18" s="71"/>
      <c r="K18" s="72"/>
      <c r="L18" s="73"/>
      <c r="M18" s="71"/>
      <c r="N18" s="74"/>
      <c r="O18" s="70"/>
      <c r="P18" s="72"/>
      <c r="Q18" s="70"/>
      <c r="R18" s="72"/>
      <c r="S18" s="73"/>
      <c r="T18" s="71"/>
      <c r="U18" s="74"/>
      <c r="V18" s="70"/>
      <c r="W18" s="71"/>
      <c r="X18" s="72"/>
      <c r="Y18" s="70"/>
      <c r="Z18" s="72"/>
      <c r="AA18" s="104" t="s">
        <v>463</v>
      </c>
      <c r="AB18" s="103"/>
      <c r="AC18" s="214"/>
      <c r="AD18" s="213">
        <f t="shared" si="0"/>
        <v>0</v>
      </c>
    </row>
    <row r="19" spans="2:30" s="43" customFormat="1" ht="18.75" customHeight="1">
      <c r="B19" s="274" t="s">
        <v>22</v>
      </c>
      <c r="C19" s="274" t="s">
        <v>23</v>
      </c>
      <c r="D19" s="275" t="s">
        <v>24</v>
      </c>
      <c r="E19" s="276">
        <v>66.31</v>
      </c>
      <c r="F19" s="79">
        <v>1</v>
      </c>
      <c r="G19" s="71"/>
      <c r="H19" s="72"/>
      <c r="I19" s="79">
        <v>1</v>
      </c>
      <c r="J19" s="71"/>
      <c r="K19" s="72"/>
      <c r="L19" s="73"/>
      <c r="M19" s="68"/>
      <c r="N19" s="81">
        <v>1</v>
      </c>
      <c r="O19" s="79">
        <v>1</v>
      </c>
      <c r="P19" s="72"/>
      <c r="Q19" s="70"/>
      <c r="R19" s="72"/>
      <c r="S19" s="82">
        <v>1</v>
      </c>
      <c r="T19" s="71"/>
      <c r="U19" s="74"/>
      <c r="V19" s="70"/>
      <c r="W19" s="68"/>
      <c r="X19" s="80">
        <v>1</v>
      </c>
      <c r="Y19" s="76"/>
      <c r="Z19" s="80">
        <v>1</v>
      </c>
      <c r="AA19" s="107" t="s">
        <v>456</v>
      </c>
      <c r="AB19" s="103"/>
      <c r="AC19" s="214"/>
      <c r="AD19" s="213">
        <f>AC19*9</f>
        <v>0</v>
      </c>
    </row>
    <row r="20" spans="2:30" s="43" customFormat="1" ht="18.75" customHeight="1">
      <c r="B20" s="274" t="s">
        <v>25</v>
      </c>
      <c r="C20" s="274" t="s">
        <v>23</v>
      </c>
      <c r="D20" s="275" t="s">
        <v>24</v>
      </c>
      <c r="E20" s="276">
        <v>57.118</v>
      </c>
      <c r="F20" s="79">
        <v>1</v>
      </c>
      <c r="G20" s="71"/>
      <c r="H20" s="72"/>
      <c r="I20" s="79">
        <v>1</v>
      </c>
      <c r="J20" s="71"/>
      <c r="K20" s="72"/>
      <c r="L20" s="73"/>
      <c r="M20" s="68"/>
      <c r="N20" s="81">
        <v>1</v>
      </c>
      <c r="O20" s="79">
        <v>1</v>
      </c>
      <c r="P20" s="72"/>
      <c r="Q20" s="70"/>
      <c r="R20" s="72"/>
      <c r="S20" s="82">
        <v>1</v>
      </c>
      <c r="T20" s="71"/>
      <c r="U20" s="74"/>
      <c r="V20" s="70"/>
      <c r="W20" s="68"/>
      <c r="X20" s="80">
        <v>1</v>
      </c>
      <c r="Y20" s="76"/>
      <c r="Z20" s="80">
        <v>1</v>
      </c>
      <c r="AA20" s="107" t="s">
        <v>456</v>
      </c>
      <c r="AB20" s="103"/>
      <c r="AC20" s="214"/>
      <c r="AD20" s="213">
        <f>AC20*9</f>
        <v>0</v>
      </c>
    </row>
    <row r="21" spans="2:30" s="43" customFormat="1" ht="18.75" customHeight="1">
      <c r="B21" s="274" t="s">
        <v>26</v>
      </c>
      <c r="C21" s="274" t="s">
        <v>23</v>
      </c>
      <c r="D21" s="275" t="s">
        <v>24</v>
      </c>
      <c r="E21" s="276">
        <v>59.38700000000001</v>
      </c>
      <c r="F21" s="79">
        <v>1</v>
      </c>
      <c r="G21" s="71"/>
      <c r="H21" s="72"/>
      <c r="I21" s="79">
        <v>1</v>
      </c>
      <c r="J21" s="71"/>
      <c r="K21" s="72"/>
      <c r="L21" s="73"/>
      <c r="M21" s="68"/>
      <c r="N21" s="81">
        <v>1</v>
      </c>
      <c r="O21" s="79">
        <v>1</v>
      </c>
      <c r="P21" s="72"/>
      <c r="Q21" s="70"/>
      <c r="R21" s="72"/>
      <c r="S21" s="82">
        <v>1</v>
      </c>
      <c r="T21" s="71"/>
      <c r="U21" s="74"/>
      <c r="V21" s="70"/>
      <c r="W21" s="68"/>
      <c r="X21" s="80">
        <v>1</v>
      </c>
      <c r="Y21" s="79">
        <v>2</v>
      </c>
      <c r="Z21" s="72"/>
      <c r="AA21" s="261" t="s">
        <v>463</v>
      </c>
      <c r="AB21" s="103" t="s">
        <v>494</v>
      </c>
      <c r="AC21" s="214"/>
      <c r="AD21" s="213">
        <f t="shared" si="0"/>
        <v>0</v>
      </c>
    </row>
    <row r="22" spans="2:30" s="43" customFormat="1" ht="18.75" customHeight="1">
      <c r="B22" s="274" t="s">
        <v>27</v>
      </c>
      <c r="C22" s="274" t="s">
        <v>28</v>
      </c>
      <c r="D22" s="275" t="s">
        <v>24</v>
      </c>
      <c r="E22" s="276">
        <v>6.24</v>
      </c>
      <c r="F22" s="79">
        <v>1</v>
      </c>
      <c r="G22" s="71"/>
      <c r="H22" s="72"/>
      <c r="I22" s="79">
        <v>1</v>
      </c>
      <c r="J22" s="71"/>
      <c r="K22" s="72"/>
      <c r="L22" s="73"/>
      <c r="M22" s="68"/>
      <c r="N22" s="81">
        <v>1</v>
      </c>
      <c r="O22" s="79">
        <v>1</v>
      </c>
      <c r="P22" s="72"/>
      <c r="Q22" s="70"/>
      <c r="R22" s="72"/>
      <c r="S22" s="82">
        <v>1</v>
      </c>
      <c r="T22" s="71"/>
      <c r="U22" s="74"/>
      <c r="V22" s="70"/>
      <c r="W22" s="68"/>
      <c r="X22" s="80">
        <v>1</v>
      </c>
      <c r="Y22" s="79">
        <v>2</v>
      </c>
      <c r="Z22" s="72"/>
      <c r="AA22" s="261" t="s">
        <v>463</v>
      </c>
      <c r="AB22" s="103" t="s">
        <v>494</v>
      </c>
      <c r="AC22" s="214"/>
      <c r="AD22" s="213">
        <f t="shared" si="0"/>
        <v>0</v>
      </c>
    </row>
    <row r="23" spans="2:30" s="43" customFormat="1" ht="18.75" customHeight="1">
      <c r="B23" s="274" t="s">
        <v>29</v>
      </c>
      <c r="C23" s="274" t="s">
        <v>30</v>
      </c>
      <c r="D23" s="275" t="s">
        <v>31</v>
      </c>
      <c r="E23" s="276">
        <v>24.626</v>
      </c>
      <c r="F23" s="79">
        <v>1</v>
      </c>
      <c r="G23" s="71"/>
      <c r="H23" s="72"/>
      <c r="I23" s="70"/>
      <c r="J23" s="68"/>
      <c r="K23" s="80">
        <v>1</v>
      </c>
      <c r="L23" s="73"/>
      <c r="M23" s="68"/>
      <c r="N23" s="81">
        <v>1</v>
      </c>
      <c r="O23" s="79">
        <v>1</v>
      </c>
      <c r="P23" s="72"/>
      <c r="Q23" s="70"/>
      <c r="R23" s="72"/>
      <c r="S23" s="82">
        <v>1</v>
      </c>
      <c r="T23" s="71"/>
      <c r="U23" s="74"/>
      <c r="V23" s="70"/>
      <c r="W23" s="68"/>
      <c r="X23" s="80">
        <v>1</v>
      </c>
      <c r="Y23" s="76"/>
      <c r="Z23" s="80">
        <v>1</v>
      </c>
      <c r="AA23" s="260" t="s">
        <v>463</v>
      </c>
      <c r="AB23" s="103"/>
      <c r="AC23" s="214"/>
      <c r="AD23" s="213">
        <f t="shared" si="0"/>
        <v>0</v>
      </c>
    </row>
    <row r="24" spans="2:30" s="43" customFormat="1" ht="18.75" customHeight="1">
      <c r="B24" s="274" t="s">
        <v>32</v>
      </c>
      <c r="C24" s="274" t="s">
        <v>33</v>
      </c>
      <c r="D24" s="275" t="s">
        <v>31</v>
      </c>
      <c r="E24" s="276">
        <v>26.593</v>
      </c>
      <c r="F24" s="79">
        <v>1</v>
      </c>
      <c r="G24" s="71"/>
      <c r="H24" s="72"/>
      <c r="I24" s="70"/>
      <c r="J24" s="68"/>
      <c r="K24" s="80">
        <v>1</v>
      </c>
      <c r="L24" s="73"/>
      <c r="M24" s="68"/>
      <c r="N24" s="81">
        <v>1</v>
      </c>
      <c r="O24" s="79">
        <v>1</v>
      </c>
      <c r="P24" s="72"/>
      <c r="Q24" s="70"/>
      <c r="R24" s="72"/>
      <c r="S24" s="82">
        <v>1</v>
      </c>
      <c r="T24" s="71"/>
      <c r="U24" s="74"/>
      <c r="V24" s="70"/>
      <c r="W24" s="68"/>
      <c r="X24" s="80">
        <v>1</v>
      </c>
      <c r="Y24" s="79">
        <v>2</v>
      </c>
      <c r="Z24" s="72"/>
      <c r="AA24" s="260" t="s">
        <v>463</v>
      </c>
      <c r="AB24" s="103" t="s">
        <v>494</v>
      </c>
      <c r="AC24" s="214"/>
      <c r="AD24" s="213">
        <f t="shared" si="0"/>
        <v>0</v>
      </c>
    </row>
    <row r="25" spans="2:30" s="43" customFormat="1" ht="18.75" customHeight="1">
      <c r="B25" s="274" t="s">
        <v>34</v>
      </c>
      <c r="C25" s="274" t="s">
        <v>35</v>
      </c>
      <c r="D25" s="275" t="s">
        <v>31</v>
      </c>
      <c r="E25" s="276">
        <v>18.435</v>
      </c>
      <c r="F25" s="79">
        <v>1</v>
      </c>
      <c r="G25" s="71"/>
      <c r="H25" s="72"/>
      <c r="I25" s="70"/>
      <c r="J25" s="71"/>
      <c r="K25" s="72"/>
      <c r="L25" s="73"/>
      <c r="M25" s="68"/>
      <c r="N25" s="74"/>
      <c r="O25" s="70"/>
      <c r="P25" s="72"/>
      <c r="Q25" s="70"/>
      <c r="R25" s="72"/>
      <c r="S25" s="82">
        <v>1</v>
      </c>
      <c r="T25" s="71"/>
      <c r="U25" s="74"/>
      <c r="V25" s="70"/>
      <c r="W25" s="68"/>
      <c r="X25" s="80">
        <v>1</v>
      </c>
      <c r="Y25" s="76"/>
      <c r="Z25" s="80">
        <v>1</v>
      </c>
      <c r="AA25" s="260" t="s">
        <v>463</v>
      </c>
      <c r="AB25" s="103"/>
      <c r="AC25" s="214"/>
      <c r="AD25" s="213">
        <f t="shared" si="0"/>
        <v>0</v>
      </c>
    </row>
    <row r="26" spans="2:30" s="43" customFormat="1" ht="18.75" customHeight="1">
      <c r="B26" s="274" t="s">
        <v>36</v>
      </c>
      <c r="C26" s="274" t="s">
        <v>37</v>
      </c>
      <c r="D26" s="275" t="s">
        <v>31</v>
      </c>
      <c r="E26" s="276">
        <v>28.127000000000002</v>
      </c>
      <c r="F26" s="79">
        <v>1</v>
      </c>
      <c r="G26" s="71"/>
      <c r="H26" s="72"/>
      <c r="I26" s="70"/>
      <c r="J26" s="68"/>
      <c r="K26" s="80">
        <v>1</v>
      </c>
      <c r="L26" s="73"/>
      <c r="M26" s="68"/>
      <c r="N26" s="81">
        <v>1</v>
      </c>
      <c r="O26" s="79">
        <v>1</v>
      </c>
      <c r="P26" s="72"/>
      <c r="Q26" s="70"/>
      <c r="R26" s="72"/>
      <c r="S26" s="82">
        <v>1</v>
      </c>
      <c r="T26" s="71"/>
      <c r="U26" s="74"/>
      <c r="V26" s="70"/>
      <c r="W26" s="68"/>
      <c r="X26" s="80">
        <v>1</v>
      </c>
      <c r="Y26" s="79">
        <v>2</v>
      </c>
      <c r="Z26" s="72"/>
      <c r="AA26" s="260" t="s">
        <v>463</v>
      </c>
      <c r="AB26" s="103" t="s">
        <v>494</v>
      </c>
      <c r="AC26" s="214"/>
      <c r="AD26" s="213">
        <f t="shared" si="0"/>
        <v>0</v>
      </c>
    </row>
    <row r="27" spans="2:30" s="43" customFormat="1" ht="18.75" customHeight="1">
      <c r="B27" s="274" t="s">
        <v>38</v>
      </c>
      <c r="C27" s="274" t="s">
        <v>39</v>
      </c>
      <c r="D27" s="275" t="s">
        <v>31</v>
      </c>
      <c r="E27" s="276">
        <v>22.172</v>
      </c>
      <c r="F27" s="79">
        <v>1</v>
      </c>
      <c r="G27" s="71"/>
      <c r="H27" s="72"/>
      <c r="I27" s="70"/>
      <c r="J27" s="68"/>
      <c r="K27" s="80">
        <v>1</v>
      </c>
      <c r="L27" s="73"/>
      <c r="M27" s="68"/>
      <c r="N27" s="81">
        <v>1</v>
      </c>
      <c r="O27" s="79">
        <v>1</v>
      </c>
      <c r="P27" s="72"/>
      <c r="Q27" s="70"/>
      <c r="R27" s="72"/>
      <c r="S27" s="82">
        <v>1</v>
      </c>
      <c r="T27" s="71"/>
      <c r="U27" s="74"/>
      <c r="V27" s="70"/>
      <c r="W27" s="68"/>
      <c r="X27" s="80">
        <v>1</v>
      </c>
      <c r="Y27" s="79">
        <v>2</v>
      </c>
      <c r="Z27" s="72"/>
      <c r="AA27" s="260" t="s">
        <v>463</v>
      </c>
      <c r="AB27" s="103" t="s">
        <v>494</v>
      </c>
      <c r="AC27" s="214"/>
      <c r="AD27" s="213">
        <f t="shared" si="0"/>
        <v>0</v>
      </c>
    </row>
    <row r="28" spans="2:30" ht="18.75" customHeight="1">
      <c r="B28" s="144" t="s">
        <v>40</v>
      </c>
      <c r="C28" s="144" t="s">
        <v>41</v>
      </c>
      <c r="D28" s="7" t="s">
        <v>31</v>
      </c>
      <c r="E28" s="22">
        <v>20.497999999999998</v>
      </c>
      <c r="F28" s="79">
        <v>1</v>
      </c>
      <c r="G28" s="71"/>
      <c r="H28" s="72"/>
      <c r="I28" s="70"/>
      <c r="J28" s="68"/>
      <c r="K28" s="80">
        <v>1</v>
      </c>
      <c r="L28" s="73"/>
      <c r="M28" s="68"/>
      <c r="N28" s="81">
        <v>1</v>
      </c>
      <c r="O28" s="79">
        <v>1</v>
      </c>
      <c r="P28" s="72"/>
      <c r="Q28" s="70"/>
      <c r="R28" s="72"/>
      <c r="S28" s="82">
        <v>1</v>
      </c>
      <c r="T28" s="71"/>
      <c r="U28" s="74"/>
      <c r="V28" s="70"/>
      <c r="W28" s="68"/>
      <c r="X28" s="80">
        <v>1</v>
      </c>
      <c r="Y28" s="76"/>
      <c r="Z28" s="80">
        <v>1</v>
      </c>
      <c r="AA28" s="108" t="s">
        <v>463</v>
      </c>
      <c r="AB28" s="103"/>
      <c r="AC28" s="214"/>
      <c r="AD28" s="213">
        <f t="shared" si="0"/>
        <v>0</v>
      </c>
    </row>
    <row r="29" spans="2:30" ht="18.75" customHeight="1">
      <c r="B29" s="144" t="s">
        <v>42</v>
      </c>
      <c r="C29" s="144" t="s">
        <v>43</v>
      </c>
      <c r="D29" s="7" t="s">
        <v>31</v>
      </c>
      <c r="E29" s="22">
        <v>22.458000000000002</v>
      </c>
      <c r="F29" s="79">
        <v>1</v>
      </c>
      <c r="G29" s="71"/>
      <c r="H29" s="72"/>
      <c r="I29" s="70"/>
      <c r="J29" s="68"/>
      <c r="K29" s="80">
        <v>1</v>
      </c>
      <c r="L29" s="73"/>
      <c r="M29" s="68"/>
      <c r="N29" s="81">
        <v>1</v>
      </c>
      <c r="O29" s="79">
        <v>1</v>
      </c>
      <c r="P29" s="72"/>
      <c r="Q29" s="70"/>
      <c r="R29" s="72"/>
      <c r="S29" s="82">
        <v>1</v>
      </c>
      <c r="T29" s="71"/>
      <c r="U29" s="74"/>
      <c r="V29" s="70"/>
      <c r="W29" s="68"/>
      <c r="X29" s="80">
        <v>1</v>
      </c>
      <c r="Y29" s="76"/>
      <c r="Z29" s="80">
        <v>1</v>
      </c>
      <c r="AA29" s="108" t="s">
        <v>463</v>
      </c>
      <c r="AB29" s="103"/>
      <c r="AC29" s="214"/>
      <c r="AD29" s="213">
        <f t="shared" si="0"/>
        <v>0</v>
      </c>
    </row>
    <row r="30" spans="2:30" ht="18.75" customHeight="1">
      <c r="B30" s="144" t="s">
        <v>44</v>
      </c>
      <c r="C30" s="144" t="s">
        <v>45</v>
      </c>
      <c r="D30" s="7" t="s">
        <v>24</v>
      </c>
      <c r="E30" s="22">
        <v>17.68</v>
      </c>
      <c r="F30" s="79">
        <v>1</v>
      </c>
      <c r="G30" s="71"/>
      <c r="H30" s="72"/>
      <c r="I30" s="70"/>
      <c r="J30" s="68"/>
      <c r="K30" s="80">
        <v>1</v>
      </c>
      <c r="L30" s="73"/>
      <c r="M30" s="68"/>
      <c r="N30" s="81">
        <v>1</v>
      </c>
      <c r="O30" s="79">
        <v>1</v>
      </c>
      <c r="P30" s="72"/>
      <c r="Q30" s="70"/>
      <c r="R30" s="72"/>
      <c r="S30" s="82">
        <v>1</v>
      </c>
      <c r="T30" s="71"/>
      <c r="U30" s="74"/>
      <c r="V30" s="70"/>
      <c r="W30" s="68"/>
      <c r="X30" s="80">
        <v>1</v>
      </c>
      <c r="Y30" s="76"/>
      <c r="Z30" s="80">
        <v>1</v>
      </c>
      <c r="AA30" s="108" t="s">
        <v>463</v>
      </c>
      <c r="AB30" s="103"/>
      <c r="AC30" s="214"/>
      <c r="AD30" s="213">
        <f t="shared" si="0"/>
        <v>0</v>
      </c>
    </row>
    <row r="31" spans="2:30" ht="18.75" customHeight="1">
      <c r="B31" s="144" t="s">
        <v>46</v>
      </c>
      <c r="C31" s="144" t="s">
        <v>47</v>
      </c>
      <c r="D31" s="7" t="s">
        <v>48</v>
      </c>
      <c r="E31" s="22">
        <v>4.05</v>
      </c>
      <c r="F31" s="76"/>
      <c r="G31" s="71"/>
      <c r="H31" s="80">
        <v>1</v>
      </c>
      <c r="I31" s="70"/>
      <c r="J31" s="71"/>
      <c r="K31" s="72"/>
      <c r="L31" s="73"/>
      <c r="M31" s="68"/>
      <c r="N31" s="74"/>
      <c r="O31" s="70"/>
      <c r="P31" s="72"/>
      <c r="Q31" s="70"/>
      <c r="R31" s="72"/>
      <c r="S31" s="73"/>
      <c r="T31" s="71"/>
      <c r="U31" s="74"/>
      <c r="V31" s="70"/>
      <c r="W31" s="68"/>
      <c r="X31" s="80">
        <v>1</v>
      </c>
      <c r="Y31" s="76"/>
      <c r="Z31" s="80">
        <v>1</v>
      </c>
      <c r="AA31" s="108" t="s">
        <v>463</v>
      </c>
      <c r="AB31" s="103"/>
      <c r="AC31" s="214"/>
      <c r="AD31" s="213">
        <f t="shared" si="0"/>
        <v>0</v>
      </c>
    </row>
    <row r="32" spans="2:30" ht="23.25" customHeight="1">
      <c r="B32" s="144" t="s">
        <v>49</v>
      </c>
      <c r="C32" s="144" t="s">
        <v>50</v>
      </c>
      <c r="D32" s="7" t="s">
        <v>24</v>
      </c>
      <c r="E32" s="22">
        <v>13.638</v>
      </c>
      <c r="F32" s="79">
        <v>1</v>
      </c>
      <c r="G32" s="71"/>
      <c r="H32" s="72"/>
      <c r="I32" s="70"/>
      <c r="J32" s="68"/>
      <c r="K32" s="80">
        <v>1</v>
      </c>
      <c r="L32" s="73"/>
      <c r="M32" s="68"/>
      <c r="N32" s="81">
        <v>1</v>
      </c>
      <c r="O32" s="79">
        <v>1</v>
      </c>
      <c r="P32" s="72"/>
      <c r="Q32" s="70"/>
      <c r="R32" s="72"/>
      <c r="S32" s="82">
        <v>1</v>
      </c>
      <c r="T32" s="71"/>
      <c r="U32" s="74"/>
      <c r="V32" s="70"/>
      <c r="W32" s="68"/>
      <c r="X32" s="80">
        <v>1</v>
      </c>
      <c r="Y32" s="76"/>
      <c r="Z32" s="80">
        <v>1</v>
      </c>
      <c r="AA32" s="108" t="s">
        <v>463</v>
      </c>
      <c r="AB32" s="103"/>
      <c r="AC32" s="214"/>
      <c r="AD32" s="213">
        <f t="shared" si="0"/>
        <v>0</v>
      </c>
    </row>
    <row r="33" spans="2:30" ht="23.25" customHeight="1">
      <c r="B33" s="144" t="s">
        <v>51</v>
      </c>
      <c r="C33" s="144" t="s">
        <v>52</v>
      </c>
      <c r="D33" s="7" t="s">
        <v>24</v>
      </c>
      <c r="E33" s="22">
        <v>19.642</v>
      </c>
      <c r="F33" s="79">
        <v>1</v>
      </c>
      <c r="G33" s="71"/>
      <c r="H33" s="72"/>
      <c r="I33" s="70"/>
      <c r="J33" s="68"/>
      <c r="K33" s="80">
        <v>1</v>
      </c>
      <c r="L33" s="73"/>
      <c r="M33" s="68"/>
      <c r="N33" s="81">
        <v>1</v>
      </c>
      <c r="O33" s="79">
        <v>1</v>
      </c>
      <c r="P33" s="72"/>
      <c r="Q33" s="70"/>
      <c r="R33" s="72"/>
      <c r="S33" s="82">
        <v>1</v>
      </c>
      <c r="T33" s="71"/>
      <c r="U33" s="74"/>
      <c r="V33" s="70"/>
      <c r="W33" s="68"/>
      <c r="X33" s="80">
        <v>1</v>
      </c>
      <c r="Y33" s="76"/>
      <c r="Z33" s="80">
        <v>1</v>
      </c>
      <c r="AA33" s="108" t="s">
        <v>463</v>
      </c>
      <c r="AB33" s="103"/>
      <c r="AC33" s="214"/>
      <c r="AD33" s="213">
        <f t="shared" si="0"/>
        <v>0</v>
      </c>
    </row>
    <row r="34" spans="2:30" ht="23.25" customHeight="1">
      <c r="B34" s="144" t="s">
        <v>53</v>
      </c>
      <c r="C34" s="144" t="s">
        <v>54</v>
      </c>
      <c r="D34" s="7" t="s">
        <v>24</v>
      </c>
      <c r="E34" s="22">
        <v>13.275</v>
      </c>
      <c r="F34" s="79">
        <v>1</v>
      </c>
      <c r="G34" s="71"/>
      <c r="H34" s="72"/>
      <c r="I34" s="70"/>
      <c r="J34" s="68"/>
      <c r="K34" s="80">
        <v>1</v>
      </c>
      <c r="L34" s="73"/>
      <c r="M34" s="68"/>
      <c r="N34" s="81">
        <v>1</v>
      </c>
      <c r="O34" s="79">
        <v>1</v>
      </c>
      <c r="P34" s="72"/>
      <c r="Q34" s="70"/>
      <c r="R34" s="72"/>
      <c r="S34" s="82">
        <v>1</v>
      </c>
      <c r="T34" s="71"/>
      <c r="U34" s="74"/>
      <c r="V34" s="70"/>
      <c r="W34" s="68"/>
      <c r="X34" s="80">
        <v>1</v>
      </c>
      <c r="Y34" s="76"/>
      <c r="Z34" s="80">
        <v>1</v>
      </c>
      <c r="AA34" s="108" t="s">
        <v>463</v>
      </c>
      <c r="AB34" s="103"/>
      <c r="AC34" s="214"/>
      <c r="AD34" s="213">
        <f t="shared" si="0"/>
        <v>0</v>
      </c>
    </row>
    <row r="35" spans="2:30" ht="23.25" customHeight="1">
      <c r="B35" s="144" t="s">
        <v>55</v>
      </c>
      <c r="C35" s="144" t="s">
        <v>56</v>
      </c>
      <c r="D35" s="7" t="s">
        <v>24</v>
      </c>
      <c r="E35" s="22">
        <v>13.899999999999999</v>
      </c>
      <c r="F35" s="79">
        <v>1</v>
      </c>
      <c r="G35" s="71"/>
      <c r="H35" s="72"/>
      <c r="I35" s="70"/>
      <c r="J35" s="68"/>
      <c r="K35" s="80">
        <v>1</v>
      </c>
      <c r="L35" s="73"/>
      <c r="M35" s="68"/>
      <c r="N35" s="81">
        <v>1</v>
      </c>
      <c r="O35" s="79">
        <v>1</v>
      </c>
      <c r="P35" s="72"/>
      <c r="Q35" s="70"/>
      <c r="R35" s="72"/>
      <c r="S35" s="82">
        <v>1</v>
      </c>
      <c r="T35" s="71"/>
      <c r="U35" s="74"/>
      <c r="V35" s="70"/>
      <c r="W35" s="68"/>
      <c r="X35" s="80">
        <v>1</v>
      </c>
      <c r="Y35" s="76"/>
      <c r="Z35" s="80">
        <v>1</v>
      </c>
      <c r="AA35" s="108" t="s">
        <v>463</v>
      </c>
      <c r="AB35" s="103"/>
      <c r="AC35" s="214"/>
      <c r="AD35" s="213">
        <f t="shared" si="0"/>
        <v>0</v>
      </c>
    </row>
    <row r="36" spans="2:30" ht="23.25" customHeight="1">
      <c r="B36" s="144" t="s">
        <v>57</v>
      </c>
      <c r="C36" s="144" t="s">
        <v>58</v>
      </c>
      <c r="D36" s="7" t="s">
        <v>24</v>
      </c>
      <c r="E36" s="22">
        <v>19.276</v>
      </c>
      <c r="F36" s="79">
        <v>1</v>
      </c>
      <c r="G36" s="71"/>
      <c r="H36" s="72"/>
      <c r="I36" s="70"/>
      <c r="J36" s="68"/>
      <c r="K36" s="80">
        <v>1</v>
      </c>
      <c r="L36" s="73"/>
      <c r="M36" s="68"/>
      <c r="N36" s="81">
        <v>1</v>
      </c>
      <c r="O36" s="79">
        <v>1</v>
      </c>
      <c r="P36" s="72"/>
      <c r="Q36" s="70"/>
      <c r="R36" s="72"/>
      <c r="S36" s="82">
        <v>1</v>
      </c>
      <c r="T36" s="71"/>
      <c r="U36" s="74"/>
      <c r="V36" s="70"/>
      <c r="W36" s="68"/>
      <c r="X36" s="80">
        <v>1</v>
      </c>
      <c r="Y36" s="76"/>
      <c r="Z36" s="80">
        <v>1</v>
      </c>
      <c r="AA36" s="108" t="s">
        <v>463</v>
      </c>
      <c r="AB36" s="103"/>
      <c r="AC36" s="214"/>
      <c r="AD36" s="213">
        <f t="shared" si="0"/>
        <v>0</v>
      </c>
    </row>
    <row r="37" spans="2:30" ht="23.25" customHeight="1">
      <c r="B37" s="144" t="s">
        <v>59</v>
      </c>
      <c r="C37" s="144" t="s">
        <v>60</v>
      </c>
      <c r="D37" s="7" t="s">
        <v>24</v>
      </c>
      <c r="E37" s="22">
        <v>13.275</v>
      </c>
      <c r="F37" s="79">
        <v>1</v>
      </c>
      <c r="G37" s="71"/>
      <c r="H37" s="72"/>
      <c r="I37" s="70"/>
      <c r="J37" s="68"/>
      <c r="K37" s="80">
        <v>1</v>
      </c>
      <c r="L37" s="73"/>
      <c r="M37" s="68"/>
      <c r="N37" s="81">
        <v>1</v>
      </c>
      <c r="O37" s="79">
        <v>1</v>
      </c>
      <c r="P37" s="72"/>
      <c r="Q37" s="70"/>
      <c r="R37" s="72"/>
      <c r="S37" s="82">
        <v>1</v>
      </c>
      <c r="T37" s="71"/>
      <c r="U37" s="74"/>
      <c r="V37" s="70"/>
      <c r="W37" s="68"/>
      <c r="X37" s="80">
        <v>1</v>
      </c>
      <c r="Y37" s="76"/>
      <c r="Z37" s="80">
        <v>1</v>
      </c>
      <c r="AA37" s="108" t="s">
        <v>463</v>
      </c>
      <c r="AB37" s="103"/>
      <c r="AC37" s="214"/>
      <c r="AD37" s="213">
        <f t="shared" si="0"/>
        <v>0</v>
      </c>
    </row>
    <row r="38" spans="2:30" ht="23.25" customHeight="1">
      <c r="B38" s="144" t="s">
        <v>61</v>
      </c>
      <c r="C38" s="144" t="s">
        <v>62</v>
      </c>
      <c r="D38" s="7" t="s">
        <v>24</v>
      </c>
      <c r="E38" s="22">
        <v>13.8</v>
      </c>
      <c r="F38" s="79">
        <v>1</v>
      </c>
      <c r="G38" s="71"/>
      <c r="H38" s="72"/>
      <c r="I38" s="70"/>
      <c r="J38" s="68"/>
      <c r="K38" s="80">
        <v>1</v>
      </c>
      <c r="L38" s="73"/>
      <c r="M38" s="68"/>
      <c r="N38" s="81">
        <v>1</v>
      </c>
      <c r="O38" s="79">
        <v>1</v>
      </c>
      <c r="P38" s="72"/>
      <c r="Q38" s="70"/>
      <c r="R38" s="72"/>
      <c r="S38" s="82">
        <v>1</v>
      </c>
      <c r="T38" s="71"/>
      <c r="U38" s="74"/>
      <c r="V38" s="70"/>
      <c r="W38" s="68"/>
      <c r="X38" s="80">
        <v>1</v>
      </c>
      <c r="Y38" s="76"/>
      <c r="Z38" s="80">
        <v>1</v>
      </c>
      <c r="AA38" s="108" t="s">
        <v>463</v>
      </c>
      <c r="AB38" s="103"/>
      <c r="AC38" s="214"/>
      <c r="AD38" s="213">
        <f t="shared" si="0"/>
        <v>0</v>
      </c>
    </row>
    <row r="39" spans="2:30" ht="23.25" customHeight="1">
      <c r="B39" s="144" t="s">
        <v>63</v>
      </c>
      <c r="C39" s="144" t="s">
        <v>64</v>
      </c>
      <c r="D39" s="7" t="s">
        <v>24</v>
      </c>
      <c r="E39" s="22">
        <v>71.08500000000001</v>
      </c>
      <c r="F39" s="79">
        <v>1</v>
      </c>
      <c r="G39" s="71"/>
      <c r="H39" s="72"/>
      <c r="I39" s="79">
        <v>1</v>
      </c>
      <c r="J39" s="71"/>
      <c r="K39" s="72"/>
      <c r="L39" s="73"/>
      <c r="M39" s="68"/>
      <c r="N39" s="81">
        <v>1</v>
      </c>
      <c r="O39" s="79">
        <v>1</v>
      </c>
      <c r="P39" s="72"/>
      <c r="Q39" s="70"/>
      <c r="R39" s="72"/>
      <c r="S39" s="82">
        <v>1</v>
      </c>
      <c r="T39" s="71"/>
      <c r="U39" s="74"/>
      <c r="V39" s="70"/>
      <c r="W39" s="68"/>
      <c r="X39" s="80">
        <v>1</v>
      </c>
      <c r="Y39" s="76"/>
      <c r="Z39" s="80">
        <v>1</v>
      </c>
      <c r="AA39" s="107" t="s">
        <v>456</v>
      </c>
      <c r="AB39" s="103"/>
      <c r="AC39" s="214"/>
      <c r="AD39" s="213">
        <f>AC39*9</f>
        <v>0</v>
      </c>
    </row>
    <row r="40" spans="2:30" ht="23.25" customHeight="1">
      <c r="B40" s="144" t="s">
        <v>65</v>
      </c>
      <c r="C40" s="144" t="s">
        <v>66</v>
      </c>
      <c r="D40" s="7" t="s">
        <v>24</v>
      </c>
      <c r="E40" s="22">
        <v>26.972</v>
      </c>
      <c r="F40" s="79">
        <v>1</v>
      </c>
      <c r="G40" s="71"/>
      <c r="H40" s="72"/>
      <c r="I40" s="70"/>
      <c r="J40" s="145"/>
      <c r="K40" s="80">
        <v>1</v>
      </c>
      <c r="L40" s="73"/>
      <c r="M40" s="68"/>
      <c r="N40" s="81">
        <v>1</v>
      </c>
      <c r="O40" s="79">
        <v>1</v>
      </c>
      <c r="P40" s="72"/>
      <c r="Q40" s="70"/>
      <c r="R40" s="72"/>
      <c r="S40" s="82">
        <v>1</v>
      </c>
      <c r="T40" s="71"/>
      <c r="U40" s="74"/>
      <c r="V40" s="70"/>
      <c r="W40" s="68"/>
      <c r="X40" s="80">
        <v>1</v>
      </c>
      <c r="Y40" s="76"/>
      <c r="Z40" s="80">
        <v>1</v>
      </c>
      <c r="AA40" s="108" t="s">
        <v>463</v>
      </c>
      <c r="AB40" s="103"/>
      <c r="AC40" s="214"/>
      <c r="AD40" s="213">
        <f t="shared" si="0"/>
        <v>0</v>
      </c>
    </row>
    <row r="41" spans="2:30" ht="23.25" customHeight="1">
      <c r="B41" s="144" t="s">
        <v>67</v>
      </c>
      <c r="C41" s="144" t="s">
        <v>68</v>
      </c>
      <c r="D41" s="7" t="s">
        <v>24</v>
      </c>
      <c r="E41" s="22">
        <v>17.095</v>
      </c>
      <c r="F41" s="79">
        <v>1</v>
      </c>
      <c r="G41" s="71"/>
      <c r="H41" s="72"/>
      <c r="I41" s="70"/>
      <c r="J41" s="145"/>
      <c r="K41" s="80">
        <v>1</v>
      </c>
      <c r="L41" s="73"/>
      <c r="M41" s="68"/>
      <c r="N41" s="81">
        <v>1</v>
      </c>
      <c r="O41" s="79">
        <v>1</v>
      </c>
      <c r="P41" s="72"/>
      <c r="Q41" s="70"/>
      <c r="R41" s="72"/>
      <c r="S41" s="82">
        <v>1</v>
      </c>
      <c r="T41" s="71"/>
      <c r="U41" s="74"/>
      <c r="V41" s="70"/>
      <c r="W41" s="68"/>
      <c r="X41" s="80">
        <v>1</v>
      </c>
      <c r="Y41" s="76"/>
      <c r="Z41" s="80">
        <v>1</v>
      </c>
      <c r="AA41" s="108" t="s">
        <v>463</v>
      </c>
      <c r="AB41" s="103"/>
      <c r="AC41" s="214"/>
      <c r="AD41" s="213">
        <f t="shared" si="0"/>
        <v>0</v>
      </c>
    </row>
    <row r="42" spans="2:30" ht="23.25" customHeight="1">
      <c r="B42" s="144" t="s">
        <v>69</v>
      </c>
      <c r="C42" s="144" t="s">
        <v>70</v>
      </c>
      <c r="D42" s="7" t="s">
        <v>24</v>
      </c>
      <c r="E42" s="22">
        <v>27.907000000000004</v>
      </c>
      <c r="F42" s="79">
        <v>1</v>
      </c>
      <c r="G42" s="71"/>
      <c r="H42" s="72"/>
      <c r="I42" s="70"/>
      <c r="J42" s="145"/>
      <c r="K42" s="80">
        <v>1</v>
      </c>
      <c r="L42" s="73"/>
      <c r="M42" s="68"/>
      <c r="N42" s="81">
        <v>1</v>
      </c>
      <c r="O42" s="79">
        <v>1</v>
      </c>
      <c r="P42" s="72"/>
      <c r="Q42" s="70"/>
      <c r="R42" s="72"/>
      <c r="S42" s="82">
        <v>1</v>
      </c>
      <c r="T42" s="71"/>
      <c r="U42" s="74"/>
      <c r="V42" s="70"/>
      <c r="W42" s="68"/>
      <c r="X42" s="80">
        <v>1</v>
      </c>
      <c r="Y42" s="76"/>
      <c r="Z42" s="80">
        <v>1</v>
      </c>
      <c r="AA42" s="108" t="s">
        <v>463</v>
      </c>
      <c r="AB42" s="103"/>
      <c r="AC42" s="214"/>
      <c r="AD42" s="213">
        <f t="shared" si="0"/>
        <v>0</v>
      </c>
    </row>
    <row r="43" spans="2:30" ht="23.25" customHeight="1">
      <c r="B43" s="144" t="s">
        <v>71</v>
      </c>
      <c r="C43" s="144" t="s">
        <v>72</v>
      </c>
      <c r="D43" s="7" t="s">
        <v>24</v>
      </c>
      <c r="E43" s="22">
        <v>13.231</v>
      </c>
      <c r="F43" s="79">
        <v>1</v>
      </c>
      <c r="G43" s="71"/>
      <c r="H43" s="72"/>
      <c r="I43" s="70"/>
      <c r="J43" s="68"/>
      <c r="K43" s="80">
        <v>1</v>
      </c>
      <c r="L43" s="73"/>
      <c r="M43" s="68"/>
      <c r="N43" s="81">
        <v>1</v>
      </c>
      <c r="O43" s="79">
        <v>1</v>
      </c>
      <c r="P43" s="72"/>
      <c r="Q43" s="70"/>
      <c r="R43" s="72"/>
      <c r="S43" s="82">
        <v>1</v>
      </c>
      <c r="T43" s="71"/>
      <c r="U43" s="74"/>
      <c r="V43" s="70"/>
      <c r="W43" s="68"/>
      <c r="X43" s="80">
        <v>1</v>
      </c>
      <c r="Y43" s="76"/>
      <c r="Z43" s="80">
        <v>1</v>
      </c>
      <c r="AA43" s="108" t="s">
        <v>463</v>
      </c>
      <c r="AB43" s="103"/>
      <c r="AC43" s="214"/>
      <c r="AD43" s="213">
        <f t="shared" si="0"/>
        <v>0</v>
      </c>
    </row>
    <row r="44" spans="2:30" ht="23.25" customHeight="1">
      <c r="B44" s="144" t="s">
        <v>73</v>
      </c>
      <c r="C44" s="144" t="s">
        <v>74</v>
      </c>
      <c r="D44" s="7" t="s">
        <v>24</v>
      </c>
      <c r="E44" s="22">
        <v>15.984</v>
      </c>
      <c r="F44" s="79">
        <v>1</v>
      </c>
      <c r="G44" s="71"/>
      <c r="H44" s="72"/>
      <c r="I44" s="70"/>
      <c r="J44" s="68"/>
      <c r="K44" s="80">
        <v>1</v>
      </c>
      <c r="L44" s="73"/>
      <c r="M44" s="68"/>
      <c r="N44" s="81">
        <v>1</v>
      </c>
      <c r="O44" s="79">
        <v>1</v>
      </c>
      <c r="P44" s="72"/>
      <c r="Q44" s="70"/>
      <c r="R44" s="72"/>
      <c r="S44" s="82">
        <v>1</v>
      </c>
      <c r="T44" s="71"/>
      <c r="U44" s="74"/>
      <c r="V44" s="70"/>
      <c r="W44" s="68"/>
      <c r="X44" s="80">
        <v>1</v>
      </c>
      <c r="Y44" s="76"/>
      <c r="Z44" s="80">
        <v>1</v>
      </c>
      <c r="AA44" s="108" t="s">
        <v>463</v>
      </c>
      <c r="AB44" s="103"/>
      <c r="AC44" s="214"/>
      <c r="AD44" s="213">
        <f t="shared" si="0"/>
        <v>0</v>
      </c>
    </row>
    <row r="45" spans="2:30" ht="23.25" customHeight="1">
      <c r="B45" s="144" t="s">
        <v>75</v>
      </c>
      <c r="C45" s="144" t="s">
        <v>76</v>
      </c>
      <c r="D45" s="7" t="s">
        <v>24</v>
      </c>
      <c r="E45" s="22">
        <v>16.268</v>
      </c>
      <c r="F45" s="79">
        <v>1</v>
      </c>
      <c r="G45" s="71"/>
      <c r="H45" s="72"/>
      <c r="I45" s="70"/>
      <c r="J45" s="68"/>
      <c r="K45" s="80">
        <v>1</v>
      </c>
      <c r="L45" s="73"/>
      <c r="M45" s="68"/>
      <c r="N45" s="81">
        <v>1</v>
      </c>
      <c r="O45" s="79">
        <v>1</v>
      </c>
      <c r="P45" s="72"/>
      <c r="Q45" s="70"/>
      <c r="R45" s="72"/>
      <c r="S45" s="82">
        <v>1</v>
      </c>
      <c r="T45" s="71"/>
      <c r="U45" s="74"/>
      <c r="V45" s="70"/>
      <c r="W45" s="68"/>
      <c r="X45" s="80">
        <v>1</v>
      </c>
      <c r="Y45" s="76"/>
      <c r="Z45" s="80">
        <v>1</v>
      </c>
      <c r="AA45" s="108" t="s">
        <v>463</v>
      </c>
      <c r="AB45" s="103"/>
      <c r="AC45" s="214"/>
      <c r="AD45" s="213">
        <f t="shared" si="0"/>
        <v>0</v>
      </c>
    </row>
    <row r="46" spans="2:30" ht="23.25" customHeight="1">
      <c r="B46" s="144" t="s">
        <v>77</v>
      </c>
      <c r="C46" s="144" t="s">
        <v>78</v>
      </c>
      <c r="D46" s="7" t="s">
        <v>24</v>
      </c>
      <c r="E46" s="22">
        <v>11.129000000000001</v>
      </c>
      <c r="F46" s="79">
        <v>1</v>
      </c>
      <c r="G46" s="71"/>
      <c r="H46" s="72"/>
      <c r="I46" s="70"/>
      <c r="J46" s="68"/>
      <c r="K46" s="80">
        <v>1</v>
      </c>
      <c r="L46" s="73"/>
      <c r="M46" s="68"/>
      <c r="N46" s="81">
        <v>1</v>
      </c>
      <c r="O46" s="79">
        <v>1</v>
      </c>
      <c r="P46" s="72"/>
      <c r="Q46" s="70"/>
      <c r="R46" s="72"/>
      <c r="S46" s="82">
        <v>1</v>
      </c>
      <c r="T46" s="71"/>
      <c r="U46" s="74"/>
      <c r="V46" s="70"/>
      <c r="W46" s="68"/>
      <c r="X46" s="80">
        <v>1</v>
      </c>
      <c r="Y46" s="76"/>
      <c r="Z46" s="80">
        <v>1</v>
      </c>
      <c r="AA46" s="108" t="s">
        <v>463</v>
      </c>
      <c r="AB46" s="103"/>
      <c r="AC46" s="214"/>
      <c r="AD46" s="213">
        <f t="shared" si="0"/>
        <v>0</v>
      </c>
    </row>
    <row r="47" spans="2:30" ht="23.25" customHeight="1">
      <c r="B47" s="144" t="s">
        <v>79</v>
      </c>
      <c r="C47" s="144" t="s">
        <v>80</v>
      </c>
      <c r="D47" s="7" t="s">
        <v>24</v>
      </c>
      <c r="E47" s="22">
        <v>11.174</v>
      </c>
      <c r="F47" s="79">
        <v>1</v>
      </c>
      <c r="G47" s="71"/>
      <c r="H47" s="72"/>
      <c r="I47" s="70"/>
      <c r="J47" s="68"/>
      <c r="K47" s="80">
        <v>1</v>
      </c>
      <c r="L47" s="73"/>
      <c r="M47" s="68"/>
      <c r="N47" s="81">
        <v>1</v>
      </c>
      <c r="O47" s="79">
        <v>1</v>
      </c>
      <c r="P47" s="72"/>
      <c r="Q47" s="70"/>
      <c r="R47" s="72"/>
      <c r="S47" s="82">
        <v>1</v>
      </c>
      <c r="T47" s="71"/>
      <c r="U47" s="74"/>
      <c r="V47" s="70"/>
      <c r="W47" s="68"/>
      <c r="X47" s="80">
        <v>1</v>
      </c>
      <c r="Y47" s="76"/>
      <c r="Z47" s="80">
        <v>1</v>
      </c>
      <c r="AA47" s="108" t="s">
        <v>463</v>
      </c>
      <c r="AB47" s="103"/>
      <c r="AC47" s="214"/>
      <c r="AD47" s="213">
        <f t="shared" si="0"/>
        <v>0</v>
      </c>
    </row>
    <row r="48" spans="2:30" ht="23.25" customHeight="1">
      <c r="B48" s="144" t="s">
        <v>81</v>
      </c>
      <c r="C48" s="144" t="s">
        <v>82</v>
      </c>
      <c r="D48" s="7" t="s">
        <v>24</v>
      </c>
      <c r="E48" s="22">
        <v>13.231</v>
      </c>
      <c r="F48" s="79">
        <v>1</v>
      </c>
      <c r="G48" s="71"/>
      <c r="H48" s="72"/>
      <c r="I48" s="70"/>
      <c r="J48" s="68"/>
      <c r="K48" s="80">
        <v>1</v>
      </c>
      <c r="L48" s="73"/>
      <c r="M48" s="68"/>
      <c r="N48" s="81">
        <v>1</v>
      </c>
      <c r="O48" s="79">
        <v>1</v>
      </c>
      <c r="P48" s="72"/>
      <c r="Q48" s="70"/>
      <c r="R48" s="72"/>
      <c r="S48" s="82">
        <v>1</v>
      </c>
      <c r="T48" s="71"/>
      <c r="U48" s="74"/>
      <c r="V48" s="70"/>
      <c r="W48" s="68"/>
      <c r="X48" s="80">
        <v>1</v>
      </c>
      <c r="Y48" s="76"/>
      <c r="Z48" s="80">
        <v>1</v>
      </c>
      <c r="AA48" s="108" t="s">
        <v>463</v>
      </c>
      <c r="AB48" s="103"/>
      <c r="AC48" s="214"/>
      <c r="AD48" s="213">
        <f t="shared" si="0"/>
        <v>0</v>
      </c>
    </row>
    <row r="49" spans="2:30" ht="23.25" customHeight="1">
      <c r="B49" s="144" t="s">
        <v>83</v>
      </c>
      <c r="C49" s="144" t="s">
        <v>84</v>
      </c>
      <c r="D49" s="7" t="s">
        <v>24</v>
      </c>
      <c r="E49" s="22">
        <v>13.231</v>
      </c>
      <c r="F49" s="79">
        <v>1</v>
      </c>
      <c r="G49" s="71"/>
      <c r="H49" s="72"/>
      <c r="I49" s="70"/>
      <c r="J49" s="68"/>
      <c r="K49" s="80">
        <v>1</v>
      </c>
      <c r="L49" s="73"/>
      <c r="M49" s="68"/>
      <c r="N49" s="81">
        <v>1</v>
      </c>
      <c r="O49" s="79">
        <v>1</v>
      </c>
      <c r="P49" s="72"/>
      <c r="Q49" s="70"/>
      <c r="R49" s="72"/>
      <c r="S49" s="82">
        <v>1</v>
      </c>
      <c r="T49" s="71"/>
      <c r="U49" s="74"/>
      <c r="V49" s="70"/>
      <c r="W49" s="68"/>
      <c r="X49" s="80">
        <v>1</v>
      </c>
      <c r="Y49" s="76"/>
      <c r="Z49" s="80">
        <v>1</v>
      </c>
      <c r="AA49" s="108" t="s">
        <v>463</v>
      </c>
      <c r="AB49" s="103"/>
      <c r="AC49" s="215"/>
      <c r="AD49" s="213">
        <f t="shared" si="0"/>
        <v>0</v>
      </c>
    </row>
    <row r="50" spans="2:30" ht="23.25" customHeight="1">
      <c r="B50" s="144" t="s">
        <v>85</v>
      </c>
      <c r="C50" s="144" t="s">
        <v>86</v>
      </c>
      <c r="D50" s="7" t="s">
        <v>24</v>
      </c>
      <c r="E50" s="22">
        <v>13.275</v>
      </c>
      <c r="F50" s="79">
        <v>1</v>
      </c>
      <c r="G50" s="71"/>
      <c r="H50" s="72"/>
      <c r="I50" s="70"/>
      <c r="J50" s="68"/>
      <c r="K50" s="80">
        <v>1</v>
      </c>
      <c r="L50" s="73"/>
      <c r="M50" s="68"/>
      <c r="N50" s="81">
        <v>1</v>
      </c>
      <c r="O50" s="79">
        <v>1</v>
      </c>
      <c r="P50" s="72"/>
      <c r="Q50" s="70"/>
      <c r="R50" s="72"/>
      <c r="S50" s="82">
        <v>1</v>
      </c>
      <c r="T50" s="71"/>
      <c r="U50" s="74"/>
      <c r="V50" s="70"/>
      <c r="W50" s="68"/>
      <c r="X50" s="80">
        <v>1</v>
      </c>
      <c r="Y50" s="76"/>
      <c r="Z50" s="80">
        <v>1</v>
      </c>
      <c r="AA50" s="108" t="s">
        <v>463</v>
      </c>
      <c r="AB50" s="103"/>
      <c r="AC50" s="215"/>
      <c r="AD50" s="213">
        <f t="shared" si="0"/>
        <v>0</v>
      </c>
    </row>
    <row r="51" spans="2:30" ht="23.25" customHeight="1">
      <c r="B51" s="144" t="s">
        <v>87</v>
      </c>
      <c r="C51" s="144" t="s">
        <v>88</v>
      </c>
      <c r="D51" s="7" t="s">
        <v>24</v>
      </c>
      <c r="E51" s="22">
        <v>13.416</v>
      </c>
      <c r="F51" s="79">
        <v>1</v>
      </c>
      <c r="G51" s="71"/>
      <c r="H51" s="72"/>
      <c r="I51" s="70"/>
      <c r="J51" s="68"/>
      <c r="K51" s="80">
        <v>1</v>
      </c>
      <c r="L51" s="73"/>
      <c r="M51" s="68"/>
      <c r="N51" s="81">
        <v>1</v>
      </c>
      <c r="O51" s="79">
        <v>1</v>
      </c>
      <c r="P51" s="72"/>
      <c r="Q51" s="70"/>
      <c r="R51" s="72"/>
      <c r="S51" s="82">
        <v>1</v>
      </c>
      <c r="T51" s="71"/>
      <c r="U51" s="74"/>
      <c r="V51" s="70"/>
      <c r="W51" s="68"/>
      <c r="X51" s="80">
        <v>1</v>
      </c>
      <c r="Y51" s="76"/>
      <c r="Z51" s="80">
        <v>1</v>
      </c>
      <c r="AA51" s="108" t="s">
        <v>463</v>
      </c>
      <c r="AB51" s="103"/>
      <c r="AC51" s="215"/>
      <c r="AD51" s="213">
        <f t="shared" si="0"/>
        <v>0</v>
      </c>
    </row>
    <row r="52" spans="2:30" ht="18.75" customHeight="1">
      <c r="B52" s="144" t="s">
        <v>89</v>
      </c>
      <c r="C52" s="144" t="s">
        <v>90</v>
      </c>
      <c r="D52" s="7" t="s">
        <v>91</v>
      </c>
      <c r="E52" s="22">
        <v>29.177</v>
      </c>
      <c r="F52" s="79">
        <v>1</v>
      </c>
      <c r="G52" s="68"/>
      <c r="H52" s="72"/>
      <c r="I52" s="70"/>
      <c r="J52" s="68"/>
      <c r="K52" s="80">
        <v>1</v>
      </c>
      <c r="L52" s="73"/>
      <c r="M52" s="68"/>
      <c r="N52" s="81">
        <v>1</v>
      </c>
      <c r="O52" s="79">
        <v>1</v>
      </c>
      <c r="P52" s="72"/>
      <c r="Q52" s="70"/>
      <c r="R52" s="72"/>
      <c r="S52" s="82">
        <v>1</v>
      </c>
      <c r="T52" s="71"/>
      <c r="U52" s="74"/>
      <c r="V52" s="70"/>
      <c r="W52" s="68"/>
      <c r="X52" s="80">
        <v>1</v>
      </c>
      <c r="Y52" s="76"/>
      <c r="Z52" s="80">
        <v>1</v>
      </c>
      <c r="AA52" s="108" t="s">
        <v>463</v>
      </c>
      <c r="AB52" s="103"/>
      <c r="AC52" s="215"/>
      <c r="AD52" s="213">
        <f t="shared" si="0"/>
        <v>0</v>
      </c>
    </row>
    <row r="53" spans="2:30" ht="18.75" customHeight="1">
      <c r="B53" s="144" t="s">
        <v>92</v>
      </c>
      <c r="C53" s="144" t="s">
        <v>93</v>
      </c>
      <c r="D53" s="7" t="s">
        <v>94</v>
      </c>
      <c r="E53" s="22">
        <v>26.214000000000002</v>
      </c>
      <c r="F53" s="79">
        <v>1</v>
      </c>
      <c r="G53" s="68"/>
      <c r="H53" s="72"/>
      <c r="I53" s="70"/>
      <c r="J53" s="68"/>
      <c r="K53" s="80">
        <v>1</v>
      </c>
      <c r="L53" s="73"/>
      <c r="M53" s="68"/>
      <c r="N53" s="81">
        <v>1</v>
      </c>
      <c r="O53" s="79">
        <v>1</v>
      </c>
      <c r="P53" s="72"/>
      <c r="Q53" s="70"/>
      <c r="R53" s="72"/>
      <c r="S53" s="82">
        <v>1</v>
      </c>
      <c r="T53" s="71"/>
      <c r="U53" s="74"/>
      <c r="V53" s="70"/>
      <c r="W53" s="68"/>
      <c r="X53" s="80">
        <v>1</v>
      </c>
      <c r="Y53" s="76"/>
      <c r="Z53" s="80">
        <v>1</v>
      </c>
      <c r="AA53" s="108" t="s">
        <v>463</v>
      </c>
      <c r="AB53" s="103"/>
      <c r="AC53" s="215"/>
      <c r="AD53" s="213">
        <f t="shared" si="0"/>
        <v>0</v>
      </c>
    </row>
    <row r="54" spans="2:30" ht="18.75" customHeight="1">
      <c r="B54" s="144" t="s">
        <v>95</v>
      </c>
      <c r="C54" s="144" t="s">
        <v>96</v>
      </c>
      <c r="D54" s="7" t="s">
        <v>94</v>
      </c>
      <c r="E54" s="22">
        <v>26.094</v>
      </c>
      <c r="F54" s="79">
        <v>1</v>
      </c>
      <c r="G54" s="145"/>
      <c r="H54" s="72"/>
      <c r="I54" s="70"/>
      <c r="J54" s="68"/>
      <c r="K54" s="80">
        <v>1</v>
      </c>
      <c r="L54" s="73"/>
      <c r="M54" s="68"/>
      <c r="N54" s="81">
        <v>1</v>
      </c>
      <c r="O54" s="79">
        <v>1</v>
      </c>
      <c r="P54" s="72"/>
      <c r="Q54" s="70"/>
      <c r="R54" s="72"/>
      <c r="S54" s="82">
        <v>1</v>
      </c>
      <c r="T54" s="71"/>
      <c r="U54" s="74"/>
      <c r="V54" s="70"/>
      <c r="W54" s="68"/>
      <c r="X54" s="80">
        <v>1</v>
      </c>
      <c r="Y54" s="76"/>
      <c r="Z54" s="80">
        <v>1</v>
      </c>
      <c r="AA54" s="108" t="s">
        <v>463</v>
      </c>
      <c r="AB54" s="103"/>
      <c r="AC54" s="215"/>
      <c r="AD54" s="213">
        <f t="shared" si="0"/>
        <v>0</v>
      </c>
    </row>
    <row r="55" spans="2:30" ht="18.75" customHeight="1">
      <c r="B55" s="144" t="s">
        <v>97</v>
      </c>
      <c r="C55" s="144" t="s">
        <v>98</v>
      </c>
      <c r="D55" s="7" t="s">
        <v>99</v>
      </c>
      <c r="E55" s="22">
        <v>26.78</v>
      </c>
      <c r="F55" s="79">
        <v>1</v>
      </c>
      <c r="G55" s="145"/>
      <c r="H55" s="72"/>
      <c r="I55" s="70"/>
      <c r="J55" s="68"/>
      <c r="K55" s="80">
        <v>1</v>
      </c>
      <c r="L55" s="73"/>
      <c r="M55" s="68"/>
      <c r="N55" s="81">
        <v>1</v>
      </c>
      <c r="O55" s="79">
        <v>1</v>
      </c>
      <c r="P55" s="72"/>
      <c r="Q55" s="70"/>
      <c r="R55" s="72"/>
      <c r="S55" s="82">
        <v>1</v>
      </c>
      <c r="T55" s="71"/>
      <c r="U55" s="74"/>
      <c r="V55" s="70"/>
      <c r="W55" s="68"/>
      <c r="X55" s="80">
        <v>1</v>
      </c>
      <c r="Y55" s="76"/>
      <c r="Z55" s="80">
        <v>1</v>
      </c>
      <c r="AA55" s="108" t="s">
        <v>463</v>
      </c>
      <c r="AB55" s="103"/>
      <c r="AC55" s="215"/>
      <c r="AD55" s="213">
        <f t="shared" si="0"/>
        <v>0</v>
      </c>
    </row>
    <row r="56" spans="2:30" ht="18.75" customHeight="1">
      <c r="B56" s="144" t="s">
        <v>100</v>
      </c>
      <c r="C56" s="144" t="s">
        <v>101</v>
      </c>
      <c r="D56" s="7" t="s">
        <v>24</v>
      </c>
      <c r="E56" s="22">
        <v>19.871</v>
      </c>
      <c r="F56" s="79">
        <v>1</v>
      </c>
      <c r="G56" s="71"/>
      <c r="H56" s="72"/>
      <c r="I56" s="70"/>
      <c r="J56" s="68"/>
      <c r="K56" s="72"/>
      <c r="L56" s="73"/>
      <c r="M56" s="68"/>
      <c r="N56" s="81">
        <v>1</v>
      </c>
      <c r="O56" s="79">
        <v>1</v>
      </c>
      <c r="P56" s="72"/>
      <c r="Q56" s="70"/>
      <c r="R56" s="72"/>
      <c r="S56" s="82">
        <v>1</v>
      </c>
      <c r="T56" s="71"/>
      <c r="U56" s="74"/>
      <c r="V56" s="70"/>
      <c r="W56" s="68"/>
      <c r="X56" s="80">
        <v>1</v>
      </c>
      <c r="Y56" s="76"/>
      <c r="Z56" s="80">
        <v>1</v>
      </c>
      <c r="AA56" s="108" t="s">
        <v>463</v>
      </c>
      <c r="AB56" s="103"/>
      <c r="AC56" s="215"/>
      <c r="AD56" s="213">
        <f t="shared" si="0"/>
        <v>0</v>
      </c>
    </row>
    <row r="57" spans="2:30" ht="18.75" customHeight="1">
      <c r="B57" s="144" t="s">
        <v>102</v>
      </c>
      <c r="C57" s="144" t="s">
        <v>103</v>
      </c>
      <c r="D57" s="7" t="s">
        <v>24</v>
      </c>
      <c r="E57" s="22">
        <v>26.994</v>
      </c>
      <c r="F57" s="79">
        <v>1</v>
      </c>
      <c r="G57" s="71"/>
      <c r="H57" s="72"/>
      <c r="I57" s="70"/>
      <c r="J57" s="68"/>
      <c r="K57" s="80">
        <v>1</v>
      </c>
      <c r="L57" s="73"/>
      <c r="M57" s="68"/>
      <c r="N57" s="81">
        <v>1</v>
      </c>
      <c r="O57" s="79">
        <v>1</v>
      </c>
      <c r="P57" s="72"/>
      <c r="Q57" s="70"/>
      <c r="R57" s="72"/>
      <c r="S57" s="82">
        <v>1</v>
      </c>
      <c r="T57" s="71"/>
      <c r="U57" s="74"/>
      <c r="V57" s="70"/>
      <c r="W57" s="68"/>
      <c r="X57" s="80">
        <v>1</v>
      </c>
      <c r="Y57" s="76"/>
      <c r="Z57" s="80">
        <v>1</v>
      </c>
      <c r="AA57" s="108" t="s">
        <v>463</v>
      </c>
      <c r="AB57" s="103"/>
      <c r="AC57" s="215"/>
      <c r="AD57" s="213">
        <f t="shared" si="0"/>
        <v>0</v>
      </c>
    </row>
    <row r="58" spans="2:30" ht="18.75" customHeight="1">
      <c r="B58" s="144" t="s">
        <v>104</v>
      </c>
      <c r="C58" s="144" t="s">
        <v>103</v>
      </c>
      <c r="D58" s="7" t="s">
        <v>24</v>
      </c>
      <c r="E58" s="22">
        <v>25.27</v>
      </c>
      <c r="F58" s="79">
        <v>1</v>
      </c>
      <c r="G58" s="71"/>
      <c r="H58" s="72"/>
      <c r="I58" s="70"/>
      <c r="J58" s="68"/>
      <c r="K58" s="80">
        <v>1</v>
      </c>
      <c r="L58" s="73"/>
      <c r="M58" s="68"/>
      <c r="N58" s="81">
        <v>1</v>
      </c>
      <c r="O58" s="79">
        <v>1</v>
      </c>
      <c r="P58" s="72"/>
      <c r="Q58" s="70"/>
      <c r="R58" s="72"/>
      <c r="S58" s="82">
        <v>1</v>
      </c>
      <c r="T58" s="71"/>
      <c r="U58" s="74"/>
      <c r="V58" s="70"/>
      <c r="W58" s="68"/>
      <c r="X58" s="80">
        <v>1</v>
      </c>
      <c r="Y58" s="76"/>
      <c r="Z58" s="80">
        <v>1</v>
      </c>
      <c r="AA58" s="108" t="s">
        <v>463</v>
      </c>
      <c r="AB58" s="103"/>
      <c r="AC58" s="215"/>
      <c r="AD58" s="213">
        <f t="shared" si="0"/>
        <v>0</v>
      </c>
    </row>
    <row r="59" spans="2:30" ht="18.75" customHeight="1">
      <c r="B59" s="144" t="s">
        <v>105</v>
      </c>
      <c r="C59" s="144" t="s">
        <v>106</v>
      </c>
      <c r="D59" s="7" t="s">
        <v>24</v>
      </c>
      <c r="E59" s="22">
        <v>8.649</v>
      </c>
      <c r="F59" s="79">
        <v>1</v>
      </c>
      <c r="G59" s="71"/>
      <c r="H59" s="72"/>
      <c r="I59" s="70"/>
      <c r="J59" s="71"/>
      <c r="K59" s="72"/>
      <c r="L59" s="73"/>
      <c r="M59" s="68"/>
      <c r="N59" s="81">
        <v>1</v>
      </c>
      <c r="O59" s="79">
        <v>1</v>
      </c>
      <c r="P59" s="72"/>
      <c r="Q59" s="70"/>
      <c r="R59" s="72"/>
      <c r="S59" s="82">
        <v>1</v>
      </c>
      <c r="T59" s="71"/>
      <c r="U59" s="74"/>
      <c r="V59" s="70"/>
      <c r="W59" s="68"/>
      <c r="X59" s="80">
        <v>1</v>
      </c>
      <c r="Y59" s="76"/>
      <c r="Z59" s="80">
        <v>1</v>
      </c>
      <c r="AA59" s="108" t="s">
        <v>463</v>
      </c>
      <c r="AB59" s="103"/>
      <c r="AC59" s="215"/>
      <c r="AD59" s="213">
        <f t="shared" si="0"/>
        <v>0</v>
      </c>
    </row>
    <row r="60" spans="2:30" ht="18.75" customHeight="1">
      <c r="B60" s="144" t="s">
        <v>107</v>
      </c>
      <c r="C60" s="144" t="s">
        <v>108</v>
      </c>
      <c r="D60" s="7" t="s">
        <v>109</v>
      </c>
      <c r="E60" s="22">
        <v>3.401</v>
      </c>
      <c r="F60" s="79">
        <v>1</v>
      </c>
      <c r="G60" s="71"/>
      <c r="H60" s="72"/>
      <c r="I60" s="70"/>
      <c r="J60" s="71"/>
      <c r="K60" s="72"/>
      <c r="L60" s="73"/>
      <c r="M60" s="68"/>
      <c r="N60" s="81">
        <v>1</v>
      </c>
      <c r="O60" s="79">
        <v>1</v>
      </c>
      <c r="P60" s="72"/>
      <c r="Q60" s="70"/>
      <c r="R60" s="72"/>
      <c r="S60" s="82">
        <v>1</v>
      </c>
      <c r="T60" s="71"/>
      <c r="U60" s="74"/>
      <c r="V60" s="70"/>
      <c r="W60" s="68"/>
      <c r="X60" s="80">
        <v>1</v>
      </c>
      <c r="Y60" s="76"/>
      <c r="Z60" s="80">
        <v>1</v>
      </c>
      <c r="AA60" s="108" t="s">
        <v>463</v>
      </c>
      <c r="AB60" s="103"/>
      <c r="AC60" s="215"/>
      <c r="AD60" s="213">
        <f t="shared" si="0"/>
        <v>0</v>
      </c>
    </row>
    <row r="61" spans="2:30" s="30" customFormat="1" ht="18.75" customHeight="1">
      <c r="B61" s="146" t="s">
        <v>110</v>
      </c>
      <c r="C61" s="146" t="s">
        <v>111</v>
      </c>
      <c r="D61" s="20" t="s">
        <v>109</v>
      </c>
      <c r="E61" s="147">
        <v>4.131</v>
      </c>
      <c r="F61" s="67">
        <v>1</v>
      </c>
      <c r="G61" s="68"/>
      <c r="H61" s="69"/>
      <c r="I61" s="76"/>
      <c r="J61" s="68"/>
      <c r="K61" s="69"/>
      <c r="L61" s="113"/>
      <c r="M61" s="68"/>
      <c r="N61" s="148"/>
      <c r="O61" s="76"/>
      <c r="P61" s="69"/>
      <c r="Q61" s="76"/>
      <c r="R61" s="69"/>
      <c r="S61" s="112">
        <v>1</v>
      </c>
      <c r="T61" s="68"/>
      <c r="U61" s="148"/>
      <c r="V61" s="76"/>
      <c r="W61" s="68"/>
      <c r="X61" s="69"/>
      <c r="Y61" s="76"/>
      <c r="Z61" s="69"/>
      <c r="AA61" s="108" t="s">
        <v>463</v>
      </c>
      <c r="AB61" s="118"/>
      <c r="AC61" s="215"/>
      <c r="AD61" s="213">
        <f t="shared" si="0"/>
        <v>0</v>
      </c>
    </row>
    <row r="62" spans="2:30" ht="18.75" customHeight="1">
      <c r="B62" s="144" t="s">
        <v>112</v>
      </c>
      <c r="C62" s="144" t="s">
        <v>113</v>
      </c>
      <c r="D62" s="7" t="s">
        <v>109</v>
      </c>
      <c r="E62" s="22">
        <v>3.2249999999999996</v>
      </c>
      <c r="F62" s="67">
        <v>1</v>
      </c>
      <c r="G62" s="68"/>
      <c r="H62" s="69"/>
      <c r="I62" s="70"/>
      <c r="J62" s="71"/>
      <c r="K62" s="72"/>
      <c r="L62" s="73"/>
      <c r="M62" s="71"/>
      <c r="N62" s="74"/>
      <c r="O62" s="70"/>
      <c r="P62" s="72"/>
      <c r="Q62" s="70"/>
      <c r="R62" s="72"/>
      <c r="S62" s="112">
        <v>1</v>
      </c>
      <c r="T62" s="71"/>
      <c r="U62" s="74"/>
      <c r="V62" s="70"/>
      <c r="W62" s="71"/>
      <c r="X62" s="72"/>
      <c r="Y62" s="70"/>
      <c r="Z62" s="72"/>
      <c r="AA62" s="108" t="s">
        <v>463</v>
      </c>
      <c r="AB62" s="103"/>
      <c r="AC62" s="215"/>
      <c r="AD62" s="213">
        <f t="shared" si="0"/>
        <v>0</v>
      </c>
    </row>
    <row r="63" spans="2:30" ht="18.75" customHeight="1">
      <c r="B63" s="144" t="s">
        <v>114</v>
      </c>
      <c r="C63" s="144" t="s">
        <v>115</v>
      </c>
      <c r="D63" s="7" t="s">
        <v>109</v>
      </c>
      <c r="E63" s="22">
        <v>7.834</v>
      </c>
      <c r="F63" s="67">
        <v>1</v>
      </c>
      <c r="G63" s="68"/>
      <c r="H63" s="69"/>
      <c r="I63" s="70"/>
      <c r="J63" s="71"/>
      <c r="K63" s="72"/>
      <c r="L63" s="73"/>
      <c r="M63" s="71"/>
      <c r="N63" s="74"/>
      <c r="O63" s="70"/>
      <c r="P63" s="72"/>
      <c r="Q63" s="70"/>
      <c r="R63" s="72"/>
      <c r="S63" s="113"/>
      <c r="T63" s="71"/>
      <c r="U63" s="74"/>
      <c r="V63" s="70"/>
      <c r="W63" s="71"/>
      <c r="X63" s="72"/>
      <c r="Y63" s="70"/>
      <c r="Z63" s="72"/>
      <c r="AA63" s="108" t="s">
        <v>463</v>
      </c>
      <c r="AB63" s="103"/>
      <c r="AC63" s="215"/>
      <c r="AD63" s="213">
        <f t="shared" si="0"/>
        <v>0</v>
      </c>
    </row>
    <row r="64" spans="2:30" ht="18.75" customHeight="1">
      <c r="B64" s="144" t="s">
        <v>116</v>
      </c>
      <c r="C64" s="144" t="s">
        <v>117</v>
      </c>
      <c r="D64" s="7" t="s">
        <v>109</v>
      </c>
      <c r="E64" s="22">
        <v>1.8780000000000001</v>
      </c>
      <c r="F64" s="79">
        <v>1</v>
      </c>
      <c r="G64" s="68"/>
      <c r="H64" s="69"/>
      <c r="I64" s="70"/>
      <c r="J64" s="71"/>
      <c r="K64" s="72"/>
      <c r="L64" s="73"/>
      <c r="M64" s="71"/>
      <c r="N64" s="74"/>
      <c r="O64" s="70"/>
      <c r="P64" s="72"/>
      <c r="Q64" s="70"/>
      <c r="R64" s="72"/>
      <c r="S64" s="82">
        <v>1</v>
      </c>
      <c r="T64" s="71"/>
      <c r="U64" s="74"/>
      <c r="V64" s="70"/>
      <c r="W64" s="71"/>
      <c r="X64" s="72"/>
      <c r="Y64" s="70"/>
      <c r="Z64" s="72"/>
      <c r="AA64" s="108" t="s">
        <v>463</v>
      </c>
      <c r="AB64" s="103"/>
      <c r="AC64" s="215"/>
      <c r="AD64" s="213">
        <f t="shared" si="0"/>
        <v>0</v>
      </c>
    </row>
    <row r="65" spans="2:30" ht="18.75" customHeight="1">
      <c r="B65" s="144" t="s">
        <v>118</v>
      </c>
      <c r="C65" s="144" t="s">
        <v>119</v>
      </c>
      <c r="D65" s="7" t="s">
        <v>109</v>
      </c>
      <c r="E65" s="22">
        <v>3.859</v>
      </c>
      <c r="F65" s="67">
        <v>1</v>
      </c>
      <c r="G65" s="68"/>
      <c r="H65" s="69"/>
      <c r="I65" s="70"/>
      <c r="J65" s="71"/>
      <c r="K65" s="72"/>
      <c r="L65" s="73"/>
      <c r="M65" s="71"/>
      <c r="N65" s="74"/>
      <c r="O65" s="70"/>
      <c r="P65" s="72"/>
      <c r="Q65" s="70"/>
      <c r="R65" s="72"/>
      <c r="S65" s="112">
        <v>1</v>
      </c>
      <c r="T65" s="71"/>
      <c r="U65" s="74"/>
      <c r="V65" s="70"/>
      <c r="W65" s="71"/>
      <c r="X65" s="50">
        <v>1</v>
      </c>
      <c r="Y65" s="70"/>
      <c r="Z65" s="72"/>
      <c r="AA65" s="108" t="s">
        <v>463</v>
      </c>
      <c r="AB65" s="103"/>
      <c r="AC65" s="215"/>
      <c r="AD65" s="213">
        <f t="shared" si="0"/>
        <v>0</v>
      </c>
    </row>
    <row r="66" spans="2:30" ht="18.75" customHeight="1">
      <c r="B66" s="144" t="s">
        <v>120</v>
      </c>
      <c r="C66" s="144" t="s">
        <v>121</v>
      </c>
      <c r="D66" s="7" t="s">
        <v>109</v>
      </c>
      <c r="E66" s="22">
        <v>5.77</v>
      </c>
      <c r="F66" s="67">
        <v>1</v>
      </c>
      <c r="G66" s="68"/>
      <c r="H66" s="69"/>
      <c r="I66" s="70"/>
      <c r="J66" s="71"/>
      <c r="K66" s="72"/>
      <c r="L66" s="73"/>
      <c r="M66" s="71"/>
      <c r="N66" s="74"/>
      <c r="O66" s="70"/>
      <c r="P66" s="72"/>
      <c r="Q66" s="70"/>
      <c r="R66" s="72"/>
      <c r="S66" s="113"/>
      <c r="T66" s="71"/>
      <c r="U66" s="74"/>
      <c r="V66" s="70"/>
      <c r="W66" s="71"/>
      <c r="X66" s="72"/>
      <c r="Y66" s="70"/>
      <c r="Z66" s="72"/>
      <c r="AA66" s="108" t="s">
        <v>463</v>
      </c>
      <c r="AB66" s="103"/>
      <c r="AC66" s="215"/>
      <c r="AD66" s="213">
        <f t="shared" si="0"/>
        <v>0</v>
      </c>
    </row>
    <row r="67" spans="2:30" ht="18.75" customHeight="1">
      <c r="B67" s="144" t="s">
        <v>122</v>
      </c>
      <c r="C67" s="144" t="s">
        <v>123</v>
      </c>
      <c r="D67" s="7" t="s">
        <v>109</v>
      </c>
      <c r="E67" s="22">
        <v>2.855</v>
      </c>
      <c r="F67" s="79">
        <v>1</v>
      </c>
      <c r="G67" s="68"/>
      <c r="H67" s="69"/>
      <c r="I67" s="70"/>
      <c r="J67" s="71"/>
      <c r="K67" s="72"/>
      <c r="L67" s="73"/>
      <c r="M67" s="71"/>
      <c r="N67" s="74"/>
      <c r="O67" s="70"/>
      <c r="P67" s="72"/>
      <c r="Q67" s="70"/>
      <c r="R67" s="72"/>
      <c r="S67" s="112">
        <v>1</v>
      </c>
      <c r="T67" s="71"/>
      <c r="U67" s="74"/>
      <c r="V67" s="70"/>
      <c r="W67" s="71"/>
      <c r="X67" s="50">
        <v>1</v>
      </c>
      <c r="Y67" s="70"/>
      <c r="Z67" s="72"/>
      <c r="AA67" s="108" t="s">
        <v>463</v>
      </c>
      <c r="AB67" s="103"/>
      <c r="AC67" s="215"/>
      <c r="AD67" s="213">
        <f t="shared" si="0"/>
        <v>0</v>
      </c>
    </row>
    <row r="68" spans="2:30" ht="18.75" customHeight="1">
      <c r="B68" s="144" t="s">
        <v>124</v>
      </c>
      <c r="C68" s="144" t="s">
        <v>115</v>
      </c>
      <c r="D68" s="7" t="s">
        <v>109</v>
      </c>
      <c r="E68" s="22">
        <v>1.8</v>
      </c>
      <c r="F68" s="79">
        <v>1</v>
      </c>
      <c r="G68" s="68"/>
      <c r="H68" s="69"/>
      <c r="I68" s="70"/>
      <c r="J68" s="71"/>
      <c r="K68" s="72"/>
      <c r="L68" s="73"/>
      <c r="M68" s="71"/>
      <c r="N68" s="74"/>
      <c r="O68" s="70"/>
      <c r="P68" s="72"/>
      <c r="Q68" s="70"/>
      <c r="R68" s="72"/>
      <c r="S68" s="73"/>
      <c r="T68" s="71"/>
      <c r="U68" s="74"/>
      <c r="V68" s="70"/>
      <c r="W68" s="71"/>
      <c r="X68" s="72"/>
      <c r="Y68" s="70"/>
      <c r="Z68" s="72"/>
      <c r="AA68" s="108" t="s">
        <v>463</v>
      </c>
      <c r="AB68" s="103"/>
      <c r="AC68" s="215"/>
      <c r="AD68" s="213">
        <f t="shared" si="0"/>
        <v>0</v>
      </c>
    </row>
    <row r="69" spans="2:30" ht="18.75" customHeight="1">
      <c r="B69" s="144" t="s">
        <v>125</v>
      </c>
      <c r="C69" s="144" t="s">
        <v>121</v>
      </c>
      <c r="D69" s="7" t="s">
        <v>109</v>
      </c>
      <c r="E69" s="22">
        <v>1.8</v>
      </c>
      <c r="F69" s="79">
        <v>1</v>
      </c>
      <c r="G69" s="68"/>
      <c r="H69" s="69"/>
      <c r="I69" s="70"/>
      <c r="J69" s="71"/>
      <c r="K69" s="72"/>
      <c r="L69" s="73"/>
      <c r="M69" s="71"/>
      <c r="N69" s="74"/>
      <c r="O69" s="70"/>
      <c r="P69" s="72"/>
      <c r="Q69" s="70"/>
      <c r="R69" s="72"/>
      <c r="S69" s="73"/>
      <c r="T69" s="71"/>
      <c r="U69" s="74"/>
      <c r="V69" s="70"/>
      <c r="W69" s="71"/>
      <c r="X69" s="72"/>
      <c r="Y69" s="70"/>
      <c r="Z69" s="72"/>
      <c r="AA69" s="108" t="s">
        <v>463</v>
      </c>
      <c r="AB69" s="103"/>
      <c r="AC69" s="215"/>
      <c r="AD69" s="213">
        <f t="shared" si="0"/>
        <v>0</v>
      </c>
    </row>
    <row r="70" spans="2:30" ht="18.75" customHeight="1">
      <c r="B70" s="144" t="s">
        <v>126</v>
      </c>
      <c r="C70" s="144" t="s">
        <v>127</v>
      </c>
      <c r="D70" s="7" t="s">
        <v>109</v>
      </c>
      <c r="E70" s="22">
        <v>3.645</v>
      </c>
      <c r="F70" s="76"/>
      <c r="G70" s="68"/>
      <c r="H70" s="50">
        <v>1</v>
      </c>
      <c r="I70" s="70"/>
      <c r="J70" s="71"/>
      <c r="K70" s="72"/>
      <c r="L70" s="73"/>
      <c r="M70" s="71"/>
      <c r="N70" s="74"/>
      <c r="O70" s="70"/>
      <c r="P70" s="72"/>
      <c r="Q70" s="70"/>
      <c r="R70" s="72"/>
      <c r="S70" s="73"/>
      <c r="T70" s="71"/>
      <c r="U70" s="74"/>
      <c r="V70" s="70"/>
      <c r="W70" s="71"/>
      <c r="X70" s="72"/>
      <c r="Y70" s="70"/>
      <c r="Z70" s="72"/>
      <c r="AA70" s="108" t="s">
        <v>463</v>
      </c>
      <c r="AB70" s="103"/>
      <c r="AC70" s="215"/>
      <c r="AD70" s="213">
        <f t="shared" si="0"/>
        <v>0</v>
      </c>
    </row>
    <row r="71" spans="2:30" ht="18.75" customHeight="1">
      <c r="B71" s="144" t="s">
        <v>128</v>
      </c>
      <c r="C71" s="144" t="s">
        <v>129</v>
      </c>
      <c r="D71" s="7" t="s">
        <v>48</v>
      </c>
      <c r="E71" s="22">
        <v>6.005</v>
      </c>
      <c r="F71" s="76"/>
      <c r="G71" s="68"/>
      <c r="H71" s="50" t="s">
        <v>448</v>
      </c>
      <c r="I71" s="70"/>
      <c r="J71" s="71"/>
      <c r="K71" s="72"/>
      <c r="L71" s="73"/>
      <c r="M71" s="71"/>
      <c r="N71" s="74"/>
      <c r="O71" s="70"/>
      <c r="P71" s="72"/>
      <c r="Q71" s="70"/>
      <c r="R71" s="72"/>
      <c r="S71" s="73"/>
      <c r="T71" s="71"/>
      <c r="U71" s="74"/>
      <c r="V71" s="70"/>
      <c r="W71" s="71"/>
      <c r="X71" s="72"/>
      <c r="Y71" s="70"/>
      <c r="Z71" s="72"/>
      <c r="AA71" s="108" t="s">
        <v>463</v>
      </c>
      <c r="AB71" s="105" t="s">
        <v>446</v>
      </c>
      <c r="AC71" s="215"/>
      <c r="AD71" s="213">
        <f t="shared" si="0"/>
        <v>0</v>
      </c>
    </row>
    <row r="72" spans="2:30" ht="18.75" customHeight="1" thickBot="1">
      <c r="B72" s="144" t="s">
        <v>130</v>
      </c>
      <c r="C72" s="144" t="s">
        <v>131</v>
      </c>
      <c r="D72" s="7" t="s">
        <v>48</v>
      </c>
      <c r="E72" s="22">
        <v>6.435</v>
      </c>
      <c r="F72" s="76"/>
      <c r="G72" s="68"/>
      <c r="H72" s="50" t="s">
        <v>448</v>
      </c>
      <c r="I72" s="70"/>
      <c r="J72" s="71"/>
      <c r="K72" s="72"/>
      <c r="L72" s="70"/>
      <c r="M72" s="71"/>
      <c r="N72" s="74"/>
      <c r="O72" s="70"/>
      <c r="P72" s="72"/>
      <c r="Q72" s="70"/>
      <c r="R72" s="72"/>
      <c r="S72" s="73"/>
      <c r="T72" s="71"/>
      <c r="U72" s="72"/>
      <c r="V72" s="70"/>
      <c r="W72" s="71"/>
      <c r="X72" s="72"/>
      <c r="Y72" s="70"/>
      <c r="Z72" s="72"/>
      <c r="AA72" s="104" t="s">
        <v>463</v>
      </c>
      <c r="AB72" s="105" t="s">
        <v>446</v>
      </c>
      <c r="AC72" s="215"/>
      <c r="AD72" s="213">
        <f t="shared" si="0"/>
        <v>0</v>
      </c>
    </row>
    <row r="73" spans="2:30" ht="22.5" customHeight="1" thickBot="1" thickTop="1">
      <c r="B73" s="1"/>
      <c r="C73" s="4"/>
      <c r="D73" s="4"/>
      <c r="E73" s="45">
        <f>SUM(E9:E72)</f>
        <v>1522.5079999999994</v>
      </c>
      <c r="F73" s="315" t="s">
        <v>464</v>
      </c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7"/>
      <c r="AC73" s="63">
        <f>SUM(AC9:AC72)</f>
        <v>0</v>
      </c>
      <c r="AD73" s="63">
        <f>SUM(AD9:AD72)</f>
        <v>0</v>
      </c>
    </row>
    <row r="74" ht="15" customHeight="1" thickTop="1"/>
  </sheetData>
  <autoFilter ref="C8:D73"/>
  <mergeCells count="21">
    <mergeCell ref="AB6:AB8"/>
    <mergeCell ref="Y6:Z6"/>
    <mergeCell ref="Q6:R6"/>
    <mergeCell ref="L6:N6"/>
    <mergeCell ref="O6:P6"/>
    <mergeCell ref="AD6:AD8"/>
    <mergeCell ref="F73:AB73"/>
    <mergeCell ref="F7:H7"/>
    <mergeCell ref="I7:K7"/>
    <mergeCell ref="L7:N7"/>
    <mergeCell ref="O7:P7"/>
    <mergeCell ref="Q7:R7"/>
    <mergeCell ref="S7:U7"/>
    <mergeCell ref="V7:X7"/>
    <mergeCell ref="Y7:Z7"/>
    <mergeCell ref="F6:H6"/>
    <mergeCell ref="I6:K6"/>
    <mergeCell ref="S6:U6"/>
    <mergeCell ref="V6:X6"/>
    <mergeCell ref="AC6:AC8"/>
    <mergeCell ref="AA6:AA8"/>
  </mergeCells>
  <printOptions/>
  <pageMargins left="0.7874015748031497" right="0.15748031496062992" top="0.31496062992125984" bottom="0.1968503937007874" header="0.15748031496062992" footer="0.1968503937007874"/>
  <pageSetup horizontalDpi="600" verticalDpi="600" orientation="landscape" paperSize="9" scale="60" r:id="rId3"/>
  <headerFooter alignWithMargins="0">
    <oddHeader>&amp;LPříloha č. 2.4 Výkaz výměr části č. 4 Úklidové služby pro budovu Výukového a výzkumného centra Lékařské a Farmaceutické fakulty UK v Hradci Králové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74"/>
  <sheetViews>
    <sheetView showGridLines="0" view="pageLayout" workbookViewId="0" topLeftCell="A55">
      <selection activeCell="AC9" sqref="AC9:AC14"/>
    </sheetView>
  </sheetViews>
  <sheetFormatPr defaultColWidth="9.140625" defaultRowHeight="12.75"/>
  <cols>
    <col min="1" max="1" width="2.8515625" style="0" customWidth="1"/>
    <col min="2" max="2" width="10.00390625" style="0" customWidth="1"/>
    <col min="3" max="3" width="21.421875" style="0" customWidth="1"/>
    <col min="4" max="4" width="15.7109375" style="0" customWidth="1"/>
    <col min="5" max="5" width="10.00390625" style="0" customWidth="1"/>
    <col min="6" max="26" width="5.28125" style="0" customWidth="1"/>
    <col min="27" max="30" width="12.7109375" style="0" customWidth="1"/>
  </cols>
  <sheetData>
    <row r="1" spans="1:27" ht="18.75" customHeight="1">
      <c r="A1" s="266"/>
      <c r="B1" s="266" t="s">
        <v>224</v>
      </c>
      <c r="C1" s="266"/>
      <c r="D1" s="266"/>
      <c r="E1" s="266"/>
      <c r="F1" s="95" t="s">
        <v>441</v>
      </c>
      <c r="G1" s="12"/>
      <c r="H1" s="96" t="s">
        <v>442</v>
      </c>
      <c r="I1" s="12"/>
      <c r="J1" s="12"/>
      <c r="K1" s="12"/>
      <c r="L1" s="12"/>
      <c r="M1" s="12"/>
      <c r="N1" s="97" t="s">
        <v>443</v>
      </c>
      <c r="O1" s="12"/>
      <c r="P1" s="12"/>
      <c r="Q1" s="12"/>
      <c r="R1" s="12"/>
      <c r="S1" s="98" t="s">
        <v>444</v>
      </c>
      <c r="T1" s="12"/>
      <c r="U1" s="99" t="s">
        <v>447</v>
      </c>
      <c r="V1" s="12"/>
      <c r="W1" s="12"/>
      <c r="X1" s="12"/>
      <c r="Y1" s="12"/>
      <c r="Z1" s="12"/>
      <c r="AA1" s="12"/>
    </row>
    <row r="2" spans="1:27" ht="15" customHeight="1">
      <c r="A2" s="266"/>
      <c r="B2" s="266"/>
      <c r="C2" s="266"/>
      <c r="D2" s="266"/>
      <c r="E2" s="266"/>
      <c r="F2" s="100" t="s">
        <v>459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2"/>
      <c r="X2" s="12"/>
      <c r="Y2" s="12"/>
      <c r="Z2" s="12"/>
      <c r="AA2" s="12"/>
    </row>
    <row r="3" spans="1:27" ht="15" customHeight="1">
      <c r="A3" s="267"/>
      <c r="B3" s="267" t="s">
        <v>526</v>
      </c>
      <c r="C3" s="266"/>
      <c r="D3" s="266"/>
      <c r="E3" s="266"/>
      <c r="F3" s="100" t="s">
        <v>465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2"/>
      <c r="X3" s="12"/>
      <c r="Y3" s="12"/>
      <c r="Z3" s="12"/>
      <c r="AA3" s="12"/>
    </row>
    <row r="4" spans="1:27" ht="15" customHeight="1">
      <c r="A4" s="266"/>
      <c r="B4" s="266"/>
      <c r="C4" s="266"/>
      <c r="D4" s="266"/>
      <c r="E4" s="266"/>
      <c r="F4" s="345" t="s">
        <v>530</v>
      </c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101"/>
      <c r="U4" s="101"/>
      <c r="V4" s="101"/>
      <c r="W4" s="12"/>
      <c r="X4" s="12"/>
      <c r="Y4" s="12"/>
      <c r="Z4" s="12"/>
      <c r="AA4" s="12"/>
    </row>
    <row r="5" spans="1:27" ht="15" customHeight="1" thickBot="1">
      <c r="A5" s="266"/>
      <c r="B5" s="266"/>
      <c r="C5" s="266"/>
      <c r="D5" s="266"/>
      <c r="E5" s="266"/>
      <c r="F5" s="102" t="s">
        <v>460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0" ht="37.5" customHeight="1" thickTop="1">
      <c r="A6" s="266"/>
      <c r="B6" s="266"/>
      <c r="C6" s="266"/>
      <c r="D6" s="266"/>
      <c r="E6" s="266"/>
      <c r="F6" s="311" t="s">
        <v>288</v>
      </c>
      <c r="G6" s="312"/>
      <c r="H6" s="313"/>
      <c r="I6" s="308" t="s">
        <v>452</v>
      </c>
      <c r="J6" s="314"/>
      <c r="K6" s="309"/>
      <c r="L6" s="308" t="s">
        <v>138</v>
      </c>
      <c r="M6" s="314"/>
      <c r="N6" s="309"/>
      <c r="O6" s="305" t="s">
        <v>139</v>
      </c>
      <c r="P6" s="307"/>
      <c r="Q6" s="308" t="s">
        <v>354</v>
      </c>
      <c r="R6" s="309"/>
      <c r="S6" s="310" t="s">
        <v>140</v>
      </c>
      <c r="T6" s="306"/>
      <c r="U6" s="307"/>
      <c r="V6" s="305" t="s">
        <v>141</v>
      </c>
      <c r="W6" s="306"/>
      <c r="X6" s="307"/>
      <c r="Y6" s="308" t="s">
        <v>289</v>
      </c>
      <c r="Z6" s="309"/>
      <c r="AA6" s="291" t="s">
        <v>455</v>
      </c>
      <c r="AB6" s="302" t="s">
        <v>429</v>
      </c>
      <c r="AC6" s="291" t="s">
        <v>457</v>
      </c>
      <c r="AD6" s="291" t="s">
        <v>458</v>
      </c>
    </row>
    <row r="7" spans="1:30" ht="18" customHeight="1">
      <c r="A7" s="65"/>
      <c r="B7" s="65"/>
      <c r="C7" s="65"/>
      <c r="D7" s="65"/>
      <c r="E7" s="65"/>
      <c r="F7" s="297" t="s">
        <v>462</v>
      </c>
      <c r="G7" s="298"/>
      <c r="H7" s="299"/>
      <c r="I7" s="300" t="s">
        <v>462</v>
      </c>
      <c r="J7" s="321"/>
      <c r="K7" s="301"/>
      <c r="L7" s="300" t="s">
        <v>462</v>
      </c>
      <c r="M7" s="321"/>
      <c r="N7" s="301"/>
      <c r="O7" s="297" t="s">
        <v>462</v>
      </c>
      <c r="P7" s="299"/>
      <c r="Q7" s="300" t="s">
        <v>462</v>
      </c>
      <c r="R7" s="301"/>
      <c r="S7" s="297" t="s">
        <v>462</v>
      </c>
      <c r="T7" s="298"/>
      <c r="U7" s="299"/>
      <c r="V7" s="297" t="s">
        <v>462</v>
      </c>
      <c r="W7" s="298"/>
      <c r="X7" s="299"/>
      <c r="Y7" s="300" t="s">
        <v>462</v>
      </c>
      <c r="Z7" s="301"/>
      <c r="AA7" s="292"/>
      <c r="AB7" s="303"/>
      <c r="AC7" s="292"/>
      <c r="AD7" s="292"/>
    </row>
    <row r="8" spans="2:30" ht="22.5" customHeight="1" thickBot="1">
      <c r="B8" s="9" t="s">
        <v>0</v>
      </c>
      <c r="C8" s="9" t="s">
        <v>1</v>
      </c>
      <c r="D8" s="12" t="s">
        <v>132</v>
      </c>
      <c r="E8" s="10" t="s">
        <v>134</v>
      </c>
      <c r="F8" s="128" t="s">
        <v>135</v>
      </c>
      <c r="G8" s="129" t="s">
        <v>136</v>
      </c>
      <c r="H8" s="130" t="s">
        <v>137</v>
      </c>
      <c r="I8" s="131" t="s">
        <v>135</v>
      </c>
      <c r="J8" s="132" t="s">
        <v>136</v>
      </c>
      <c r="K8" s="133" t="s">
        <v>137</v>
      </c>
      <c r="L8" s="134" t="s">
        <v>135</v>
      </c>
      <c r="M8" s="132" t="s">
        <v>136</v>
      </c>
      <c r="N8" s="135" t="s">
        <v>137</v>
      </c>
      <c r="O8" s="131" t="s">
        <v>135</v>
      </c>
      <c r="P8" s="133" t="s">
        <v>136</v>
      </c>
      <c r="Q8" s="136" t="s">
        <v>135</v>
      </c>
      <c r="R8" s="130" t="s">
        <v>136</v>
      </c>
      <c r="S8" s="134" t="s">
        <v>135</v>
      </c>
      <c r="T8" s="132" t="s">
        <v>136</v>
      </c>
      <c r="U8" s="135" t="s">
        <v>137</v>
      </c>
      <c r="V8" s="131" t="s">
        <v>135</v>
      </c>
      <c r="W8" s="132" t="s">
        <v>136</v>
      </c>
      <c r="X8" s="133" t="s">
        <v>137</v>
      </c>
      <c r="Y8" s="136" t="s">
        <v>136</v>
      </c>
      <c r="Z8" s="130" t="s">
        <v>142</v>
      </c>
      <c r="AA8" s="293"/>
      <c r="AB8" s="304"/>
      <c r="AC8" s="293"/>
      <c r="AD8" s="293"/>
    </row>
    <row r="9" spans="2:30" s="12" customFormat="1" ht="18.75" customHeight="1" thickTop="1">
      <c r="B9" s="21" t="s">
        <v>143</v>
      </c>
      <c r="C9" s="21" t="s">
        <v>4</v>
      </c>
      <c r="D9" s="7" t="s">
        <v>5</v>
      </c>
      <c r="E9" s="22">
        <v>166.46699999999998</v>
      </c>
      <c r="F9" s="119">
        <v>1</v>
      </c>
      <c r="G9" s="94"/>
      <c r="H9" s="122"/>
      <c r="I9" s="120"/>
      <c r="J9" s="121"/>
      <c r="K9" s="122"/>
      <c r="L9" s="123"/>
      <c r="M9" s="121"/>
      <c r="N9" s="124"/>
      <c r="O9" s="120"/>
      <c r="P9" s="122"/>
      <c r="Q9" s="119">
        <v>1</v>
      </c>
      <c r="R9" s="122"/>
      <c r="S9" s="123"/>
      <c r="T9" s="121"/>
      <c r="U9" s="124"/>
      <c r="V9" s="120"/>
      <c r="W9" s="121"/>
      <c r="X9" s="152">
        <v>1</v>
      </c>
      <c r="Y9" s="120"/>
      <c r="Z9" s="122"/>
      <c r="AA9" s="150" t="s">
        <v>463</v>
      </c>
      <c r="AB9" s="153" t="s">
        <v>449</v>
      </c>
      <c r="AC9" s="216"/>
      <c r="AD9" s="127">
        <f>AC9*12</f>
        <v>0</v>
      </c>
    </row>
    <row r="10" spans="2:30" s="12" customFormat="1" ht="18.75" customHeight="1">
      <c r="B10" s="21" t="s">
        <v>144</v>
      </c>
      <c r="C10" s="21" t="s">
        <v>4</v>
      </c>
      <c r="D10" s="7" t="s">
        <v>7</v>
      </c>
      <c r="E10" s="22">
        <v>80.629</v>
      </c>
      <c r="F10" s="154">
        <v>1</v>
      </c>
      <c r="G10" s="68"/>
      <c r="H10" s="72"/>
      <c r="I10" s="70"/>
      <c r="J10" s="71"/>
      <c r="K10" s="72"/>
      <c r="L10" s="73"/>
      <c r="M10" s="71"/>
      <c r="N10" s="74"/>
      <c r="O10" s="154">
        <v>1</v>
      </c>
      <c r="P10" s="72"/>
      <c r="Q10" s="154">
        <v>1</v>
      </c>
      <c r="R10" s="72"/>
      <c r="S10" s="73"/>
      <c r="T10" s="71"/>
      <c r="U10" s="74"/>
      <c r="V10" s="76"/>
      <c r="W10" s="71"/>
      <c r="X10" s="86">
        <v>1</v>
      </c>
      <c r="Y10" s="70"/>
      <c r="Z10" s="86">
        <v>1</v>
      </c>
      <c r="AA10" s="108" t="s">
        <v>463</v>
      </c>
      <c r="AB10" s="103"/>
      <c r="AC10" s="214"/>
      <c r="AD10" s="127">
        <f aca="true" t="shared" si="0" ref="AD10:AD63">AC10*12</f>
        <v>0</v>
      </c>
    </row>
    <row r="11" spans="2:30" s="12" customFormat="1" ht="18.75" customHeight="1">
      <c r="B11" s="21" t="s">
        <v>145</v>
      </c>
      <c r="C11" s="21" t="s">
        <v>4</v>
      </c>
      <c r="D11" s="7" t="s">
        <v>7</v>
      </c>
      <c r="E11" s="22">
        <v>35.973000000000006</v>
      </c>
      <c r="F11" s="154">
        <v>1</v>
      </c>
      <c r="G11" s="68"/>
      <c r="H11" s="72"/>
      <c r="I11" s="70"/>
      <c r="J11" s="71"/>
      <c r="K11" s="72"/>
      <c r="L11" s="73"/>
      <c r="M11" s="71"/>
      <c r="N11" s="74"/>
      <c r="O11" s="154">
        <v>1</v>
      </c>
      <c r="P11" s="72"/>
      <c r="Q11" s="154">
        <v>1</v>
      </c>
      <c r="R11" s="72"/>
      <c r="S11" s="73"/>
      <c r="T11" s="71"/>
      <c r="U11" s="74"/>
      <c r="V11" s="76"/>
      <c r="W11" s="71"/>
      <c r="X11" s="86">
        <v>1</v>
      </c>
      <c r="Y11" s="70"/>
      <c r="Z11" s="86">
        <v>1</v>
      </c>
      <c r="AA11" s="150" t="s">
        <v>463</v>
      </c>
      <c r="AB11" s="103"/>
      <c r="AC11" s="214"/>
      <c r="AD11" s="127">
        <f t="shared" si="0"/>
        <v>0</v>
      </c>
    </row>
    <row r="12" spans="2:30" s="12" customFormat="1" ht="18.75" customHeight="1">
      <c r="B12" s="21" t="s">
        <v>146</v>
      </c>
      <c r="C12" s="21" t="s">
        <v>4</v>
      </c>
      <c r="D12" s="7" t="s">
        <v>7</v>
      </c>
      <c r="E12" s="22">
        <v>72.87000000000002</v>
      </c>
      <c r="F12" s="58">
        <v>1</v>
      </c>
      <c r="G12" s="68"/>
      <c r="H12" s="69"/>
      <c r="I12" s="76"/>
      <c r="J12" s="68"/>
      <c r="K12" s="69"/>
      <c r="L12" s="113"/>
      <c r="M12" s="68"/>
      <c r="N12" s="155">
        <v>1</v>
      </c>
      <c r="O12" s="76"/>
      <c r="P12" s="69"/>
      <c r="Q12" s="58">
        <v>1</v>
      </c>
      <c r="R12" s="69"/>
      <c r="S12" s="113"/>
      <c r="T12" s="68"/>
      <c r="U12" s="148"/>
      <c r="V12" s="76"/>
      <c r="W12" s="68"/>
      <c r="X12" s="87">
        <v>1</v>
      </c>
      <c r="Y12" s="76"/>
      <c r="Z12" s="87">
        <v>1</v>
      </c>
      <c r="AA12" s="108" t="s">
        <v>463</v>
      </c>
      <c r="AB12" s="118"/>
      <c r="AC12" s="214"/>
      <c r="AD12" s="127">
        <f t="shared" si="0"/>
        <v>0</v>
      </c>
    </row>
    <row r="13" spans="2:30" s="12" customFormat="1" ht="18.75" customHeight="1">
      <c r="B13" s="21" t="s">
        <v>147</v>
      </c>
      <c r="C13" s="21" t="s">
        <v>11</v>
      </c>
      <c r="D13" s="7" t="s">
        <v>2</v>
      </c>
      <c r="E13" s="22">
        <v>61.061</v>
      </c>
      <c r="F13" s="76"/>
      <c r="G13" s="68"/>
      <c r="H13" s="72"/>
      <c r="I13" s="70"/>
      <c r="J13" s="71"/>
      <c r="K13" s="72"/>
      <c r="L13" s="73"/>
      <c r="M13" s="71"/>
      <c r="N13" s="74"/>
      <c r="O13" s="70"/>
      <c r="P13" s="72"/>
      <c r="Q13" s="70"/>
      <c r="R13" s="72"/>
      <c r="S13" s="73"/>
      <c r="T13" s="71"/>
      <c r="U13" s="74"/>
      <c r="V13" s="70"/>
      <c r="W13" s="71"/>
      <c r="X13" s="69"/>
      <c r="Y13" s="70"/>
      <c r="Z13" s="72"/>
      <c r="AA13" s="150" t="s">
        <v>463</v>
      </c>
      <c r="AB13" s="103"/>
      <c r="AC13" s="214"/>
      <c r="AD13" s="127">
        <f t="shared" si="0"/>
        <v>0</v>
      </c>
    </row>
    <row r="14" spans="2:30" s="12" customFormat="1" ht="18.75" customHeight="1">
      <c r="B14" s="21" t="s">
        <v>148</v>
      </c>
      <c r="C14" s="21" t="s">
        <v>11</v>
      </c>
      <c r="D14" s="7" t="s">
        <v>2</v>
      </c>
      <c r="E14" s="22">
        <v>59.128</v>
      </c>
      <c r="F14" s="76"/>
      <c r="G14" s="68"/>
      <c r="H14" s="72"/>
      <c r="I14" s="70"/>
      <c r="J14" s="71"/>
      <c r="K14" s="72"/>
      <c r="L14" s="73"/>
      <c r="M14" s="71"/>
      <c r="N14" s="74"/>
      <c r="O14" s="70"/>
      <c r="P14" s="72"/>
      <c r="Q14" s="70"/>
      <c r="R14" s="72"/>
      <c r="S14" s="73"/>
      <c r="T14" s="71"/>
      <c r="U14" s="74"/>
      <c r="V14" s="70"/>
      <c r="W14" s="71"/>
      <c r="X14" s="72"/>
      <c r="Y14" s="70"/>
      <c r="Z14" s="72"/>
      <c r="AA14" s="108" t="s">
        <v>463</v>
      </c>
      <c r="AB14" s="103"/>
      <c r="AC14" s="214"/>
      <c r="AD14" s="127">
        <f t="shared" si="0"/>
        <v>0</v>
      </c>
    </row>
    <row r="15" spans="2:30" s="12" customFormat="1" ht="18.75" customHeight="1">
      <c r="B15" s="21" t="s">
        <v>149</v>
      </c>
      <c r="C15" s="21" t="s">
        <v>13</v>
      </c>
      <c r="D15" s="7" t="s">
        <v>14</v>
      </c>
      <c r="E15" s="22">
        <v>16.96</v>
      </c>
      <c r="F15" s="76"/>
      <c r="G15" s="77">
        <v>1</v>
      </c>
      <c r="H15" s="72"/>
      <c r="I15" s="70"/>
      <c r="J15" s="71"/>
      <c r="K15" s="72"/>
      <c r="L15" s="73"/>
      <c r="M15" s="71"/>
      <c r="N15" s="74"/>
      <c r="O15" s="70"/>
      <c r="P15" s="72"/>
      <c r="Q15" s="70"/>
      <c r="R15" s="72"/>
      <c r="S15" s="73"/>
      <c r="T15" s="71"/>
      <c r="U15" s="74"/>
      <c r="V15" s="70"/>
      <c r="W15" s="71"/>
      <c r="X15" s="72"/>
      <c r="Y15" s="70"/>
      <c r="Z15" s="72"/>
      <c r="AA15" s="150" t="s">
        <v>463</v>
      </c>
      <c r="AB15" s="103"/>
      <c r="AC15" s="214"/>
      <c r="AD15" s="127">
        <f t="shared" si="0"/>
        <v>0</v>
      </c>
    </row>
    <row r="16" spans="2:30" s="12" customFormat="1" ht="18.75" customHeight="1">
      <c r="B16" s="21" t="s">
        <v>150</v>
      </c>
      <c r="C16" s="21" t="s">
        <v>13</v>
      </c>
      <c r="D16" s="7" t="s">
        <v>16</v>
      </c>
      <c r="E16" s="22">
        <v>18.371</v>
      </c>
      <c r="F16" s="67">
        <v>1</v>
      </c>
      <c r="G16" s="68"/>
      <c r="H16" s="72"/>
      <c r="I16" s="70"/>
      <c r="J16" s="68"/>
      <c r="K16" s="72"/>
      <c r="L16" s="73"/>
      <c r="M16" s="71"/>
      <c r="N16" s="74"/>
      <c r="O16" s="70"/>
      <c r="P16" s="72"/>
      <c r="Q16" s="70"/>
      <c r="R16" s="72"/>
      <c r="S16" s="73"/>
      <c r="T16" s="71"/>
      <c r="U16" s="74"/>
      <c r="V16" s="70"/>
      <c r="W16" s="71"/>
      <c r="X16" s="72"/>
      <c r="Y16" s="70"/>
      <c r="Z16" s="72"/>
      <c r="AA16" s="108" t="s">
        <v>463</v>
      </c>
      <c r="AB16" s="103"/>
      <c r="AC16" s="214"/>
      <c r="AD16" s="127">
        <f t="shared" si="0"/>
        <v>0</v>
      </c>
    </row>
    <row r="17" spans="2:30" s="12" customFormat="1" ht="18.75" customHeight="1">
      <c r="B17" s="21" t="s">
        <v>151</v>
      </c>
      <c r="C17" s="21" t="s">
        <v>13</v>
      </c>
      <c r="D17" s="7" t="s">
        <v>14</v>
      </c>
      <c r="E17" s="22">
        <v>17.82</v>
      </c>
      <c r="F17" s="76"/>
      <c r="G17" s="77">
        <v>1</v>
      </c>
      <c r="H17" s="72"/>
      <c r="I17" s="70"/>
      <c r="J17" s="71"/>
      <c r="K17" s="72"/>
      <c r="L17" s="73"/>
      <c r="M17" s="71"/>
      <c r="N17" s="74"/>
      <c r="O17" s="70"/>
      <c r="P17" s="72"/>
      <c r="Q17" s="70"/>
      <c r="R17" s="72"/>
      <c r="S17" s="73"/>
      <c r="T17" s="71"/>
      <c r="U17" s="74"/>
      <c r="V17" s="70"/>
      <c r="W17" s="71"/>
      <c r="X17" s="72"/>
      <c r="Y17" s="70"/>
      <c r="Z17" s="72"/>
      <c r="AA17" s="150" t="s">
        <v>463</v>
      </c>
      <c r="AB17" s="103"/>
      <c r="AC17" s="214"/>
      <c r="AD17" s="127">
        <f t="shared" si="0"/>
        <v>0</v>
      </c>
    </row>
    <row r="18" spans="2:30" s="12" customFormat="1" ht="18.75" customHeight="1">
      <c r="B18" s="21" t="s">
        <v>152</v>
      </c>
      <c r="C18" s="21" t="s">
        <v>19</v>
      </c>
      <c r="D18" s="7" t="s">
        <v>14</v>
      </c>
      <c r="E18" s="22">
        <v>7.2</v>
      </c>
      <c r="F18" s="76"/>
      <c r="G18" s="77">
        <v>1</v>
      </c>
      <c r="H18" s="72"/>
      <c r="I18" s="70"/>
      <c r="J18" s="71"/>
      <c r="K18" s="72"/>
      <c r="L18" s="73"/>
      <c r="M18" s="71"/>
      <c r="N18" s="74"/>
      <c r="O18" s="70"/>
      <c r="P18" s="72"/>
      <c r="Q18" s="70"/>
      <c r="R18" s="72"/>
      <c r="S18" s="73"/>
      <c r="T18" s="71"/>
      <c r="U18" s="74"/>
      <c r="V18" s="70"/>
      <c r="W18" s="71"/>
      <c r="X18" s="72"/>
      <c r="Y18" s="70"/>
      <c r="Z18" s="72"/>
      <c r="AA18" s="108" t="s">
        <v>463</v>
      </c>
      <c r="AB18" s="103"/>
      <c r="AC18" s="214"/>
      <c r="AD18" s="127">
        <f t="shared" si="0"/>
        <v>0</v>
      </c>
    </row>
    <row r="19" spans="2:30" s="12" customFormat="1" ht="18.75" customHeight="1">
      <c r="B19" s="21" t="s">
        <v>153</v>
      </c>
      <c r="C19" s="21" t="s">
        <v>19</v>
      </c>
      <c r="D19" s="7" t="s">
        <v>14</v>
      </c>
      <c r="E19" s="22">
        <v>8.91</v>
      </c>
      <c r="F19" s="76"/>
      <c r="G19" s="77">
        <v>1</v>
      </c>
      <c r="H19" s="72"/>
      <c r="I19" s="70"/>
      <c r="J19" s="71"/>
      <c r="K19" s="72"/>
      <c r="L19" s="73"/>
      <c r="M19" s="71"/>
      <c r="N19" s="74"/>
      <c r="O19" s="70"/>
      <c r="P19" s="72"/>
      <c r="Q19" s="70"/>
      <c r="R19" s="72"/>
      <c r="S19" s="73"/>
      <c r="T19" s="71"/>
      <c r="U19" s="74"/>
      <c r="V19" s="70"/>
      <c r="W19" s="71"/>
      <c r="X19" s="72"/>
      <c r="Y19" s="70"/>
      <c r="Z19" s="72"/>
      <c r="AA19" s="150" t="s">
        <v>463</v>
      </c>
      <c r="AB19" s="103"/>
      <c r="AC19" s="214"/>
      <c r="AD19" s="127">
        <f t="shared" si="0"/>
        <v>0</v>
      </c>
    </row>
    <row r="20" spans="2:30" s="12" customFormat="1" ht="18.75" customHeight="1">
      <c r="B20" s="21" t="s">
        <v>154</v>
      </c>
      <c r="C20" s="21" t="s">
        <v>155</v>
      </c>
      <c r="D20" s="7" t="s">
        <v>91</v>
      </c>
      <c r="E20" s="22">
        <v>29.177</v>
      </c>
      <c r="F20" s="154">
        <v>1</v>
      </c>
      <c r="G20" s="71"/>
      <c r="H20" s="72"/>
      <c r="I20" s="70"/>
      <c r="J20" s="71"/>
      <c r="K20" s="72"/>
      <c r="L20" s="73"/>
      <c r="M20" s="71"/>
      <c r="N20" s="74"/>
      <c r="O20" s="154">
        <v>1</v>
      </c>
      <c r="P20" s="72"/>
      <c r="Q20" s="70"/>
      <c r="R20" s="72"/>
      <c r="S20" s="156">
        <v>1</v>
      </c>
      <c r="T20" s="71"/>
      <c r="U20" s="74"/>
      <c r="V20" s="70"/>
      <c r="W20" s="71"/>
      <c r="X20" s="86">
        <v>1</v>
      </c>
      <c r="Y20" s="70"/>
      <c r="Z20" s="86">
        <v>1</v>
      </c>
      <c r="AA20" s="108" t="s">
        <v>463</v>
      </c>
      <c r="AB20" s="103"/>
      <c r="AC20" s="214"/>
      <c r="AD20" s="127">
        <f t="shared" si="0"/>
        <v>0</v>
      </c>
    </row>
    <row r="21" spans="2:30" s="12" customFormat="1" ht="18.75" customHeight="1">
      <c r="B21" s="21" t="s">
        <v>156</v>
      </c>
      <c r="C21" s="21" t="s">
        <v>157</v>
      </c>
      <c r="D21" s="7" t="s">
        <v>94</v>
      </c>
      <c r="E21" s="22">
        <v>26.239</v>
      </c>
      <c r="F21" s="154">
        <v>1</v>
      </c>
      <c r="G21" s="71"/>
      <c r="H21" s="72"/>
      <c r="I21" s="70"/>
      <c r="J21" s="68"/>
      <c r="K21" s="86">
        <v>1</v>
      </c>
      <c r="L21" s="73"/>
      <c r="M21" s="71"/>
      <c r="N21" s="157">
        <v>1</v>
      </c>
      <c r="O21" s="154">
        <v>1</v>
      </c>
      <c r="P21" s="72"/>
      <c r="Q21" s="70"/>
      <c r="R21" s="72"/>
      <c r="S21" s="156">
        <v>1</v>
      </c>
      <c r="T21" s="71"/>
      <c r="U21" s="74"/>
      <c r="V21" s="70"/>
      <c r="W21" s="71"/>
      <c r="X21" s="86">
        <v>1</v>
      </c>
      <c r="Y21" s="70"/>
      <c r="Z21" s="86">
        <v>1</v>
      </c>
      <c r="AA21" s="150" t="s">
        <v>463</v>
      </c>
      <c r="AB21" s="103"/>
      <c r="AC21" s="214"/>
      <c r="AD21" s="127">
        <f t="shared" si="0"/>
        <v>0</v>
      </c>
    </row>
    <row r="22" spans="2:30" s="12" customFormat="1" ht="18.75" customHeight="1">
      <c r="B22" s="21" t="s">
        <v>158</v>
      </c>
      <c r="C22" s="21" t="s">
        <v>101</v>
      </c>
      <c r="D22" s="7" t="s">
        <v>159</v>
      </c>
      <c r="E22" s="22">
        <v>26.119000000000003</v>
      </c>
      <c r="F22" s="154">
        <v>1</v>
      </c>
      <c r="G22" s="71"/>
      <c r="H22" s="72"/>
      <c r="I22" s="70"/>
      <c r="J22" s="68"/>
      <c r="K22" s="86">
        <v>1</v>
      </c>
      <c r="L22" s="73"/>
      <c r="M22" s="71"/>
      <c r="N22" s="157">
        <v>1</v>
      </c>
      <c r="O22" s="154">
        <v>1</v>
      </c>
      <c r="P22" s="72"/>
      <c r="Q22" s="70"/>
      <c r="R22" s="72"/>
      <c r="S22" s="156">
        <v>1</v>
      </c>
      <c r="T22" s="71"/>
      <c r="U22" s="74"/>
      <c r="V22" s="70"/>
      <c r="W22" s="71"/>
      <c r="X22" s="86">
        <v>1</v>
      </c>
      <c r="Y22" s="70"/>
      <c r="Z22" s="86">
        <v>1</v>
      </c>
      <c r="AA22" s="108" t="s">
        <v>463</v>
      </c>
      <c r="AB22" s="103"/>
      <c r="AC22" s="214"/>
      <c r="AD22" s="127">
        <f t="shared" si="0"/>
        <v>0</v>
      </c>
    </row>
    <row r="23" spans="2:30" s="12" customFormat="1" ht="18.75" customHeight="1">
      <c r="B23" s="21" t="s">
        <v>160</v>
      </c>
      <c r="C23" s="21" t="s">
        <v>161</v>
      </c>
      <c r="D23" s="7" t="s">
        <v>159</v>
      </c>
      <c r="E23" s="22">
        <v>25.81</v>
      </c>
      <c r="F23" s="154">
        <v>1</v>
      </c>
      <c r="G23" s="71"/>
      <c r="H23" s="72"/>
      <c r="I23" s="70"/>
      <c r="J23" s="68"/>
      <c r="K23" s="86">
        <v>1</v>
      </c>
      <c r="L23" s="73"/>
      <c r="M23" s="71"/>
      <c r="N23" s="157">
        <v>1</v>
      </c>
      <c r="O23" s="154">
        <v>1</v>
      </c>
      <c r="P23" s="72"/>
      <c r="Q23" s="70"/>
      <c r="R23" s="72"/>
      <c r="S23" s="156">
        <v>1</v>
      </c>
      <c r="T23" s="71"/>
      <c r="U23" s="74"/>
      <c r="V23" s="70"/>
      <c r="W23" s="71"/>
      <c r="X23" s="86">
        <v>1</v>
      </c>
      <c r="Y23" s="70"/>
      <c r="Z23" s="86">
        <v>1</v>
      </c>
      <c r="AA23" s="150" t="s">
        <v>463</v>
      </c>
      <c r="AB23" s="103"/>
      <c r="AC23" s="214"/>
      <c r="AD23" s="127">
        <f t="shared" si="0"/>
        <v>0</v>
      </c>
    </row>
    <row r="24" spans="2:30" s="12" customFormat="1" ht="18.75" customHeight="1">
      <c r="B24" s="21" t="s">
        <v>162</v>
      </c>
      <c r="C24" s="21" t="s">
        <v>163</v>
      </c>
      <c r="D24" s="7" t="s">
        <v>31</v>
      </c>
      <c r="E24" s="22">
        <v>74.12</v>
      </c>
      <c r="F24" s="154">
        <v>1</v>
      </c>
      <c r="G24" s="71"/>
      <c r="H24" s="72"/>
      <c r="I24" s="70"/>
      <c r="J24" s="68"/>
      <c r="K24" s="86">
        <v>1</v>
      </c>
      <c r="L24" s="73"/>
      <c r="M24" s="71"/>
      <c r="N24" s="157">
        <v>1</v>
      </c>
      <c r="O24" s="154">
        <v>1</v>
      </c>
      <c r="P24" s="72"/>
      <c r="Q24" s="70"/>
      <c r="R24" s="72"/>
      <c r="S24" s="156">
        <v>1</v>
      </c>
      <c r="T24" s="71"/>
      <c r="U24" s="74"/>
      <c r="V24" s="70"/>
      <c r="W24" s="71"/>
      <c r="X24" s="86">
        <v>1</v>
      </c>
      <c r="Y24" s="70"/>
      <c r="Z24" s="86">
        <v>1</v>
      </c>
      <c r="AA24" s="158" t="s">
        <v>456</v>
      </c>
      <c r="AB24" s="103"/>
      <c r="AC24" s="214"/>
      <c r="AD24" s="127">
        <f>AC24*9</f>
        <v>0</v>
      </c>
    </row>
    <row r="25" spans="2:30" s="12" customFormat="1" ht="18.75" customHeight="1">
      <c r="B25" s="21" t="s">
        <v>164</v>
      </c>
      <c r="C25" s="21" t="s">
        <v>165</v>
      </c>
      <c r="D25" s="7" t="s">
        <v>159</v>
      </c>
      <c r="E25" s="22">
        <v>21.573</v>
      </c>
      <c r="F25" s="154">
        <v>1</v>
      </c>
      <c r="G25" s="71"/>
      <c r="H25" s="72"/>
      <c r="I25" s="70"/>
      <c r="J25" s="68"/>
      <c r="K25" s="86">
        <v>1</v>
      </c>
      <c r="L25" s="73"/>
      <c r="M25" s="71"/>
      <c r="N25" s="157">
        <v>1</v>
      </c>
      <c r="O25" s="154">
        <v>1</v>
      </c>
      <c r="P25" s="72"/>
      <c r="Q25" s="70"/>
      <c r="R25" s="72"/>
      <c r="S25" s="156">
        <v>1</v>
      </c>
      <c r="T25" s="71"/>
      <c r="U25" s="74"/>
      <c r="V25" s="70"/>
      <c r="W25" s="71"/>
      <c r="X25" s="86">
        <v>1</v>
      </c>
      <c r="Y25" s="70"/>
      <c r="Z25" s="86">
        <v>1</v>
      </c>
      <c r="AA25" s="108" t="s">
        <v>463</v>
      </c>
      <c r="AB25" s="103"/>
      <c r="AC25" s="214"/>
      <c r="AD25" s="127">
        <f t="shared" si="0"/>
        <v>0</v>
      </c>
    </row>
    <row r="26" spans="2:30" s="12" customFormat="1" ht="18.75" customHeight="1">
      <c r="B26" s="21" t="s">
        <v>166</v>
      </c>
      <c r="C26" s="21" t="s">
        <v>167</v>
      </c>
      <c r="D26" s="7" t="s">
        <v>31</v>
      </c>
      <c r="E26" s="22">
        <v>50.92</v>
      </c>
      <c r="F26" s="154">
        <v>1</v>
      </c>
      <c r="G26" s="71"/>
      <c r="H26" s="72"/>
      <c r="I26" s="70"/>
      <c r="J26" s="71"/>
      <c r="K26" s="72"/>
      <c r="L26" s="73"/>
      <c r="M26" s="71"/>
      <c r="N26" s="74"/>
      <c r="O26" s="154">
        <v>1</v>
      </c>
      <c r="P26" s="72"/>
      <c r="Q26" s="70"/>
      <c r="R26" s="72"/>
      <c r="S26" s="156">
        <v>1</v>
      </c>
      <c r="T26" s="71"/>
      <c r="U26" s="74"/>
      <c r="V26" s="70"/>
      <c r="W26" s="71"/>
      <c r="X26" s="86">
        <v>1</v>
      </c>
      <c r="Y26" s="70"/>
      <c r="Z26" s="86">
        <v>1</v>
      </c>
      <c r="AA26" s="108" t="s">
        <v>463</v>
      </c>
      <c r="AB26" s="103"/>
      <c r="AC26" s="214"/>
      <c r="AD26" s="127">
        <f t="shared" si="0"/>
        <v>0</v>
      </c>
    </row>
    <row r="27" spans="2:30" s="12" customFormat="1" ht="18.75" customHeight="1">
      <c r="B27" s="21" t="s">
        <v>168</v>
      </c>
      <c r="C27" s="21" t="s">
        <v>169</v>
      </c>
      <c r="D27" s="7" t="s">
        <v>159</v>
      </c>
      <c r="E27" s="22">
        <v>23.449</v>
      </c>
      <c r="F27" s="154">
        <v>1</v>
      </c>
      <c r="G27" s="71"/>
      <c r="H27" s="72"/>
      <c r="I27" s="70"/>
      <c r="J27" s="71"/>
      <c r="K27" s="72"/>
      <c r="L27" s="73"/>
      <c r="M27" s="71"/>
      <c r="N27" s="157">
        <v>1</v>
      </c>
      <c r="O27" s="154">
        <v>1</v>
      </c>
      <c r="P27" s="72"/>
      <c r="Q27" s="70"/>
      <c r="R27" s="72"/>
      <c r="S27" s="156">
        <v>1</v>
      </c>
      <c r="T27" s="71"/>
      <c r="U27" s="74"/>
      <c r="V27" s="70"/>
      <c r="W27" s="71"/>
      <c r="X27" s="86">
        <v>1</v>
      </c>
      <c r="Y27" s="70"/>
      <c r="Z27" s="86">
        <v>1</v>
      </c>
      <c r="AA27" s="158" t="s">
        <v>456</v>
      </c>
      <c r="AB27" s="103"/>
      <c r="AC27" s="214"/>
      <c r="AD27" s="127">
        <f>AC27*9</f>
        <v>0</v>
      </c>
    </row>
    <row r="28" spans="2:30" s="12" customFormat="1" ht="18.75" customHeight="1">
      <c r="B28" s="21" t="s">
        <v>170</v>
      </c>
      <c r="C28" s="21" t="s">
        <v>171</v>
      </c>
      <c r="D28" s="7" t="s">
        <v>31</v>
      </c>
      <c r="E28" s="22">
        <v>66.491</v>
      </c>
      <c r="F28" s="154">
        <v>1</v>
      </c>
      <c r="G28" s="71"/>
      <c r="H28" s="72"/>
      <c r="I28" s="70"/>
      <c r="J28" s="71"/>
      <c r="K28" s="72"/>
      <c r="L28" s="73"/>
      <c r="M28" s="71"/>
      <c r="N28" s="157">
        <v>1</v>
      </c>
      <c r="O28" s="154">
        <v>1</v>
      </c>
      <c r="P28" s="72"/>
      <c r="Q28" s="70"/>
      <c r="R28" s="72"/>
      <c r="S28" s="156">
        <v>1</v>
      </c>
      <c r="T28" s="71"/>
      <c r="U28" s="74"/>
      <c r="V28" s="70"/>
      <c r="W28" s="71"/>
      <c r="X28" s="86">
        <v>1</v>
      </c>
      <c r="Y28" s="70"/>
      <c r="Z28" s="86">
        <v>1</v>
      </c>
      <c r="AA28" s="158" t="s">
        <v>456</v>
      </c>
      <c r="AB28" s="103"/>
      <c r="AC28" s="214"/>
      <c r="AD28" s="127">
        <f>AC28*9</f>
        <v>0</v>
      </c>
    </row>
    <row r="29" spans="2:30" s="12" customFormat="1" ht="18.75" customHeight="1">
      <c r="B29" s="21" t="s">
        <v>172</v>
      </c>
      <c r="C29" s="21" t="s">
        <v>47</v>
      </c>
      <c r="D29" s="7" t="s">
        <v>48</v>
      </c>
      <c r="E29" s="22">
        <v>13.276</v>
      </c>
      <c r="F29" s="70"/>
      <c r="G29" s="159">
        <v>1</v>
      </c>
      <c r="H29" s="72"/>
      <c r="I29" s="70"/>
      <c r="J29" s="71"/>
      <c r="K29" s="72"/>
      <c r="L29" s="73"/>
      <c r="M29" s="71"/>
      <c r="N29" s="74"/>
      <c r="O29" s="70"/>
      <c r="P29" s="72"/>
      <c r="Q29" s="70"/>
      <c r="R29" s="72"/>
      <c r="S29" s="73"/>
      <c r="T29" s="71"/>
      <c r="U29" s="74"/>
      <c r="V29" s="70"/>
      <c r="W29" s="71"/>
      <c r="X29" s="72"/>
      <c r="Y29" s="70"/>
      <c r="Z29" s="86">
        <v>1</v>
      </c>
      <c r="AA29" s="108" t="s">
        <v>463</v>
      </c>
      <c r="AB29" s="103"/>
      <c r="AC29" s="214"/>
      <c r="AD29" s="127">
        <f t="shared" si="0"/>
        <v>0</v>
      </c>
    </row>
    <row r="30" spans="2:30" s="12" customFormat="1" ht="18.75" customHeight="1">
      <c r="B30" s="21" t="s">
        <v>173</v>
      </c>
      <c r="C30" s="21" t="s">
        <v>47</v>
      </c>
      <c r="D30" s="7" t="s">
        <v>48</v>
      </c>
      <c r="E30" s="22">
        <v>11.642</v>
      </c>
      <c r="F30" s="70"/>
      <c r="G30" s="159">
        <v>1</v>
      </c>
      <c r="H30" s="72"/>
      <c r="I30" s="70"/>
      <c r="J30" s="71"/>
      <c r="K30" s="72"/>
      <c r="L30" s="73"/>
      <c r="M30" s="71"/>
      <c r="N30" s="74"/>
      <c r="O30" s="70"/>
      <c r="P30" s="72"/>
      <c r="Q30" s="70"/>
      <c r="R30" s="72"/>
      <c r="S30" s="73"/>
      <c r="T30" s="71"/>
      <c r="U30" s="74"/>
      <c r="V30" s="70"/>
      <c r="W30" s="71"/>
      <c r="X30" s="72"/>
      <c r="Y30" s="70"/>
      <c r="Z30" s="86">
        <v>1</v>
      </c>
      <c r="AA30" s="108" t="s">
        <v>463</v>
      </c>
      <c r="AB30" s="103"/>
      <c r="AC30" s="214"/>
      <c r="AD30" s="127">
        <f t="shared" si="0"/>
        <v>0</v>
      </c>
    </row>
    <row r="31" spans="2:30" s="12" customFormat="1" ht="18.75" customHeight="1">
      <c r="B31" s="21" t="s">
        <v>174</v>
      </c>
      <c r="C31" s="21" t="s">
        <v>175</v>
      </c>
      <c r="D31" s="7" t="s">
        <v>31</v>
      </c>
      <c r="E31" s="22">
        <v>24.885</v>
      </c>
      <c r="F31" s="154">
        <v>1</v>
      </c>
      <c r="G31" s="71"/>
      <c r="H31" s="72"/>
      <c r="I31" s="70"/>
      <c r="J31" s="71"/>
      <c r="K31" s="72"/>
      <c r="L31" s="73"/>
      <c r="M31" s="71"/>
      <c r="N31" s="157">
        <v>1</v>
      </c>
      <c r="O31" s="154">
        <v>1</v>
      </c>
      <c r="P31" s="72"/>
      <c r="Q31" s="70"/>
      <c r="R31" s="72"/>
      <c r="S31" s="156">
        <v>1</v>
      </c>
      <c r="T31" s="71"/>
      <c r="U31" s="74"/>
      <c r="V31" s="70"/>
      <c r="W31" s="71"/>
      <c r="X31" s="86">
        <v>1</v>
      </c>
      <c r="Y31" s="70"/>
      <c r="Z31" s="86">
        <v>1</v>
      </c>
      <c r="AA31" s="108" t="s">
        <v>463</v>
      </c>
      <c r="AB31" s="103"/>
      <c r="AC31" s="214"/>
      <c r="AD31" s="127">
        <f t="shared" si="0"/>
        <v>0</v>
      </c>
    </row>
    <row r="32" spans="2:30" s="12" customFormat="1" ht="18.75" customHeight="1">
      <c r="B32" s="21" t="s">
        <v>176</v>
      </c>
      <c r="C32" s="21" t="s">
        <v>177</v>
      </c>
      <c r="D32" s="7" t="s">
        <v>31</v>
      </c>
      <c r="E32" s="22">
        <v>25.067999999999998</v>
      </c>
      <c r="F32" s="154">
        <v>1</v>
      </c>
      <c r="G32" s="71"/>
      <c r="H32" s="72"/>
      <c r="I32" s="70"/>
      <c r="J32" s="71"/>
      <c r="K32" s="72"/>
      <c r="L32" s="73"/>
      <c r="M32" s="71"/>
      <c r="N32" s="157">
        <v>1</v>
      </c>
      <c r="O32" s="154">
        <v>1</v>
      </c>
      <c r="P32" s="72"/>
      <c r="Q32" s="70"/>
      <c r="R32" s="72"/>
      <c r="S32" s="156">
        <v>1</v>
      </c>
      <c r="T32" s="71"/>
      <c r="U32" s="74"/>
      <c r="V32" s="70"/>
      <c r="W32" s="71"/>
      <c r="X32" s="86">
        <v>1</v>
      </c>
      <c r="Y32" s="70"/>
      <c r="Z32" s="86">
        <v>1</v>
      </c>
      <c r="AA32" s="108" t="s">
        <v>463</v>
      </c>
      <c r="AB32" s="103"/>
      <c r="AC32" s="214"/>
      <c r="AD32" s="127">
        <f t="shared" si="0"/>
        <v>0</v>
      </c>
    </row>
    <row r="33" spans="2:30" s="12" customFormat="1" ht="62.25" customHeight="1">
      <c r="B33" s="21" t="s">
        <v>178</v>
      </c>
      <c r="C33" s="21" t="s">
        <v>179</v>
      </c>
      <c r="D33" s="7" t="s">
        <v>31</v>
      </c>
      <c r="E33" s="22">
        <v>19.829</v>
      </c>
      <c r="F33" s="154">
        <v>1</v>
      </c>
      <c r="G33" s="71"/>
      <c r="H33" s="72"/>
      <c r="I33" s="70"/>
      <c r="J33" s="71"/>
      <c r="K33" s="72"/>
      <c r="L33" s="73"/>
      <c r="M33" s="71"/>
      <c r="N33" s="157">
        <v>1</v>
      </c>
      <c r="O33" s="154">
        <v>1</v>
      </c>
      <c r="P33" s="72"/>
      <c r="Q33" s="70"/>
      <c r="R33" s="72"/>
      <c r="S33" s="156">
        <v>1</v>
      </c>
      <c r="T33" s="71"/>
      <c r="U33" s="74"/>
      <c r="V33" s="70"/>
      <c r="W33" s="71"/>
      <c r="X33" s="86">
        <v>1</v>
      </c>
      <c r="Y33" s="70"/>
      <c r="Z33" s="86">
        <v>1</v>
      </c>
      <c r="AA33" s="108" t="s">
        <v>463</v>
      </c>
      <c r="AB33" s="163" t="s">
        <v>440</v>
      </c>
      <c r="AC33" s="214"/>
      <c r="AD33" s="127">
        <f t="shared" si="0"/>
        <v>0</v>
      </c>
    </row>
    <row r="34" spans="2:30" s="12" customFormat="1" ht="72" customHeight="1">
      <c r="B34" s="21" t="s">
        <v>180</v>
      </c>
      <c r="C34" s="21" t="s">
        <v>181</v>
      </c>
      <c r="D34" s="7" t="s">
        <v>31</v>
      </c>
      <c r="E34" s="22">
        <v>27.97</v>
      </c>
      <c r="F34" s="154">
        <v>1</v>
      </c>
      <c r="G34" s="71"/>
      <c r="H34" s="72"/>
      <c r="I34" s="70"/>
      <c r="J34" s="71"/>
      <c r="K34" s="72"/>
      <c r="L34" s="73"/>
      <c r="M34" s="71"/>
      <c r="N34" s="157">
        <v>1</v>
      </c>
      <c r="O34" s="154">
        <v>1</v>
      </c>
      <c r="P34" s="72"/>
      <c r="Q34" s="70"/>
      <c r="R34" s="72"/>
      <c r="S34" s="156">
        <v>1</v>
      </c>
      <c r="T34" s="71"/>
      <c r="U34" s="74"/>
      <c r="V34" s="70"/>
      <c r="W34" s="71"/>
      <c r="X34" s="86">
        <v>1</v>
      </c>
      <c r="Y34" s="70"/>
      <c r="Z34" s="86">
        <v>1</v>
      </c>
      <c r="AA34" s="108" t="s">
        <v>463</v>
      </c>
      <c r="AB34" s="163" t="s">
        <v>440</v>
      </c>
      <c r="AC34" s="214"/>
      <c r="AD34" s="127">
        <f t="shared" si="0"/>
        <v>0</v>
      </c>
    </row>
    <row r="35" spans="2:30" s="12" customFormat="1" ht="18.75" customHeight="1">
      <c r="B35" s="21" t="s">
        <v>182</v>
      </c>
      <c r="C35" s="21" t="s">
        <v>35</v>
      </c>
      <c r="D35" s="7" t="s">
        <v>31</v>
      </c>
      <c r="E35" s="22">
        <v>20.648999999999997</v>
      </c>
      <c r="F35" s="154">
        <v>1</v>
      </c>
      <c r="G35" s="71"/>
      <c r="H35" s="72"/>
      <c r="I35" s="70"/>
      <c r="J35" s="71"/>
      <c r="K35" s="72"/>
      <c r="L35" s="73"/>
      <c r="M35" s="71"/>
      <c r="N35" s="157">
        <v>1</v>
      </c>
      <c r="O35" s="154">
        <v>1</v>
      </c>
      <c r="P35" s="72"/>
      <c r="Q35" s="70"/>
      <c r="R35" s="86">
        <v>1</v>
      </c>
      <c r="S35" s="156">
        <v>1</v>
      </c>
      <c r="T35" s="71"/>
      <c r="U35" s="74"/>
      <c r="V35" s="70"/>
      <c r="W35" s="71"/>
      <c r="X35" s="86">
        <v>1</v>
      </c>
      <c r="Y35" s="70"/>
      <c r="Z35" s="86">
        <v>1</v>
      </c>
      <c r="AA35" s="108" t="s">
        <v>463</v>
      </c>
      <c r="AB35" s="103"/>
      <c r="AC35" s="214"/>
      <c r="AD35" s="127">
        <f t="shared" si="0"/>
        <v>0</v>
      </c>
    </row>
    <row r="36" spans="2:30" s="12" customFormat="1" ht="18.75" customHeight="1">
      <c r="B36" s="21" t="s">
        <v>183</v>
      </c>
      <c r="C36" s="21" t="s">
        <v>184</v>
      </c>
      <c r="D36" s="7" t="s">
        <v>31</v>
      </c>
      <c r="E36" s="22">
        <v>21.128999999999998</v>
      </c>
      <c r="F36" s="154">
        <v>1</v>
      </c>
      <c r="G36" s="71"/>
      <c r="H36" s="72"/>
      <c r="I36" s="70"/>
      <c r="J36" s="71"/>
      <c r="K36" s="72"/>
      <c r="L36" s="73"/>
      <c r="M36" s="71"/>
      <c r="N36" s="157">
        <v>1</v>
      </c>
      <c r="O36" s="154">
        <v>1</v>
      </c>
      <c r="P36" s="72"/>
      <c r="Q36" s="70"/>
      <c r="R36" s="72"/>
      <c r="S36" s="156">
        <v>1</v>
      </c>
      <c r="T36" s="71"/>
      <c r="U36" s="74"/>
      <c r="V36" s="70"/>
      <c r="W36" s="71"/>
      <c r="X36" s="86">
        <v>1</v>
      </c>
      <c r="Y36" s="70"/>
      <c r="Z36" s="86">
        <v>1</v>
      </c>
      <c r="AA36" s="108" t="s">
        <v>463</v>
      </c>
      <c r="AB36" s="103"/>
      <c r="AC36" s="214"/>
      <c r="AD36" s="127">
        <f t="shared" si="0"/>
        <v>0</v>
      </c>
    </row>
    <row r="37" spans="2:30" s="12" customFormat="1" ht="18.75" customHeight="1">
      <c r="B37" s="21" t="s">
        <v>185</v>
      </c>
      <c r="C37" s="21" t="s">
        <v>186</v>
      </c>
      <c r="D37" s="7" t="s">
        <v>31</v>
      </c>
      <c r="E37" s="22">
        <v>19.973</v>
      </c>
      <c r="F37" s="154">
        <v>1</v>
      </c>
      <c r="G37" s="71"/>
      <c r="H37" s="72"/>
      <c r="I37" s="70"/>
      <c r="J37" s="71"/>
      <c r="K37" s="72"/>
      <c r="L37" s="73"/>
      <c r="M37" s="71"/>
      <c r="N37" s="157">
        <v>1</v>
      </c>
      <c r="O37" s="154">
        <v>1</v>
      </c>
      <c r="P37" s="72"/>
      <c r="Q37" s="70"/>
      <c r="R37" s="72"/>
      <c r="S37" s="156">
        <v>1</v>
      </c>
      <c r="T37" s="71"/>
      <c r="U37" s="74"/>
      <c r="V37" s="70"/>
      <c r="W37" s="71"/>
      <c r="X37" s="86">
        <v>1</v>
      </c>
      <c r="Y37" s="70"/>
      <c r="Z37" s="86">
        <v>1</v>
      </c>
      <c r="AA37" s="108" t="s">
        <v>463</v>
      </c>
      <c r="AB37" s="103"/>
      <c r="AC37" s="214"/>
      <c r="AD37" s="127">
        <f t="shared" si="0"/>
        <v>0</v>
      </c>
    </row>
    <row r="38" spans="2:30" s="12" customFormat="1" ht="18.75" customHeight="1">
      <c r="B38" s="21" t="s">
        <v>187</v>
      </c>
      <c r="C38" s="21" t="s">
        <v>163</v>
      </c>
      <c r="D38" s="7" t="s">
        <v>31</v>
      </c>
      <c r="E38" s="22">
        <v>138.13500000000002</v>
      </c>
      <c r="F38" s="58">
        <v>1</v>
      </c>
      <c r="G38" s="68"/>
      <c r="H38" s="69"/>
      <c r="I38" s="76"/>
      <c r="J38" s="68"/>
      <c r="K38" s="87">
        <v>1</v>
      </c>
      <c r="L38" s="113"/>
      <c r="M38" s="160">
        <v>1</v>
      </c>
      <c r="N38" s="148"/>
      <c r="O38" s="58">
        <v>1</v>
      </c>
      <c r="P38" s="69"/>
      <c r="Q38" s="76"/>
      <c r="R38" s="87">
        <v>1</v>
      </c>
      <c r="S38" s="161">
        <v>1</v>
      </c>
      <c r="T38" s="68"/>
      <c r="U38" s="148"/>
      <c r="V38" s="76"/>
      <c r="W38" s="68"/>
      <c r="X38" s="87">
        <v>1</v>
      </c>
      <c r="Y38" s="58" t="s">
        <v>454</v>
      </c>
      <c r="Z38" s="87">
        <v>1</v>
      </c>
      <c r="AA38" s="162" t="s">
        <v>456</v>
      </c>
      <c r="AB38" s="103"/>
      <c r="AC38" s="214"/>
      <c r="AD38" s="127">
        <f>AC38*9</f>
        <v>0</v>
      </c>
    </row>
    <row r="39" spans="2:30" s="12" customFormat="1" ht="18.75" customHeight="1">
      <c r="B39" s="21" t="s">
        <v>188</v>
      </c>
      <c r="C39" s="21" t="s">
        <v>189</v>
      </c>
      <c r="D39" s="7" t="s">
        <v>159</v>
      </c>
      <c r="E39" s="22">
        <v>59.386</v>
      </c>
      <c r="F39" s="58">
        <v>1</v>
      </c>
      <c r="G39" s="71"/>
      <c r="H39" s="72"/>
      <c r="I39" s="70"/>
      <c r="J39" s="68"/>
      <c r="K39" s="87">
        <v>1</v>
      </c>
      <c r="L39" s="73"/>
      <c r="M39" s="160">
        <v>1</v>
      </c>
      <c r="N39" s="74"/>
      <c r="O39" s="58">
        <v>1</v>
      </c>
      <c r="P39" s="72"/>
      <c r="Q39" s="70"/>
      <c r="R39" s="87">
        <v>1</v>
      </c>
      <c r="S39" s="161">
        <v>1</v>
      </c>
      <c r="T39" s="71"/>
      <c r="U39" s="74"/>
      <c r="V39" s="70"/>
      <c r="W39" s="71"/>
      <c r="X39" s="87">
        <v>1</v>
      </c>
      <c r="Y39" s="58" t="s">
        <v>454</v>
      </c>
      <c r="Z39" s="87">
        <v>1</v>
      </c>
      <c r="AA39" s="162" t="s">
        <v>456</v>
      </c>
      <c r="AB39" s="103"/>
      <c r="AC39" s="214"/>
      <c r="AD39" s="127">
        <f>AC39*9</f>
        <v>0</v>
      </c>
    </row>
    <row r="40" spans="2:30" s="12" customFormat="1" ht="18.75" customHeight="1">
      <c r="B40" s="21" t="s">
        <v>190</v>
      </c>
      <c r="C40" s="21" t="s">
        <v>169</v>
      </c>
      <c r="D40" s="7" t="s">
        <v>159</v>
      </c>
      <c r="E40" s="22">
        <v>48.126999999999995</v>
      </c>
      <c r="F40" s="58">
        <v>1</v>
      </c>
      <c r="G40" s="71"/>
      <c r="H40" s="72"/>
      <c r="I40" s="70"/>
      <c r="J40" s="68"/>
      <c r="K40" s="87">
        <v>1</v>
      </c>
      <c r="L40" s="73"/>
      <c r="M40" s="160">
        <v>1</v>
      </c>
      <c r="N40" s="74"/>
      <c r="O40" s="58">
        <v>1</v>
      </c>
      <c r="P40" s="72"/>
      <c r="Q40" s="70"/>
      <c r="R40" s="87">
        <v>1</v>
      </c>
      <c r="S40" s="161">
        <v>1</v>
      </c>
      <c r="T40" s="71"/>
      <c r="U40" s="74"/>
      <c r="V40" s="70"/>
      <c r="W40" s="71"/>
      <c r="X40" s="87">
        <v>1</v>
      </c>
      <c r="Y40" s="58" t="s">
        <v>454</v>
      </c>
      <c r="Z40" s="87">
        <v>1</v>
      </c>
      <c r="AA40" s="162" t="s">
        <v>456</v>
      </c>
      <c r="AB40" s="103"/>
      <c r="AC40" s="214"/>
      <c r="AD40" s="127">
        <f>AC40*9</f>
        <v>0</v>
      </c>
    </row>
    <row r="41" spans="2:30" s="12" customFormat="1" ht="18.75" customHeight="1">
      <c r="B41" s="21" t="s">
        <v>191</v>
      </c>
      <c r="C41" s="21" t="s">
        <v>192</v>
      </c>
      <c r="D41" s="7" t="s">
        <v>48</v>
      </c>
      <c r="E41" s="22">
        <v>6.667</v>
      </c>
      <c r="F41" s="70"/>
      <c r="G41" s="159">
        <v>1</v>
      </c>
      <c r="H41" s="72"/>
      <c r="I41" s="70"/>
      <c r="J41" s="71"/>
      <c r="K41" s="72"/>
      <c r="L41" s="73"/>
      <c r="M41" s="71"/>
      <c r="N41" s="74"/>
      <c r="O41" s="70"/>
      <c r="P41" s="72"/>
      <c r="Q41" s="70"/>
      <c r="R41" s="72"/>
      <c r="S41" s="73"/>
      <c r="T41" s="71"/>
      <c r="U41" s="74"/>
      <c r="V41" s="70"/>
      <c r="W41" s="71"/>
      <c r="X41" s="72"/>
      <c r="Y41" s="70"/>
      <c r="Z41" s="86">
        <v>1</v>
      </c>
      <c r="AA41" s="108" t="s">
        <v>463</v>
      </c>
      <c r="AB41" s="103"/>
      <c r="AC41" s="214"/>
      <c r="AD41" s="127">
        <f t="shared" si="0"/>
        <v>0</v>
      </c>
    </row>
    <row r="42" spans="2:30" s="12" customFormat="1" ht="18.75" customHeight="1">
      <c r="B42" s="21" t="s">
        <v>193</v>
      </c>
      <c r="C42" s="21" t="s">
        <v>47</v>
      </c>
      <c r="D42" s="7" t="s">
        <v>194</v>
      </c>
      <c r="E42" s="22">
        <v>15.963000000000001</v>
      </c>
      <c r="F42" s="154">
        <v>1</v>
      </c>
      <c r="G42" s="71"/>
      <c r="H42" s="72"/>
      <c r="I42" s="70"/>
      <c r="J42" s="71"/>
      <c r="K42" s="72"/>
      <c r="L42" s="73"/>
      <c r="M42" s="71"/>
      <c r="N42" s="74"/>
      <c r="O42" s="70"/>
      <c r="P42" s="72"/>
      <c r="Q42" s="70"/>
      <c r="R42" s="72"/>
      <c r="S42" s="73"/>
      <c r="T42" s="71"/>
      <c r="U42" s="74"/>
      <c r="V42" s="70"/>
      <c r="W42" s="71"/>
      <c r="X42" s="86">
        <v>1</v>
      </c>
      <c r="Y42" s="70"/>
      <c r="Z42" s="86">
        <v>1</v>
      </c>
      <c r="AA42" s="108" t="s">
        <v>463</v>
      </c>
      <c r="AB42" s="103"/>
      <c r="AC42" s="214"/>
      <c r="AD42" s="127">
        <f t="shared" si="0"/>
        <v>0</v>
      </c>
    </row>
    <row r="43" spans="2:30" s="12" customFormat="1" ht="18.75" customHeight="1">
      <c r="B43" s="21" t="s">
        <v>195</v>
      </c>
      <c r="C43" s="21" t="s">
        <v>196</v>
      </c>
      <c r="D43" s="7" t="s">
        <v>159</v>
      </c>
      <c r="E43" s="22">
        <v>28.718</v>
      </c>
      <c r="F43" s="154">
        <v>1</v>
      </c>
      <c r="G43" s="71"/>
      <c r="H43" s="72"/>
      <c r="I43" s="70"/>
      <c r="J43" s="71"/>
      <c r="K43" s="72"/>
      <c r="L43" s="73"/>
      <c r="M43" s="71"/>
      <c r="N43" s="74"/>
      <c r="O43" s="154">
        <v>1</v>
      </c>
      <c r="P43" s="72"/>
      <c r="Q43" s="70"/>
      <c r="R43" s="72"/>
      <c r="S43" s="73"/>
      <c r="T43" s="71"/>
      <c r="U43" s="74"/>
      <c r="V43" s="70"/>
      <c r="W43" s="71"/>
      <c r="X43" s="86">
        <v>1</v>
      </c>
      <c r="Y43" s="70"/>
      <c r="Z43" s="86">
        <v>1</v>
      </c>
      <c r="AA43" s="108" t="s">
        <v>463</v>
      </c>
      <c r="AB43" s="103"/>
      <c r="AC43" s="214"/>
      <c r="AD43" s="127">
        <f t="shared" si="0"/>
        <v>0</v>
      </c>
    </row>
    <row r="44" spans="2:30" s="12" customFormat="1" ht="18.75" customHeight="1">
      <c r="B44" s="21" t="s">
        <v>197</v>
      </c>
      <c r="C44" s="21" t="s">
        <v>198</v>
      </c>
      <c r="D44" s="7" t="s">
        <v>159</v>
      </c>
      <c r="E44" s="22">
        <v>17.738</v>
      </c>
      <c r="F44" s="154">
        <v>1</v>
      </c>
      <c r="G44" s="71"/>
      <c r="H44" s="72"/>
      <c r="I44" s="70"/>
      <c r="J44" s="68"/>
      <c r="K44" s="86">
        <v>1</v>
      </c>
      <c r="L44" s="73"/>
      <c r="M44" s="71"/>
      <c r="N44" s="157">
        <v>1</v>
      </c>
      <c r="O44" s="154">
        <v>1</v>
      </c>
      <c r="P44" s="72"/>
      <c r="Q44" s="70"/>
      <c r="R44" s="72"/>
      <c r="S44" s="156">
        <v>1</v>
      </c>
      <c r="T44" s="71"/>
      <c r="U44" s="74"/>
      <c r="V44" s="70"/>
      <c r="W44" s="71"/>
      <c r="X44" s="86">
        <v>1</v>
      </c>
      <c r="Y44" s="70"/>
      <c r="Z44" s="86">
        <v>1</v>
      </c>
      <c r="AA44" s="108" t="s">
        <v>463</v>
      </c>
      <c r="AB44" s="103"/>
      <c r="AC44" s="214"/>
      <c r="AD44" s="127">
        <f t="shared" si="0"/>
        <v>0</v>
      </c>
    </row>
    <row r="45" spans="2:30" s="12" customFormat="1" ht="18.75" customHeight="1">
      <c r="B45" s="21" t="s">
        <v>199</v>
      </c>
      <c r="C45" s="21" t="s">
        <v>200</v>
      </c>
      <c r="D45" s="7" t="s">
        <v>159</v>
      </c>
      <c r="E45" s="22">
        <v>18.209000000000003</v>
      </c>
      <c r="F45" s="154">
        <v>1</v>
      </c>
      <c r="G45" s="71"/>
      <c r="H45" s="72"/>
      <c r="I45" s="70"/>
      <c r="J45" s="68"/>
      <c r="K45" s="86">
        <v>1</v>
      </c>
      <c r="L45" s="73"/>
      <c r="M45" s="71"/>
      <c r="N45" s="157">
        <v>1</v>
      </c>
      <c r="O45" s="154">
        <v>1</v>
      </c>
      <c r="P45" s="72"/>
      <c r="Q45" s="70"/>
      <c r="R45" s="72"/>
      <c r="S45" s="156">
        <v>1</v>
      </c>
      <c r="T45" s="71"/>
      <c r="U45" s="74"/>
      <c r="V45" s="70"/>
      <c r="W45" s="71"/>
      <c r="X45" s="86">
        <v>1</v>
      </c>
      <c r="Y45" s="70"/>
      <c r="Z45" s="86">
        <v>1</v>
      </c>
      <c r="AA45" s="108" t="s">
        <v>463</v>
      </c>
      <c r="AB45" s="103"/>
      <c r="AC45" s="214"/>
      <c r="AD45" s="127">
        <f t="shared" si="0"/>
        <v>0</v>
      </c>
    </row>
    <row r="46" spans="2:30" s="12" customFormat="1" ht="18.75" customHeight="1">
      <c r="B46" s="21" t="s">
        <v>201</v>
      </c>
      <c r="C46" s="21" t="s">
        <v>202</v>
      </c>
      <c r="D46" s="7" t="s">
        <v>159</v>
      </c>
      <c r="E46" s="22">
        <v>18.21</v>
      </c>
      <c r="F46" s="154">
        <v>1</v>
      </c>
      <c r="G46" s="71"/>
      <c r="H46" s="72"/>
      <c r="I46" s="70"/>
      <c r="J46" s="68"/>
      <c r="K46" s="86">
        <v>1</v>
      </c>
      <c r="L46" s="73"/>
      <c r="M46" s="71"/>
      <c r="N46" s="157">
        <v>1</v>
      </c>
      <c r="O46" s="154">
        <v>1</v>
      </c>
      <c r="P46" s="72"/>
      <c r="Q46" s="70"/>
      <c r="R46" s="72"/>
      <c r="S46" s="156">
        <v>1</v>
      </c>
      <c r="T46" s="71"/>
      <c r="U46" s="74"/>
      <c r="V46" s="70"/>
      <c r="W46" s="71"/>
      <c r="X46" s="86">
        <v>1</v>
      </c>
      <c r="Y46" s="70"/>
      <c r="Z46" s="86">
        <v>1</v>
      </c>
      <c r="AA46" s="108" t="s">
        <v>463</v>
      </c>
      <c r="AB46" s="103"/>
      <c r="AC46" s="214"/>
      <c r="AD46" s="127">
        <f t="shared" si="0"/>
        <v>0</v>
      </c>
    </row>
    <row r="47" spans="2:30" s="12" customFormat="1" ht="18.75" customHeight="1">
      <c r="B47" s="21" t="s">
        <v>203</v>
      </c>
      <c r="C47" s="21" t="s">
        <v>204</v>
      </c>
      <c r="D47" s="7" t="s">
        <v>159</v>
      </c>
      <c r="E47" s="22">
        <v>20.311</v>
      </c>
      <c r="F47" s="154">
        <v>1</v>
      </c>
      <c r="G47" s="71"/>
      <c r="H47" s="72"/>
      <c r="I47" s="70"/>
      <c r="J47" s="68"/>
      <c r="K47" s="86">
        <v>1</v>
      </c>
      <c r="L47" s="73"/>
      <c r="M47" s="71"/>
      <c r="N47" s="157">
        <v>1</v>
      </c>
      <c r="O47" s="154">
        <v>1</v>
      </c>
      <c r="P47" s="72"/>
      <c r="Q47" s="70"/>
      <c r="R47" s="72"/>
      <c r="S47" s="156">
        <v>1</v>
      </c>
      <c r="T47" s="71"/>
      <c r="U47" s="74"/>
      <c r="V47" s="70"/>
      <c r="W47" s="71"/>
      <c r="X47" s="86">
        <v>1</v>
      </c>
      <c r="Y47" s="70"/>
      <c r="Z47" s="86">
        <v>1</v>
      </c>
      <c r="AA47" s="108" t="s">
        <v>463</v>
      </c>
      <c r="AB47" s="103"/>
      <c r="AC47" s="214"/>
      <c r="AD47" s="127">
        <f t="shared" si="0"/>
        <v>0</v>
      </c>
    </row>
    <row r="48" spans="2:30" s="12" customFormat="1" ht="18.75" customHeight="1">
      <c r="B48" s="21" t="s">
        <v>205</v>
      </c>
      <c r="C48" s="21" t="s">
        <v>206</v>
      </c>
      <c r="D48" s="7" t="s">
        <v>159</v>
      </c>
      <c r="E48" s="22">
        <v>19.506</v>
      </c>
      <c r="F48" s="154">
        <v>1</v>
      </c>
      <c r="G48" s="71"/>
      <c r="H48" s="72"/>
      <c r="I48" s="70"/>
      <c r="J48" s="68"/>
      <c r="K48" s="86">
        <v>1</v>
      </c>
      <c r="L48" s="73"/>
      <c r="M48" s="71"/>
      <c r="N48" s="157">
        <v>1</v>
      </c>
      <c r="O48" s="154">
        <v>1</v>
      </c>
      <c r="P48" s="72"/>
      <c r="Q48" s="70"/>
      <c r="R48" s="72"/>
      <c r="S48" s="156">
        <v>1</v>
      </c>
      <c r="T48" s="71"/>
      <c r="U48" s="74"/>
      <c r="V48" s="70"/>
      <c r="W48" s="71"/>
      <c r="X48" s="86">
        <v>1</v>
      </c>
      <c r="Y48" s="70"/>
      <c r="Z48" s="86">
        <v>1</v>
      </c>
      <c r="AA48" s="108" t="s">
        <v>463</v>
      </c>
      <c r="AB48" s="103"/>
      <c r="AC48" s="214"/>
      <c r="AD48" s="127">
        <f t="shared" si="0"/>
        <v>0</v>
      </c>
    </row>
    <row r="49" spans="2:30" s="12" customFormat="1" ht="18.75" customHeight="1">
      <c r="B49" s="21" t="s">
        <v>207</v>
      </c>
      <c r="C49" s="21" t="s">
        <v>108</v>
      </c>
      <c r="D49" s="7" t="s">
        <v>109</v>
      </c>
      <c r="E49" s="22">
        <v>3.401</v>
      </c>
      <c r="F49" s="154">
        <v>1</v>
      </c>
      <c r="G49" s="71"/>
      <c r="H49" s="72"/>
      <c r="I49" s="70"/>
      <c r="J49" s="71"/>
      <c r="K49" s="72"/>
      <c r="L49" s="73"/>
      <c r="M49" s="71"/>
      <c r="N49" s="157">
        <v>1</v>
      </c>
      <c r="O49" s="154">
        <v>1</v>
      </c>
      <c r="P49" s="72"/>
      <c r="Q49" s="70"/>
      <c r="R49" s="72"/>
      <c r="S49" s="156">
        <v>1</v>
      </c>
      <c r="T49" s="71"/>
      <c r="U49" s="74"/>
      <c r="V49" s="70"/>
      <c r="W49" s="71"/>
      <c r="X49" s="86">
        <v>1</v>
      </c>
      <c r="Y49" s="70"/>
      <c r="Z49" s="86">
        <v>1</v>
      </c>
      <c r="AA49" s="108" t="s">
        <v>463</v>
      </c>
      <c r="AB49" s="103"/>
      <c r="AC49" s="215"/>
      <c r="AD49" s="127">
        <f t="shared" si="0"/>
        <v>0</v>
      </c>
    </row>
    <row r="50" spans="2:30" s="12" customFormat="1" ht="18.75" customHeight="1">
      <c r="B50" s="21" t="s">
        <v>208</v>
      </c>
      <c r="C50" s="21" t="s">
        <v>209</v>
      </c>
      <c r="D50" s="7" t="s">
        <v>31</v>
      </c>
      <c r="E50" s="22">
        <v>6.625</v>
      </c>
      <c r="F50" s="154">
        <v>1</v>
      </c>
      <c r="G50" s="71"/>
      <c r="H50" s="72"/>
      <c r="I50" s="70"/>
      <c r="J50" s="71"/>
      <c r="K50" s="72"/>
      <c r="L50" s="73"/>
      <c r="M50" s="71"/>
      <c r="N50" s="74"/>
      <c r="O50" s="70"/>
      <c r="P50" s="72"/>
      <c r="Q50" s="70"/>
      <c r="R50" s="72"/>
      <c r="S50" s="73"/>
      <c r="T50" s="71"/>
      <c r="U50" s="74"/>
      <c r="V50" s="70"/>
      <c r="W50" s="71"/>
      <c r="X50" s="72"/>
      <c r="Y50" s="70"/>
      <c r="Z50" s="72"/>
      <c r="AA50" s="108" t="s">
        <v>463</v>
      </c>
      <c r="AB50" s="103"/>
      <c r="AC50" s="215"/>
      <c r="AD50" s="127">
        <f t="shared" si="0"/>
        <v>0</v>
      </c>
    </row>
    <row r="51" spans="2:30" s="12" customFormat="1" ht="18.75" customHeight="1">
      <c r="B51" s="21" t="s">
        <v>210</v>
      </c>
      <c r="C51" s="21" t="s">
        <v>111</v>
      </c>
      <c r="D51" s="7" t="s">
        <v>109</v>
      </c>
      <c r="E51" s="22">
        <v>4.175</v>
      </c>
      <c r="F51" s="67">
        <v>1</v>
      </c>
      <c r="G51" s="68"/>
      <c r="H51" s="69"/>
      <c r="I51" s="70"/>
      <c r="J51" s="71"/>
      <c r="K51" s="72"/>
      <c r="L51" s="73"/>
      <c r="M51" s="71"/>
      <c r="N51" s="74"/>
      <c r="O51" s="70"/>
      <c r="P51" s="72"/>
      <c r="Q51" s="70"/>
      <c r="R51" s="72"/>
      <c r="S51" s="112">
        <v>1</v>
      </c>
      <c r="T51" s="71"/>
      <c r="U51" s="74"/>
      <c r="V51" s="70"/>
      <c r="W51" s="71"/>
      <c r="X51" s="72"/>
      <c r="Y51" s="70"/>
      <c r="Z51" s="72"/>
      <c r="AA51" s="108" t="s">
        <v>463</v>
      </c>
      <c r="AB51" s="103"/>
      <c r="AC51" s="215"/>
      <c r="AD51" s="127">
        <f t="shared" si="0"/>
        <v>0</v>
      </c>
    </row>
    <row r="52" spans="2:30" s="12" customFormat="1" ht="18.75" customHeight="1">
      <c r="B52" s="21" t="s">
        <v>211</v>
      </c>
      <c r="C52" s="21" t="s">
        <v>113</v>
      </c>
      <c r="D52" s="7" t="s">
        <v>109</v>
      </c>
      <c r="E52" s="22">
        <v>3.225</v>
      </c>
      <c r="F52" s="67">
        <v>1</v>
      </c>
      <c r="G52" s="68"/>
      <c r="H52" s="69"/>
      <c r="I52" s="70"/>
      <c r="J52" s="71"/>
      <c r="K52" s="72"/>
      <c r="L52" s="73"/>
      <c r="M52" s="71"/>
      <c r="N52" s="74"/>
      <c r="O52" s="70"/>
      <c r="P52" s="72"/>
      <c r="Q52" s="70"/>
      <c r="R52" s="72"/>
      <c r="S52" s="112">
        <v>1</v>
      </c>
      <c r="T52" s="71"/>
      <c r="U52" s="74"/>
      <c r="V52" s="70"/>
      <c r="W52" s="71"/>
      <c r="X52" s="50">
        <v>1</v>
      </c>
      <c r="Y52" s="70"/>
      <c r="Z52" s="72"/>
      <c r="AA52" s="108" t="s">
        <v>463</v>
      </c>
      <c r="AB52" s="103"/>
      <c r="AC52" s="215"/>
      <c r="AD52" s="127">
        <f t="shared" si="0"/>
        <v>0</v>
      </c>
    </row>
    <row r="53" spans="2:30" s="12" customFormat="1" ht="18.75" customHeight="1">
      <c r="B53" s="21" t="s">
        <v>212</v>
      </c>
      <c r="C53" s="21" t="s">
        <v>115</v>
      </c>
      <c r="D53" s="7" t="s">
        <v>109</v>
      </c>
      <c r="E53" s="22">
        <v>7.834</v>
      </c>
      <c r="F53" s="67">
        <v>1</v>
      </c>
      <c r="G53" s="68"/>
      <c r="H53" s="69"/>
      <c r="I53" s="70"/>
      <c r="J53" s="71"/>
      <c r="K53" s="72"/>
      <c r="L53" s="73"/>
      <c r="M53" s="71"/>
      <c r="N53" s="74"/>
      <c r="O53" s="70"/>
      <c r="P53" s="72"/>
      <c r="Q53" s="70"/>
      <c r="R53" s="72"/>
      <c r="S53" s="113"/>
      <c r="T53" s="71"/>
      <c r="U53" s="74"/>
      <c r="V53" s="70"/>
      <c r="W53" s="71"/>
      <c r="X53" s="72"/>
      <c r="Y53" s="70"/>
      <c r="Z53" s="72"/>
      <c r="AA53" s="108" t="s">
        <v>463</v>
      </c>
      <c r="AB53" s="103"/>
      <c r="AC53" s="215"/>
      <c r="AD53" s="127">
        <f t="shared" si="0"/>
        <v>0</v>
      </c>
    </row>
    <row r="54" spans="2:30" s="12" customFormat="1" ht="18.75" customHeight="1">
      <c r="B54" s="21" t="s">
        <v>213</v>
      </c>
      <c r="C54" s="21" t="s">
        <v>214</v>
      </c>
      <c r="D54" s="7" t="s">
        <v>109</v>
      </c>
      <c r="E54" s="22">
        <v>2.248</v>
      </c>
      <c r="F54" s="76"/>
      <c r="G54" s="68"/>
      <c r="H54" s="50">
        <v>1</v>
      </c>
      <c r="I54" s="70"/>
      <c r="J54" s="71"/>
      <c r="K54" s="72"/>
      <c r="L54" s="73"/>
      <c r="M54" s="71"/>
      <c r="N54" s="74"/>
      <c r="O54" s="70"/>
      <c r="P54" s="72"/>
      <c r="Q54" s="70"/>
      <c r="R54" s="72"/>
      <c r="S54" s="113"/>
      <c r="T54" s="68"/>
      <c r="U54" s="148"/>
      <c r="V54" s="76"/>
      <c r="W54" s="68"/>
      <c r="X54" s="69"/>
      <c r="Y54" s="76"/>
      <c r="Z54" s="69"/>
      <c r="AA54" s="108" t="s">
        <v>463</v>
      </c>
      <c r="AB54" s="103"/>
      <c r="AC54" s="215"/>
      <c r="AD54" s="127">
        <f t="shared" si="0"/>
        <v>0</v>
      </c>
    </row>
    <row r="55" spans="2:30" s="12" customFormat="1" ht="18.75" customHeight="1">
      <c r="B55" s="21" t="s">
        <v>215</v>
      </c>
      <c r="C55" s="21" t="s">
        <v>119</v>
      </c>
      <c r="D55" s="7" t="s">
        <v>109</v>
      </c>
      <c r="E55" s="22">
        <v>4.095</v>
      </c>
      <c r="F55" s="67">
        <v>1</v>
      </c>
      <c r="G55" s="68"/>
      <c r="H55" s="69"/>
      <c r="I55" s="70"/>
      <c r="J55" s="71"/>
      <c r="K55" s="72"/>
      <c r="L55" s="73"/>
      <c r="M55" s="71"/>
      <c r="N55" s="74"/>
      <c r="O55" s="70"/>
      <c r="P55" s="72"/>
      <c r="Q55" s="70"/>
      <c r="R55" s="72"/>
      <c r="S55" s="112">
        <v>1</v>
      </c>
      <c r="T55" s="71"/>
      <c r="U55" s="74"/>
      <c r="V55" s="70"/>
      <c r="W55" s="71"/>
      <c r="X55" s="50">
        <v>1</v>
      </c>
      <c r="Y55" s="70"/>
      <c r="Z55" s="72"/>
      <c r="AA55" s="108" t="s">
        <v>463</v>
      </c>
      <c r="AB55" s="103"/>
      <c r="AC55" s="215"/>
      <c r="AD55" s="127">
        <f t="shared" si="0"/>
        <v>0</v>
      </c>
    </row>
    <row r="56" spans="2:30" s="12" customFormat="1" ht="18.75" customHeight="1">
      <c r="B56" s="21" t="s">
        <v>216</v>
      </c>
      <c r="C56" s="21" t="s">
        <v>121</v>
      </c>
      <c r="D56" s="7" t="s">
        <v>109</v>
      </c>
      <c r="E56" s="22">
        <v>5.77</v>
      </c>
      <c r="F56" s="67">
        <v>1</v>
      </c>
      <c r="G56" s="68"/>
      <c r="H56" s="69"/>
      <c r="I56" s="70"/>
      <c r="J56" s="71"/>
      <c r="K56" s="72"/>
      <c r="L56" s="73"/>
      <c r="M56" s="71"/>
      <c r="N56" s="74"/>
      <c r="O56" s="70"/>
      <c r="P56" s="72"/>
      <c r="Q56" s="70"/>
      <c r="R56" s="72"/>
      <c r="S56" s="113"/>
      <c r="T56" s="71"/>
      <c r="U56" s="74"/>
      <c r="V56" s="70"/>
      <c r="W56" s="71"/>
      <c r="X56" s="72"/>
      <c r="Y56" s="70"/>
      <c r="Z56" s="72"/>
      <c r="AA56" s="108" t="s">
        <v>463</v>
      </c>
      <c r="AB56" s="103"/>
      <c r="AC56" s="215"/>
      <c r="AD56" s="127">
        <f t="shared" si="0"/>
        <v>0</v>
      </c>
    </row>
    <row r="57" spans="2:30" s="12" customFormat="1" ht="18.75" customHeight="1">
      <c r="B57" s="21" t="s">
        <v>217</v>
      </c>
      <c r="C57" s="21" t="s">
        <v>214</v>
      </c>
      <c r="D57" s="7" t="s">
        <v>109</v>
      </c>
      <c r="E57" s="22">
        <v>3.9379999999999997</v>
      </c>
      <c r="F57" s="154">
        <v>1</v>
      </c>
      <c r="G57" s="68"/>
      <c r="H57" s="69"/>
      <c r="I57" s="70"/>
      <c r="J57" s="71"/>
      <c r="K57" s="72"/>
      <c r="L57" s="73"/>
      <c r="M57" s="71"/>
      <c r="N57" s="74"/>
      <c r="O57" s="154">
        <v>1</v>
      </c>
      <c r="P57" s="72"/>
      <c r="Q57" s="70"/>
      <c r="R57" s="72"/>
      <c r="S57" s="156">
        <v>1</v>
      </c>
      <c r="T57" s="71"/>
      <c r="U57" s="74"/>
      <c r="V57" s="70"/>
      <c r="W57" s="71"/>
      <c r="X57" s="72"/>
      <c r="Y57" s="70"/>
      <c r="Z57" s="72"/>
      <c r="AA57" s="108" t="s">
        <v>463</v>
      </c>
      <c r="AB57" s="103"/>
      <c r="AC57" s="215"/>
      <c r="AD57" s="127">
        <f t="shared" si="0"/>
        <v>0</v>
      </c>
    </row>
    <row r="58" spans="2:30" s="12" customFormat="1" ht="18.75" customHeight="1">
      <c r="B58" s="21" t="s">
        <v>218</v>
      </c>
      <c r="C58" s="21" t="s">
        <v>117</v>
      </c>
      <c r="D58" s="7" t="s">
        <v>109</v>
      </c>
      <c r="E58" s="22">
        <v>1.8780000000000001</v>
      </c>
      <c r="F58" s="154">
        <v>1</v>
      </c>
      <c r="G58" s="68"/>
      <c r="H58" s="69"/>
      <c r="I58" s="70"/>
      <c r="J58" s="71"/>
      <c r="K58" s="72"/>
      <c r="L58" s="73"/>
      <c r="M58" s="71"/>
      <c r="N58" s="74"/>
      <c r="O58" s="70"/>
      <c r="P58" s="72"/>
      <c r="Q58" s="70"/>
      <c r="R58" s="72"/>
      <c r="S58" s="156">
        <v>1</v>
      </c>
      <c r="T58" s="71"/>
      <c r="U58" s="74"/>
      <c r="V58" s="70"/>
      <c r="W58" s="71"/>
      <c r="X58" s="86">
        <v>1</v>
      </c>
      <c r="Y58" s="70"/>
      <c r="Z58" s="86">
        <v>1</v>
      </c>
      <c r="AA58" s="108" t="s">
        <v>463</v>
      </c>
      <c r="AB58" s="103"/>
      <c r="AC58" s="215"/>
      <c r="AD58" s="127">
        <f t="shared" si="0"/>
        <v>0</v>
      </c>
    </row>
    <row r="59" spans="2:30" s="12" customFormat="1" ht="18.75" customHeight="1">
      <c r="B59" s="21" t="s">
        <v>219</v>
      </c>
      <c r="C59" s="21" t="s">
        <v>123</v>
      </c>
      <c r="D59" s="7" t="s">
        <v>109</v>
      </c>
      <c r="E59" s="22">
        <v>2.855</v>
      </c>
      <c r="F59" s="154">
        <v>1</v>
      </c>
      <c r="G59" s="68"/>
      <c r="H59" s="69"/>
      <c r="I59" s="70"/>
      <c r="J59" s="71"/>
      <c r="K59" s="72"/>
      <c r="L59" s="73"/>
      <c r="M59" s="71"/>
      <c r="N59" s="74"/>
      <c r="O59" s="70"/>
      <c r="P59" s="72"/>
      <c r="Q59" s="70"/>
      <c r="R59" s="72"/>
      <c r="S59" s="156">
        <v>1</v>
      </c>
      <c r="T59" s="71"/>
      <c r="U59" s="74"/>
      <c r="V59" s="70"/>
      <c r="W59" s="71"/>
      <c r="X59" s="86">
        <v>1</v>
      </c>
      <c r="Y59" s="70"/>
      <c r="Z59" s="86">
        <v>1</v>
      </c>
      <c r="AA59" s="108" t="s">
        <v>463</v>
      </c>
      <c r="AB59" s="103"/>
      <c r="AC59" s="215"/>
      <c r="AD59" s="127">
        <f t="shared" si="0"/>
        <v>0</v>
      </c>
    </row>
    <row r="60" spans="2:30" s="12" customFormat="1" ht="18.75" customHeight="1">
      <c r="B60" s="21" t="s">
        <v>220</v>
      </c>
      <c r="C60" s="21" t="s">
        <v>121</v>
      </c>
      <c r="D60" s="7" t="s">
        <v>109</v>
      </c>
      <c r="E60" s="22">
        <v>1.8</v>
      </c>
      <c r="F60" s="154">
        <v>1</v>
      </c>
      <c r="G60" s="68"/>
      <c r="H60" s="69"/>
      <c r="I60" s="70"/>
      <c r="J60" s="71"/>
      <c r="K60" s="72"/>
      <c r="L60" s="73"/>
      <c r="M60" s="71"/>
      <c r="N60" s="74"/>
      <c r="O60" s="154">
        <v>1</v>
      </c>
      <c r="P60" s="72"/>
      <c r="Q60" s="70"/>
      <c r="R60" s="72"/>
      <c r="S60" s="73"/>
      <c r="T60" s="71"/>
      <c r="U60" s="74"/>
      <c r="V60" s="70"/>
      <c r="W60" s="71"/>
      <c r="X60" s="86">
        <v>1</v>
      </c>
      <c r="Y60" s="70"/>
      <c r="Z60" s="86">
        <v>1</v>
      </c>
      <c r="AA60" s="108" t="s">
        <v>463</v>
      </c>
      <c r="AB60" s="103"/>
      <c r="AC60" s="215"/>
      <c r="AD60" s="127">
        <f t="shared" si="0"/>
        <v>0</v>
      </c>
    </row>
    <row r="61" spans="2:30" s="12" customFormat="1" ht="18.75" customHeight="1">
      <c r="B61" s="21" t="s">
        <v>221</v>
      </c>
      <c r="C61" s="21" t="s">
        <v>115</v>
      </c>
      <c r="D61" s="7" t="s">
        <v>109</v>
      </c>
      <c r="E61" s="22">
        <v>1.8</v>
      </c>
      <c r="F61" s="154">
        <v>1</v>
      </c>
      <c r="G61" s="68"/>
      <c r="H61" s="69"/>
      <c r="I61" s="70"/>
      <c r="J61" s="71"/>
      <c r="K61" s="72"/>
      <c r="L61" s="73"/>
      <c r="M61" s="71"/>
      <c r="N61" s="74"/>
      <c r="O61" s="154">
        <v>1</v>
      </c>
      <c r="P61" s="72"/>
      <c r="Q61" s="70"/>
      <c r="R61" s="72"/>
      <c r="S61" s="73"/>
      <c r="T61" s="71"/>
      <c r="U61" s="74"/>
      <c r="V61" s="70"/>
      <c r="W61" s="71"/>
      <c r="X61" s="86">
        <v>1</v>
      </c>
      <c r="Y61" s="70"/>
      <c r="Z61" s="86">
        <v>1</v>
      </c>
      <c r="AA61" s="108" t="s">
        <v>463</v>
      </c>
      <c r="AB61" s="103"/>
      <c r="AC61" s="215"/>
      <c r="AD61" s="127">
        <f t="shared" si="0"/>
        <v>0</v>
      </c>
    </row>
    <row r="62" spans="2:30" s="12" customFormat="1" ht="18.75" customHeight="1">
      <c r="B62" s="21" t="s">
        <v>222</v>
      </c>
      <c r="C62" s="21" t="s">
        <v>129</v>
      </c>
      <c r="D62" s="7" t="s">
        <v>48</v>
      </c>
      <c r="E62" s="22">
        <v>5.99</v>
      </c>
      <c r="F62" s="76"/>
      <c r="G62" s="68"/>
      <c r="H62" s="50" t="s">
        <v>448</v>
      </c>
      <c r="I62" s="70"/>
      <c r="J62" s="71"/>
      <c r="K62" s="72"/>
      <c r="L62" s="73"/>
      <c r="M62" s="71"/>
      <c r="N62" s="74"/>
      <c r="O62" s="70"/>
      <c r="P62" s="72"/>
      <c r="Q62" s="70"/>
      <c r="R62" s="72"/>
      <c r="S62" s="73"/>
      <c r="T62" s="71"/>
      <c r="U62" s="74"/>
      <c r="V62" s="70"/>
      <c r="W62" s="71"/>
      <c r="X62" s="72"/>
      <c r="Y62" s="70"/>
      <c r="Z62" s="72"/>
      <c r="AA62" s="108" t="s">
        <v>463</v>
      </c>
      <c r="AB62" s="105" t="s">
        <v>446</v>
      </c>
      <c r="AC62" s="215"/>
      <c r="AD62" s="127">
        <f t="shared" si="0"/>
        <v>0</v>
      </c>
    </row>
    <row r="63" spans="2:30" s="12" customFormat="1" ht="18.75" customHeight="1" thickBot="1">
      <c r="B63" s="21" t="s">
        <v>223</v>
      </c>
      <c r="C63" s="21" t="s">
        <v>131</v>
      </c>
      <c r="D63" s="7" t="s">
        <v>48</v>
      </c>
      <c r="E63" s="22">
        <v>5.633</v>
      </c>
      <c r="F63" s="76"/>
      <c r="G63" s="68"/>
      <c r="H63" s="50" t="s">
        <v>448</v>
      </c>
      <c r="I63" s="70"/>
      <c r="J63" s="71"/>
      <c r="K63" s="72"/>
      <c r="L63" s="73"/>
      <c r="M63" s="71"/>
      <c r="N63" s="74"/>
      <c r="O63" s="70"/>
      <c r="P63" s="72"/>
      <c r="Q63" s="70"/>
      <c r="R63" s="72"/>
      <c r="S63" s="73"/>
      <c r="T63" s="71"/>
      <c r="U63" s="74"/>
      <c r="V63" s="70"/>
      <c r="W63" s="71"/>
      <c r="X63" s="72"/>
      <c r="Y63" s="70"/>
      <c r="Z63" s="72"/>
      <c r="AA63" s="108" t="s">
        <v>463</v>
      </c>
      <c r="AB63" s="105" t="s">
        <v>446</v>
      </c>
      <c r="AC63" s="215"/>
      <c r="AD63" s="127">
        <f t="shared" si="0"/>
        <v>0</v>
      </c>
    </row>
    <row r="64" spans="5:30" ht="22.5" customHeight="1" thickBot="1" thickTop="1">
      <c r="E64" s="45">
        <f>SUM(E9:E63)</f>
        <v>1525.9449999999997</v>
      </c>
      <c r="F64" s="315" t="s">
        <v>464</v>
      </c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7"/>
      <c r="AC64" s="63">
        <f>SUM(AC9:AC63)</f>
        <v>0</v>
      </c>
      <c r="AD64" s="63">
        <f>SUM(AD9:AD63)</f>
        <v>0</v>
      </c>
    </row>
    <row r="65" spans="6:30" ht="13.5" thickTop="1"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C65" s="116"/>
      <c r="AD65" s="116"/>
    </row>
    <row r="66" spans="6:30" ht="12.75"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C66" s="116"/>
      <c r="AD66" s="116"/>
    </row>
    <row r="67" spans="6:30" ht="12.75"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C67" s="116"/>
      <c r="AD67" s="116"/>
    </row>
    <row r="68" spans="6:30" ht="12.75"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C68" s="116"/>
      <c r="AD68" s="116"/>
    </row>
    <row r="69" spans="6:30" ht="12.75"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C69" s="116"/>
      <c r="AD69" s="116"/>
    </row>
    <row r="70" spans="6:30" ht="12.75"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C70" s="116"/>
      <c r="AD70" s="116"/>
    </row>
    <row r="71" spans="6:30" ht="12.75"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C71" s="116"/>
      <c r="AD71" s="116"/>
    </row>
    <row r="72" spans="6:30" ht="12.75"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C72" s="116"/>
      <c r="AD72" s="116"/>
    </row>
    <row r="73" spans="29:30" ht="15.75">
      <c r="AC73" s="149"/>
      <c r="AD73" s="149"/>
    </row>
    <row r="74" spans="29:30" ht="12.75">
      <c r="AC74" s="60"/>
      <c r="AD74" s="60"/>
    </row>
  </sheetData>
  <autoFilter ref="C8:D64"/>
  <mergeCells count="21">
    <mergeCell ref="I6:K6"/>
    <mergeCell ref="L6:N6"/>
    <mergeCell ref="O6:P6"/>
    <mergeCell ref="S6:U6"/>
    <mergeCell ref="Q6:R6"/>
    <mergeCell ref="AC6:AC8"/>
    <mergeCell ref="AD6:AD8"/>
    <mergeCell ref="F64:AB64"/>
    <mergeCell ref="F7:H7"/>
    <mergeCell ref="I7:K7"/>
    <mergeCell ref="L7:N7"/>
    <mergeCell ref="O7:P7"/>
    <mergeCell ref="Q7:R7"/>
    <mergeCell ref="S7:U7"/>
    <mergeCell ref="V7:X7"/>
    <mergeCell ref="Y7:Z7"/>
    <mergeCell ref="AA6:AA8"/>
    <mergeCell ref="AB6:AB8"/>
    <mergeCell ref="V6:X6"/>
    <mergeCell ref="Y6:Z6"/>
    <mergeCell ref="F6:H6"/>
  </mergeCells>
  <printOptions/>
  <pageMargins left="0.7086614173228347" right="0.7086614173228347" top="0.6875" bottom="0.1968503937007874" header="0.31496062992125984" footer="0.31496062992125984"/>
  <pageSetup horizontalDpi="600" verticalDpi="600" orientation="landscape" paperSize="9" scale="60" r:id="rId1"/>
  <headerFooter>
    <oddHeader>&amp;LPříloha č. 2.4 Výkaz výměr části č. 4 Úklidové služby pro budovu Výukového a výzkumného centra Lékařské a Farmaceutické fakulty UK v Hradci Králové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D64"/>
  <sheetViews>
    <sheetView showGridLines="0" view="pageLayout" workbookViewId="0" topLeftCell="A38">
      <selection activeCell="AD54" sqref="AD54"/>
    </sheetView>
  </sheetViews>
  <sheetFormatPr defaultColWidth="9.140625" defaultRowHeight="12.75"/>
  <cols>
    <col min="1" max="1" width="2.8515625" style="0" customWidth="1"/>
    <col min="2" max="2" width="10.00390625" style="0" customWidth="1"/>
    <col min="3" max="3" width="21.421875" style="0" customWidth="1"/>
    <col min="4" max="4" width="15.7109375" style="0" customWidth="1"/>
    <col min="5" max="5" width="10.00390625" style="0" customWidth="1"/>
    <col min="6" max="24" width="5.28125" style="0" customWidth="1"/>
    <col min="25" max="25" width="10.57421875" style="0" customWidth="1"/>
    <col min="26" max="26" width="5.28125" style="0" customWidth="1"/>
    <col min="27" max="30" width="12.7109375" style="0" customWidth="1"/>
  </cols>
  <sheetData>
    <row r="1" spans="2:27" ht="18.75" customHeight="1">
      <c r="B1" s="266" t="s">
        <v>287</v>
      </c>
      <c r="C1" s="266"/>
      <c r="D1" s="266"/>
      <c r="E1" s="266"/>
      <c r="F1" s="95" t="s">
        <v>441</v>
      </c>
      <c r="G1" s="12"/>
      <c r="H1" s="96" t="s">
        <v>442</v>
      </c>
      <c r="I1" s="12"/>
      <c r="J1" s="12"/>
      <c r="K1" s="12"/>
      <c r="L1" s="12"/>
      <c r="M1" s="12"/>
      <c r="N1" s="97" t="s">
        <v>443</v>
      </c>
      <c r="O1" s="12"/>
      <c r="P1" s="12"/>
      <c r="Q1" s="12"/>
      <c r="R1" s="12"/>
      <c r="S1" s="98" t="s">
        <v>444</v>
      </c>
      <c r="T1" s="12"/>
      <c r="U1" s="99" t="s">
        <v>447</v>
      </c>
      <c r="V1" s="12"/>
      <c r="W1" s="12"/>
      <c r="X1" s="12"/>
      <c r="Y1" s="12"/>
      <c r="Z1" s="12"/>
      <c r="AA1" s="12"/>
    </row>
    <row r="2" spans="2:27" ht="16.5" customHeight="1">
      <c r="B2" s="266"/>
      <c r="C2" s="266"/>
      <c r="D2" s="266"/>
      <c r="E2" s="266"/>
      <c r="F2" s="100" t="s">
        <v>459</v>
      </c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2"/>
      <c r="W2" s="12"/>
      <c r="X2" s="12"/>
      <c r="Y2" s="12"/>
      <c r="Z2" s="12"/>
      <c r="AA2" s="12"/>
    </row>
    <row r="3" spans="2:27" ht="16.5" customHeight="1">
      <c r="B3" s="267" t="s">
        <v>526</v>
      </c>
      <c r="C3" s="266"/>
      <c r="D3" s="266"/>
      <c r="E3" s="266"/>
      <c r="F3" s="100" t="s">
        <v>465</v>
      </c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2"/>
      <c r="W3" s="12"/>
      <c r="X3" s="12"/>
      <c r="Y3" s="12"/>
      <c r="Z3" s="12"/>
      <c r="AA3" s="12"/>
    </row>
    <row r="4" spans="2:27" ht="16.5" customHeight="1">
      <c r="B4" s="266"/>
      <c r="C4" s="266"/>
      <c r="D4" s="266"/>
      <c r="E4" s="266"/>
      <c r="F4" s="345" t="s">
        <v>530</v>
      </c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173"/>
      <c r="U4" s="173"/>
      <c r="V4" s="12"/>
      <c r="W4" s="12"/>
      <c r="X4" s="12"/>
      <c r="Y4" s="12"/>
      <c r="Z4" s="12"/>
      <c r="AA4" s="12"/>
    </row>
    <row r="5" spans="2:27" ht="15.75" customHeight="1" thickBot="1">
      <c r="B5" s="266"/>
      <c r="C5" s="266"/>
      <c r="D5" s="266"/>
      <c r="E5" s="266"/>
      <c r="F5" s="102" t="s">
        <v>460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2:30" ht="37.5" customHeight="1" thickTop="1">
      <c r="B6" s="266"/>
      <c r="C6" s="266"/>
      <c r="D6" s="266"/>
      <c r="E6" s="266"/>
      <c r="F6" s="311" t="s">
        <v>288</v>
      </c>
      <c r="G6" s="312"/>
      <c r="H6" s="313"/>
      <c r="I6" s="308" t="s">
        <v>452</v>
      </c>
      <c r="J6" s="314"/>
      <c r="K6" s="309"/>
      <c r="L6" s="308" t="s">
        <v>138</v>
      </c>
      <c r="M6" s="314"/>
      <c r="N6" s="309"/>
      <c r="O6" s="305" t="s">
        <v>139</v>
      </c>
      <c r="P6" s="307"/>
      <c r="Q6" s="308" t="s">
        <v>354</v>
      </c>
      <c r="R6" s="309"/>
      <c r="S6" s="310" t="s">
        <v>140</v>
      </c>
      <c r="T6" s="306"/>
      <c r="U6" s="307"/>
      <c r="V6" s="305" t="s">
        <v>141</v>
      </c>
      <c r="W6" s="306"/>
      <c r="X6" s="307"/>
      <c r="Y6" s="308" t="s">
        <v>289</v>
      </c>
      <c r="Z6" s="309"/>
      <c r="AA6" s="291" t="s">
        <v>455</v>
      </c>
      <c r="AB6" s="302" t="s">
        <v>429</v>
      </c>
      <c r="AC6" s="302" t="s">
        <v>457</v>
      </c>
      <c r="AD6" s="302" t="s">
        <v>458</v>
      </c>
    </row>
    <row r="7" spans="2:30" ht="21" customHeight="1">
      <c r="B7" s="65"/>
      <c r="C7" s="65"/>
      <c r="D7" s="65"/>
      <c r="E7" s="65"/>
      <c r="F7" s="297" t="s">
        <v>462</v>
      </c>
      <c r="G7" s="298"/>
      <c r="H7" s="299"/>
      <c r="I7" s="300" t="s">
        <v>462</v>
      </c>
      <c r="J7" s="321"/>
      <c r="K7" s="301"/>
      <c r="L7" s="300" t="s">
        <v>462</v>
      </c>
      <c r="M7" s="321"/>
      <c r="N7" s="301"/>
      <c r="O7" s="297" t="s">
        <v>462</v>
      </c>
      <c r="P7" s="299"/>
      <c r="Q7" s="300" t="s">
        <v>462</v>
      </c>
      <c r="R7" s="301"/>
      <c r="S7" s="297" t="s">
        <v>462</v>
      </c>
      <c r="T7" s="298"/>
      <c r="U7" s="299"/>
      <c r="V7" s="297" t="s">
        <v>462</v>
      </c>
      <c r="W7" s="298"/>
      <c r="X7" s="299"/>
      <c r="Y7" s="300" t="s">
        <v>462</v>
      </c>
      <c r="Z7" s="301"/>
      <c r="AA7" s="292"/>
      <c r="AB7" s="303"/>
      <c r="AC7" s="303"/>
      <c r="AD7" s="303"/>
    </row>
    <row r="8" spans="2:30" ht="22.5" customHeight="1" thickBot="1">
      <c r="B8" s="9" t="s">
        <v>0</v>
      </c>
      <c r="C8" s="9" t="s">
        <v>1</v>
      </c>
      <c r="D8" s="15" t="s">
        <v>132</v>
      </c>
      <c r="E8" s="10" t="s">
        <v>134</v>
      </c>
      <c r="F8" s="128" t="s">
        <v>135</v>
      </c>
      <c r="G8" s="129" t="s">
        <v>136</v>
      </c>
      <c r="H8" s="130" t="s">
        <v>137</v>
      </c>
      <c r="I8" s="131" t="s">
        <v>135</v>
      </c>
      <c r="J8" s="132" t="s">
        <v>136</v>
      </c>
      <c r="K8" s="133" t="s">
        <v>137</v>
      </c>
      <c r="L8" s="134" t="s">
        <v>135</v>
      </c>
      <c r="M8" s="132" t="s">
        <v>136</v>
      </c>
      <c r="N8" s="135" t="s">
        <v>137</v>
      </c>
      <c r="O8" s="131" t="s">
        <v>135</v>
      </c>
      <c r="P8" s="133" t="s">
        <v>136</v>
      </c>
      <c r="Q8" s="136" t="s">
        <v>135</v>
      </c>
      <c r="R8" s="130" t="s">
        <v>136</v>
      </c>
      <c r="S8" s="134" t="s">
        <v>135</v>
      </c>
      <c r="T8" s="132" t="s">
        <v>136</v>
      </c>
      <c r="U8" s="135" t="s">
        <v>137</v>
      </c>
      <c r="V8" s="131" t="s">
        <v>135</v>
      </c>
      <c r="W8" s="132" t="s">
        <v>136</v>
      </c>
      <c r="X8" s="133" t="s">
        <v>137</v>
      </c>
      <c r="Y8" s="131" t="s">
        <v>136</v>
      </c>
      <c r="Z8" s="134" t="s">
        <v>142</v>
      </c>
      <c r="AA8" s="293"/>
      <c r="AB8" s="304"/>
      <c r="AC8" s="304"/>
      <c r="AD8" s="304"/>
    </row>
    <row r="9" spans="2:30" ht="18.75" customHeight="1" thickTop="1">
      <c r="B9" s="11" t="s">
        <v>225</v>
      </c>
      <c r="C9" s="11" t="s">
        <v>4</v>
      </c>
      <c r="D9" s="14" t="s">
        <v>5</v>
      </c>
      <c r="E9" s="6">
        <v>65.64</v>
      </c>
      <c r="F9" s="164">
        <v>1</v>
      </c>
      <c r="G9" s="165"/>
      <c r="H9" s="166"/>
      <c r="I9" s="167"/>
      <c r="J9" s="165"/>
      <c r="K9" s="166"/>
      <c r="L9" s="168"/>
      <c r="M9" s="165"/>
      <c r="N9" s="169"/>
      <c r="O9" s="167"/>
      <c r="P9" s="166"/>
      <c r="Q9" s="170">
        <v>1</v>
      </c>
      <c r="R9" s="166"/>
      <c r="S9" s="168"/>
      <c r="T9" s="165"/>
      <c r="U9" s="169"/>
      <c r="V9" s="167"/>
      <c r="W9" s="165"/>
      <c r="X9" s="171">
        <v>1</v>
      </c>
      <c r="Y9" s="57"/>
      <c r="Z9" s="166"/>
      <c r="AA9" s="347" t="s">
        <v>463</v>
      </c>
      <c r="AB9" s="172" t="s">
        <v>449</v>
      </c>
      <c r="AC9" s="216"/>
      <c r="AD9" s="213">
        <f>AC9*12</f>
        <v>0</v>
      </c>
    </row>
    <row r="10" spans="2:30" ht="18.75" customHeight="1">
      <c r="B10" s="11" t="s">
        <v>226</v>
      </c>
      <c r="C10" s="11" t="s">
        <v>4</v>
      </c>
      <c r="D10" s="14" t="s">
        <v>7</v>
      </c>
      <c r="E10" s="6">
        <v>87.355</v>
      </c>
      <c r="F10" s="35">
        <v>1</v>
      </c>
      <c r="G10" s="25"/>
      <c r="H10" s="26"/>
      <c r="I10" s="24"/>
      <c r="J10" s="25"/>
      <c r="K10" s="26"/>
      <c r="L10" s="27"/>
      <c r="M10" s="25"/>
      <c r="N10" s="51">
        <v>1</v>
      </c>
      <c r="O10" s="24"/>
      <c r="P10" s="26"/>
      <c r="Q10" s="24"/>
      <c r="R10" s="26"/>
      <c r="S10" s="27"/>
      <c r="T10" s="25"/>
      <c r="U10" s="28"/>
      <c r="V10" s="24"/>
      <c r="W10" s="25"/>
      <c r="X10" s="38">
        <v>1</v>
      </c>
      <c r="Y10" s="24"/>
      <c r="Z10" s="26"/>
      <c r="AA10" s="347" t="s">
        <v>463</v>
      </c>
      <c r="AB10" s="29"/>
      <c r="AC10" s="214"/>
      <c r="AD10" s="213">
        <f aca="true" t="shared" si="0" ref="AD10:AD53">AC10*12</f>
        <v>0</v>
      </c>
    </row>
    <row r="11" spans="2:30" ht="18.75" customHeight="1">
      <c r="B11" s="11" t="s">
        <v>227</v>
      </c>
      <c r="C11" s="11" t="s">
        <v>4</v>
      </c>
      <c r="D11" s="14" t="s">
        <v>7</v>
      </c>
      <c r="E11" s="6">
        <v>39.39200000000002</v>
      </c>
      <c r="F11" s="35">
        <v>1</v>
      </c>
      <c r="G11" s="25"/>
      <c r="H11" s="26"/>
      <c r="I11" s="24"/>
      <c r="J11" s="25"/>
      <c r="K11" s="26"/>
      <c r="L11" s="27"/>
      <c r="M11" s="25"/>
      <c r="N11" s="51">
        <v>1</v>
      </c>
      <c r="O11" s="24"/>
      <c r="P11" s="26"/>
      <c r="Q11" s="24"/>
      <c r="R11" s="26"/>
      <c r="S11" s="27"/>
      <c r="T11" s="25"/>
      <c r="U11" s="28"/>
      <c r="V11" s="24"/>
      <c r="W11" s="25"/>
      <c r="X11" s="38">
        <v>1</v>
      </c>
      <c r="Y11" s="24"/>
      <c r="Z11" s="26"/>
      <c r="AA11" s="347" t="s">
        <v>463</v>
      </c>
      <c r="AB11" s="29"/>
      <c r="AC11" s="214"/>
      <c r="AD11" s="213">
        <f t="shared" si="0"/>
        <v>0</v>
      </c>
    </row>
    <row r="12" spans="2:30" ht="18.75" customHeight="1">
      <c r="B12" s="11" t="s">
        <v>228</v>
      </c>
      <c r="C12" s="11" t="s">
        <v>13</v>
      </c>
      <c r="D12" s="14" t="s">
        <v>14</v>
      </c>
      <c r="E12" s="6">
        <v>16.96</v>
      </c>
      <c r="F12" s="24"/>
      <c r="G12" s="44">
        <v>1</v>
      </c>
      <c r="H12" s="26"/>
      <c r="I12" s="24"/>
      <c r="J12" s="25"/>
      <c r="K12" s="26"/>
      <c r="L12" s="27"/>
      <c r="M12" s="25"/>
      <c r="N12" s="28"/>
      <c r="O12" s="24"/>
      <c r="P12" s="26"/>
      <c r="Q12" s="24"/>
      <c r="R12" s="26"/>
      <c r="S12" s="27"/>
      <c r="T12" s="25"/>
      <c r="U12" s="28"/>
      <c r="V12" s="24"/>
      <c r="W12" s="25"/>
      <c r="X12" s="38">
        <v>1</v>
      </c>
      <c r="Y12" s="24"/>
      <c r="Z12" s="26"/>
      <c r="AA12" s="347" t="s">
        <v>463</v>
      </c>
      <c r="AB12" s="29"/>
      <c r="AC12" s="214"/>
      <c r="AD12" s="213">
        <f t="shared" si="0"/>
        <v>0</v>
      </c>
    </row>
    <row r="13" spans="2:30" ht="18.75" customHeight="1">
      <c r="B13" s="11" t="s">
        <v>229</v>
      </c>
      <c r="C13" s="11" t="s">
        <v>13</v>
      </c>
      <c r="D13" s="14" t="s">
        <v>230</v>
      </c>
      <c r="E13" s="6">
        <v>18.371</v>
      </c>
      <c r="F13" s="36">
        <v>1</v>
      </c>
      <c r="G13" s="25"/>
      <c r="H13" s="26"/>
      <c r="I13" s="24"/>
      <c r="J13" s="25"/>
      <c r="K13" s="26"/>
      <c r="L13" s="27"/>
      <c r="M13" s="25"/>
      <c r="N13" s="28"/>
      <c r="O13" s="24"/>
      <c r="P13" s="26"/>
      <c r="Q13" s="24"/>
      <c r="R13" s="26"/>
      <c r="S13" s="27"/>
      <c r="T13" s="25"/>
      <c r="U13" s="28"/>
      <c r="V13" s="24"/>
      <c r="W13" s="25"/>
      <c r="X13" s="38">
        <v>1</v>
      </c>
      <c r="Y13" s="24"/>
      <c r="Z13" s="26"/>
      <c r="AA13" s="347" t="s">
        <v>463</v>
      </c>
      <c r="AB13" s="29"/>
      <c r="AC13" s="214"/>
      <c r="AD13" s="213">
        <f t="shared" si="0"/>
        <v>0</v>
      </c>
    </row>
    <row r="14" spans="2:30" ht="18.75" customHeight="1">
      <c r="B14" s="11" t="s">
        <v>231</v>
      </c>
      <c r="C14" s="11" t="s">
        <v>13</v>
      </c>
      <c r="D14" s="14" t="s">
        <v>14</v>
      </c>
      <c r="E14" s="6">
        <v>17.82</v>
      </c>
      <c r="F14" s="24"/>
      <c r="G14" s="44">
        <v>1</v>
      </c>
      <c r="H14" s="26"/>
      <c r="I14" s="24"/>
      <c r="J14" s="25"/>
      <c r="K14" s="26"/>
      <c r="L14" s="27"/>
      <c r="M14" s="25"/>
      <c r="N14" s="28"/>
      <c r="O14" s="24"/>
      <c r="P14" s="26"/>
      <c r="Q14" s="24"/>
      <c r="R14" s="26"/>
      <c r="S14" s="27"/>
      <c r="T14" s="25"/>
      <c r="U14" s="28"/>
      <c r="V14" s="24"/>
      <c r="W14" s="25"/>
      <c r="X14" s="38">
        <v>1</v>
      </c>
      <c r="Y14" s="24"/>
      <c r="Z14" s="26"/>
      <c r="AA14" s="347" t="s">
        <v>463</v>
      </c>
      <c r="AB14" s="29"/>
      <c r="AC14" s="214"/>
      <c r="AD14" s="213">
        <f t="shared" si="0"/>
        <v>0</v>
      </c>
    </row>
    <row r="15" spans="2:30" ht="18.75" customHeight="1">
      <c r="B15" s="11" t="s">
        <v>232</v>
      </c>
      <c r="C15" s="11" t="s">
        <v>19</v>
      </c>
      <c r="D15" s="14" t="s">
        <v>14</v>
      </c>
      <c r="E15" s="6">
        <v>7.2</v>
      </c>
      <c r="F15" s="24"/>
      <c r="G15" s="44">
        <v>1</v>
      </c>
      <c r="H15" s="26"/>
      <c r="I15" s="24"/>
      <c r="J15" s="25"/>
      <c r="K15" s="26"/>
      <c r="L15" s="27"/>
      <c r="M15" s="25"/>
      <c r="N15" s="28"/>
      <c r="O15" s="24"/>
      <c r="P15" s="26"/>
      <c r="Q15" s="24"/>
      <c r="R15" s="26"/>
      <c r="S15" s="27"/>
      <c r="T15" s="25"/>
      <c r="U15" s="28"/>
      <c r="V15" s="24"/>
      <c r="W15" s="25"/>
      <c r="X15" s="38">
        <v>1</v>
      </c>
      <c r="Y15" s="24"/>
      <c r="Z15" s="26"/>
      <c r="AA15" s="347" t="s">
        <v>463</v>
      </c>
      <c r="AB15" s="29"/>
      <c r="AC15" s="214"/>
      <c r="AD15" s="213">
        <f t="shared" si="0"/>
        <v>0</v>
      </c>
    </row>
    <row r="16" spans="2:30" ht="18.75" customHeight="1">
      <c r="B16" s="11" t="s">
        <v>233</v>
      </c>
      <c r="C16" s="11" t="s">
        <v>19</v>
      </c>
      <c r="D16" s="14" t="s">
        <v>14</v>
      </c>
      <c r="E16" s="6">
        <v>8.91</v>
      </c>
      <c r="F16" s="24"/>
      <c r="G16" s="44">
        <v>1</v>
      </c>
      <c r="H16" s="26"/>
      <c r="I16" s="24"/>
      <c r="J16" s="25"/>
      <c r="K16" s="26"/>
      <c r="L16" s="27"/>
      <c r="M16" s="25"/>
      <c r="N16" s="28"/>
      <c r="O16" s="24"/>
      <c r="P16" s="26"/>
      <c r="Q16" s="24"/>
      <c r="R16" s="26"/>
      <c r="S16" s="27"/>
      <c r="T16" s="25"/>
      <c r="U16" s="28"/>
      <c r="V16" s="24"/>
      <c r="W16" s="25"/>
      <c r="X16" s="38">
        <v>1</v>
      </c>
      <c r="Y16" s="24"/>
      <c r="Z16" s="26"/>
      <c r="AA16" s="347" t="s">
        <v>463</v>
      </c>
      <c r="AB16" s="29"/>
      <c r="AC16" s="214"/>
      <c r="AD16" s="213">
        <f t="shared" si="0"/>
        <v>0</v>
      </c>
    </row>
    <row r="17" spans="2:30" ht="18.75" customHeight="1">
      <c r="B17" s="11" t="s">
        <v>234</v>
      </c>
      <c r="C17" s="11" t="s">
        <v>235</v>
      </c>
      <c r="D17" s="14" t="s">
        <v>236</v>
      </c>
      <c r="E17" s="6">
        <v>13.416</v>
      </c>
      <c r="F17" s="35">
        <v>1</v>
      </c>
      <c r="G17" s="25"/>
      <c r="H17" s="26"/>
      <c r="I17" s="24"/>
      <c r="J17" s="25"/>
      <c r="K17" s="38">
        <v>1</v>
      </c>
      <c r="L17" s="27"/>
      <c r="M17" s="25"/>
      <c r="N17" s="51">
        <v>1</v>
      </c>
      <c r="O17" s="35">
        <v>1</v>
      </c>
      <c r="P17" s="26"/>
      <c r="Q17" s="24"/>
      <c r="R17" s="38">
        <v>1</v>
      </c>
      <c r="S17" s="39">
        <v>1</v>
      </c>
      <c r="T17" s="25"/>
      <c r="U17" s="28"/>
      <c r="V17" s="24"/>
      <c r="W17" s="25"/>
      <c r="X17" s="38">
        <v>1</v>
      </c>
      <c r="Y17" s="58" t="s">
        <v>454</v>
      </c>
      <c r="Z17" s="38">
        <v>1</v>
      </c>
      <c r="AA17" s="347" t="s">
        <v>463</v>
      </c>
      <c r="AB17" s="42" t="s">
        <v>466</v>
      </c>
      <c r="AC17" s="214"/>
      <c r="AD17" s="213">
        <f t="shared" si="0"/>
        <v>0</v>
      </c>
    </row>
    <row r="18" spans="2:30" ht="18.75" customHeight="1">
      <c r="B18" s="11" t="s">
        <v>237</v>
      </c>
      <c r="C18" s="11" t="s">
        <v>238</v>
      </c>
      <c r="D18" s="14" t="s">
        <v>236</v>
      </c>
      <c r="E18" s="6">
        <v>12.944999999999999</v>
      </c>
      <c r="F18" s="35">
        <v>1</v>
      </c>
      <c r="G18" s="25"/>
      <c r="H18" s="26"/>
      <c r="I18" s="24"/>
      <c r="J18" s="25"/>
      <c r="K18" s="38">
        <v>1</v>
      </c>
      <c r="L18" s="27"/>
      <c r="M18" s="25"/>
      <c r="N18" s="51">
        <v>1</v>
      </c>
      <c r="O18" s="35">
        <v>1</v>
      </c>
      <c r="P18" s="26"/>
      <c r="Q18" s="24"/>
      <c r="R18" s="38">
        <v>1</v>
      </c>
      <c r="S18" s="39">
        <v>1</v>
      </c>
      <c r="T18" s="25"/>
      <c r="U18" s="28"/>
      <c r="V18" s="24"/>
      <c r="W18" s="25"/>
      <c r="X18" s="38">
        <v>1</v>
      </c>
      <c r="Y18" s="58" t="s">
        <v>454</v>
      </c>
      <c r="Z18" s="38">
        <v>1</v>
      </c>
      <c r="AA18" s="347" t="s">
        <v>463</v>
      </c>
      <c r="AB18" s="42" t="s">
        <v>466</v>
      </c>
      <c r="AC18" s="214"/>
      <c r="AD18" s="213">
        <f t="shared" si="0"/>
        <v>0</v>
      </c>
    </row>
    <row r="19" spans="2:30" ht="18.75" customHeight="1">
      <c r="B19" s="11" t="s">
        <v>239</v>
      </c>
      <c r="C19" s="11" t="s">
        <v>235</v>
      </c>
      <c r="D19" s="14" t="s">
        <v>236</v>
      </c>
      <c r="E19" s="6">
        <v>12.900999999999998</v>
      </c>
      <c r="F19" s="35">
        <v>1</v>
      </c>
      <c r="G19" s="25"/>
      <c r="H19" s="26"/>
      <c r="I19" s="24"/>
      <c r="J19" s="25"/>
      <c r="K19" s="38">
        <v>1</v>
      </c>
      <c r="L19" s="27"/>
      <c r="M19" s="25"/>
      <c r="N19" s="51">
        <v>1</v>
      </c>
      <c r="O19" s="35">
        <v>1</v>
      </c>
      <c r="P19" s="26"/>
      <c r="Q19" s="24"/>
      <c r="R19" s="38">
        <v>1</v>
      </c>
      <c r="S19" s="39">
        <v>1</v>
      </c>
      <c r="T19" s="25"/>
      <c r="U19" s="28"/>
      <c r="V19" s="24"/>
      <c r="W19" s="25"/>
      <c r="X19" s="38">
        <v>1</v>
      </c>
      <c r="Y19" s="58" t="s">
        <v>454</v>
      </c>
      <c r="Z19" s="38">
        <v>1</v>
      </c>
      <c r="AA19" s="347" t="s">
        <v>463</v>
      </c>
      <c r="AB19" s="42" t="s">
        <v>466</v>
      </c>
      <c r="AC19" s="214"/>
      <c r="AD19" s="213">
        <f t="shared" si="0"/>
        <v>0</v>
      </c>
    </row>
    <row r="20" spans="2:30" ht="18.75" customHeight="1">
      <c r="B20" s="11" t="s">
        <v>240</v>
      </c>
      <c r="C20" s="11" t="s">
        <v>235</v>
      </c>
      <c r="D20" s="14" t="s">
        <v>236</v>
      </c>
      <c r="E20" s="6">
        <v>12.901</v>
      </c>
      <c r="F20" s="35">
        <v>1</v>
      </c>
      <c r="G20" s="25"/>
      <c r="H20" s="26"/>
      <c r="I20" s="24"/>
      <c r="J20" s="25"/>
      <c r="K20" s="38">
        <v>1</v>
      </c>
      <c r="L20" s="27"/>
      <c r="M20" s="25"/>
      <c r="N20" s="51">
        <v>1</v>
      </c>
      <c r="O20" s="35">
        <v>1</v>
      </c>
      <c r="P20" s="26"/>
      <c r="Q20" s="24"/>
      <c r="R20" s="38">
        <v>1</v>
      </c>
      <c r="S20" s="39">
        <v>1</v>
      </c>
      <c r="T20" s="25"/>
      <c r="U20" s="28"/>
      <c r="V20" s="24"/>
      <c r="W20" s="25"/>
      <c r="X20" s="38">
        <v>1</v>
      </c>
      <c r="Y20" s="58" t="s">
        <v>454</v>
      </c>
      <c r="Z20" s="38">
        <v>1</v>
      </c>
      <c r="AA20" s="347" t="s">
        <v>463</v>
      </c>
      <c r="AB20" s="42" t="s">
        <v>466</v>
      </c>
      <c r="AC20" s="214"/>
      <c r="AD20" s="213">
        <f t="shared" si="0"/>
        <v>0</v>
      </c>
    </row>
    <row r="21" spans="2:30" ht="18.75" customHeight="1">
      <c r="B21" s="11" t="s">
        <v>241</v>
      </c>
      <c r="C21" s="11" t="s">
        <v>242</v>
      </c>
      <c r="D21" s="14" t="s">
        <v>236</v>
      </c>
      <c r="E21" s="6">
        <v>12.944999999999999</v>
      </c>
      <c r="F21" s="35">
        <v>1</v>
      </c>
      <c r="G21" s="25"/>
      <c r="H21" s="26"/>
      <c r="I21" s="24"/>
      <c r="J21" s="25"/>
      <c r="K21" s="38">
        <v>1</v>
      </c>
      <c r="L21" s="27"/>
      <c r="M21" s="25"/>
      <c r="N21" s="51">
        <v>1</v>
      </c>
      <c r="O21" s="35">
        <v>1</v>
      </c>
      <c r="P21" s="26"/>
      <c r="Q21" s="24"/>
      <c r="R21" s="38">
        <v>1</v>
      </c>
      <c r="S21" s="39">
        <v>1</v>
      </c>
      <c r="T21" s="25"/>
      <c r="U21" s="28"/>
      <c r="V21" s="24"/>
      <c r="W21" s="25"/>
      <c r="X21" s="38">
        <v>1</v>
      </c>
      <c r="Y21" s="58" t="s">
        <v>454</v>
      </c>
      <c r="Z21" s="38">
        <v>1</v>
      </c>
      <c r="AA21" s="347" t="s">
        <v>463</v>
      </c>
      <c r="AB21" s="42" t="s">
        <v>466</v>
      </c>
      <c r="AC21" s="214"/>
      <c r="AD21" s="213">
        <f t="shared" si="0"/>
        <v>0</v>
      </c>
    </row>
    <row r="22" spans="2:30" ht="18.75" customHeight="1">
      <c r="B22" s="11" t="s">
        <v>243</v>
      </c>
      <c r="C22" s="11" t="s">
        <v>242</v>
      </c>
      <c r="D22" s="14" t="s">
        <v>236</v>
      </c>
      <c r="E22" s="6">
        <v>12.900999999999998</v>
      </c>
      <c r="F22" s="35">
        <v>1</v>
      </c>
      <c r="G22" s="25"/>
      <c r="H22" s="26"/>
      <c r="I22" s="24"/>
      <c r="J22" s="25"/>
      <c r="K22" s="38">
        <v>1</v>
      </c>
      <c r="L22" s="27"/>
      <c r="M22" s="25"/>
      <c r="N22" s="51">
        <v>1</v>
      </c>
      <c r="O22" s="35">
        <v>1</v>
      </c>
      <c r="P22" s="26"/>
      <c r="Q22" s="24"/>
      <c r="R22" s="38">
        <v>1</v>
      </c>
      <c r="S22" s="39">
        <v>1</v>
      </c>
      <c r="T22" s="25"/>
      <c r="U22" s="28"/>
      <c r="V22" s="24"/>
      <c r="W22" s="25"/>
      <c r="X22" s="38">
        <v>1</v>
      </c>
      <c r="Y22" s="58" t="s">
        <v>454</v>
      </c>
      <c r="Z22" s="38">
        <v>1</v>
      </c>
      <c r="AA22" s="347" t="s">
        <v>463</v>
      </c>
      <c r="AB22" s="42" t="s">
        <v>466</v>
      </c>
      <c r="AC22" s="214"/>
      <c r="AD22" s="213">
        <f t="shared" si="0"/>
        <v>0</v>
      </c>
    </row>
    <row r="23" spans="2:30" ht="18.75" customHeight="1">
      <c r="B23" s="11" t="s">
        <v>244</v>
      </c>
      <c r="C23" s="11" t="s">
        <v>242</v>
      </c>
      <c r="D23" s="14" t="s">
        <v>236</v>
      </c>
      <c r="E23" s="6">
        <v>12.901</v>
      </c>
      <c r="F23" s="35">
        <v>1</v>
      </c>
      <c r="G23" s="25"/>
      <c r="H23" s="26"/>
      <c r="I23" s="24"/>
      <c r="J23" s="25"/>
      <c r="K23" s="38">
        <v>1</v>
      </c>
      <c r="L23" s="27"/>
      <c r="M23" s="25"/>
      <c r="N23" s="51">
        <v>1</v>
      </c>
      <c r="O23" s="35">
        <v>1</v>
      </c>
      <c r="P23" s="26"/>
      <c r="Q23" s="24"/>
      <c r="R23" s="38">
        <v>1</v>
      </c>
      <c r="S23" s="39">
        <v>1</v>
      </c>
      <c r="T23" s="25"/>
      <c r="U23" s="28"/>
      <c r="V23" s="24"/>
      <c r="W23" s="25"/>
      <c r="X23" s="38">
        <v>1</v>
      </c>
      <c r="Y23" s="58" t="s">
        <v>454</v>
      </c>
      <c r="Z23" s="38">
        <v>1</v>
      </c>
      <c r="AA23" s="347" t="s">
        <v>463</v>
      </c>
      <c r="AB23" s="42" t="s">
        <v>466</v>
      </c>
      <c r="AC23" s="214"/>
      <c r="AD23" s="213">
        <f t="shared" si="0"/>
        <v>0</v>
      </c>
    </row>
    <row r="24" spans="2:30" ht="18.75" customHeight="1">
      <c r="B24" s="11" t="s">
        <v>245</v>
      </c>
      <c r="C24" s="11" t="s">
        <v>242</v>
      </c>
      <c r="D24" s="14" t="s">
        <v>236</v>
      </c>
      <c r="E24" s="6">
        <v>12.944999999999999</v>
      </c>
      <c r="F24" s="35">
        <v>1</v>
      </c>
      <c r="G24" s="25"/>
      <c r="H24" s="26"/>
      <c r="I24" s="24"/>
      <c r="J24" s="25"/>
      <c r="K24" s="38">
        <v>1</v>
      </c>
      <c r="L24" s="27"/>
      <c r="M24" s="25"/>
      <c r="N24" s="51">
        <v>1</v>
      </c>
      <c r="O24" s="35">
        <v>1</v>
      </c>
      <c r="P24" s="26"/>
      <c r="Q24" s="24"/>
      <c r="R24" s="38">
        <v>1</v>
      </c>
      <c r="S24" s="39">
        <v>1</v>
      </c>
      <c r="T24" s="25"/>
      <c r="U24" s="28"/>
      <c r="V24" s="24"/>
      <c r="W24" s="25"/>
      <c r="X24" s="38">
        <v>1</v>
      </c>
      <c r="Y24" s="58" t="s">
        <v>454</v>
      </c>
      <c r="Z24" s="38">
        <v>1</v>
      </c>
      <c r="AA24" s="347" t="s">
        <v>463</v>
      </c>
      <c r="AB24" s="42" t="s">
        <v>466</v>
      </c>
      <c r="AC24" s="214"/>
      <c r="AD24" s="213">
        <f t="shared" si="0"/>
        <v>0</v>
      </c>
    </row>
    <row r="25" spans="2:30" ht="18.75" customHeight="1">
      <c r="B25" s="11" t="s">
        <v>246</v>
      </c>
      <c r="C25" s="11" t="s">
        <v>242</v>
      </c>
      <c r="D25" s="14" t="s">
        <v>236</v>
      </c>
      <c r="E25" s="6">
        <v>12.900999999999998</v>
      </c>
      <c r="F25" s="35">
        <v>1</v>
      </c>
      <c r="G25" s="25"/>
      <c r="H25" s="26"/>
      <c r="I25" s="24"/>
      <c r="J25" s="25"/>
      <c r="K25" s="38">
        <v>1</v>
      </c>
      <c r="L25" s="27"/>
      <c r="M25" s="25"/>
      <c r="N25" s="51">
        <v>1</v>
      </c>
      <c r="O25" s="35">
        <v>1</v>
      </c>
      <c r="P25" s="26"/>
      <c r="Q25" s="24"/>
      <c r="R25" s="38">
        <v>1</v>
      </c>
      <c r="S25" s="39">
        <v>1</v>
      </c>
      <c r="T25" s="25"/>
      <c r="U25" s="28"/>
      <c r="V25" s="24"/>
      <c r="W25" s="25"/>
      <c r="X25" s="38">
        <v>1</v>
      </c>
      <c r="Y25" s="58" t="s">
        <v>454</v>
      </c>
      <c r="Z25" s="38">
        <v>1</v>
      </c>
      <c r="AA25" s="347" t="s">
        <v>463</v>
      </c>
      <c r="AB25" s="42" t="s">
        <v>466</v>
      </c>
      <c r="AC25" s="214"/>
      <c r="AD25" s="213">
        <f t="shared" si="0"/>
        <v>0</v>
      </c>
    </row>
    <row r="26" spans="2:30" ht="18.75" customHeight="1">
      <c r="B26" s="11" t="s">
        <v>247</v>
      </c>
      <c r="C26" s="11" t="s">
        <v>242</v>
      </c>
      <c r="D26" s="14" t="s">
        <v>236</v>
      </c>
      <c r="E26" s="6">
        <v>12.901</v>
      </c>
      <c r="F26" s="35">
        <v>1</v>
      </c>
      <c r="G26" s="25"/>
      <c r="H26" s="26"/>
      <c r="I26" s="24"/>
      <c r="J26" s="25"/>
      <c r="K26" s="38">
        <v>1</v>
      </c>
      <c r="L26" s="27"/>
      <c r="M26" s="25"/>
      <c r="N26" s="51">
        <v>1</v>
      </c>
      <c r="O26" s="35">
        <v>1</v>
      </c>
      <c r="P26" s="26"/>
      <c r="Q26" s="24"/>
      <c r="R26" s="38">
        <v>1</v>
      </c>
      <c r="S26" s="39">
        <v>1</v>
      </c>
      <c r="T26" s="25"/>
      <c r="U26" s="28"/>
      <c r="V26" s="24"/>
      <c r="W26" s="25"/>
      <c r="X26" s="38">
        <v>1</v>
      </c>
      <c r="Y26" s="58" t="s">
        <v>454</v>
      </c>
      <c r="Z26" s="38">
        <v>1</v>
      </c>
      <c r="AA26" s="347" t="s">
        <v>463</v>
      </c>
      <c r="AB26" s="42" t="s">
        <v>466</v>
      </c>
      <c r="AC26" s="214"/>
      <c r="AD26" s="213">
        <f t="shared" si="0"/>
        <v>0</v>
      </c>
    </row>
    <row r="27" spans="2:30" ht="18.75" customHeight="1">
      <c r="B27" s="11" t="s">
        <v>248</v>
      </c>
      <c r="C27" s="11" t="s">
        <v>249</v>
      </c>
      <c r="D27" s="14" t="s">
        <v>236</v>
      </c>
      <c r="E27" s="6">
        <v>26.645000000000003</v>
      </c>
      <c r="F27" s="35">
        <v>1</v>
      </c>
      <c r="G27" s="25"/>
      <c r="H27" s="26"/>
      <c r="I27" s="24"/>
      <c r="J27" s="25"/>
      <c r="K27" s="38">
        <v>1</v>
      </c>
      <c r="L27" s="27"/>
      <c r="M27" s="25"/>
      <c r="N27" s="51">
        <v>1</v>
      </c>
      <c r="O27" s="35">
        <v>1</v>
      </c>
      <c r="P27" s="26"/>
      <c r="Q27" s="24"/>
      <c r="R27" s="38">
        <v>1</v>
      </c>
      <c r="S27" s="39">
        <v>1</v>
      </c>
      <c r="T27" s="25"/>
      <c r="U27" s="28"/>
      <c r="V27" s="24"/>
      <c r="W27" s="25"/>
      <c r="X27" s="38">
        <v>1</v>
      </c>
      <c r="Y27" s="58" t="s">
        <v>454</v>
      </c>
      <c r="Z27" s="38">
        <v>1</v>
      </c>
      <c r="AA27" s="347" t="s">
        <v>463</v>
      </c>
      <c r="AB27" s="42" t="s">
        <v>466</v>
      </c>
      <c r="AC27" s="214"/>
      <c r="AD27" s="213">
        <f t="shared" si="0"/>
        <v>0</v>
      </c>
    </row>
    <row r="28" spans="2:30" ht="18.75" customHeight="1">
      <c r="B28" s="11" t="s">
        <v>250</v>
      </c>
      <c r="C28" s="11" t="s">
        <v>175</v>
      </c>
      <c r="D28" s="14" t="s">
        <v>31</v>
      </c>
      <c r="E28" s="6">
        <v>13.5</v>
      </c>
      <c r="F28" s="40">
        <v>1</v>
      </c>
      <c r="G28" s="25"/>
      <c r="H28" s="33"/>
      <c r="I28" s="24"/>
      <c r="J28" s="25"/>
      <c r="K28" s="38">
        <v>1</v>
      </c>
      <c r="L28" s="27"/>
      <c r="M28" s="41">
        <v>1</v>
      </c>
      <c r="N28" s="34"/>
      <c r="O28" s="24"/>
      <c r="P28" s="26"/>
      <c r="Q28" s="24"/>
      <c r="R28" s="38">
        <v>1</v>
      </c>
      <c r="S28" s="39">
        <v>1</v>
      </c>
      <c r="T28" s="25"/>
      <c r="U28" s="28"/>
      <c r="V28" s="24"/>
      <c r="W28" s="25"/>
      <c r="X28" s="38">
        <v>1</v>
      </c>
      <c r="Y28" s="58" t="s">
        <v>454</v>
      </c>
      <c r="Z28" s="38">
        <v>1</v>
      </c>
      <c r="AA28" s="347" t="s">
        <v>463</v>
      </c>
      <c r="AB28" s="42" t="s">
        <v>467</v>
      </c>
      <c r="AC28" s="214"/>
      <c r="AD28" s="213">
        <f t="shared" si="0"/>
        <v>0</v>
      </c>
    </row>
    <row r="29" spans="2:30" ht="18.75" customHeight="1">
      <c r="B29" s="11" t="s">
        <v>251</v>
      </c>
      <c r="C29" s="11" t="s">
        <v>177</v>
      </c>
      <c r="D29" s="14" t="s">
        <v>31</v>
      </c>
      <c r="E29" s="6">
        <v>19.669000000000004</v>
      </c>
      <c r="F29" s="40">
        <v>1</v>
      </c>
      <c r="G29" s="25"/>
      <c r="H29" s="33"/>
      <c r="I29" s="24"/>
      <c r="J29" s="25"/>
      <c r="K29" s="38">
        <v>1</v>
      </c>
      <c r="L29" s="27"/>
      <c r="M29" s="41">
        <v>1</v>
      </c>
      <c r="N29" s="34"/>
      <c r="O29" s="24"/>
      <c r="P29" s="26"/>
      <c r="Q29" s="24"/>
      <c r="R29" s="38">
        <v>1</v>
      </c>
      <c r="S29" s="39">
        <v>1</v>
      </c>
      <c r="T29" s="25"/>
      <c r="U29" s="28"/>
      <c r="V29" s="24"/>
      <c r="W29" s="25"/>
      <c r="X29" s="38">
        <v>1</v>
      </c>
      <c r="Y29" s="58" t="s">
        <v>454</v>
      </c>
      <c r="Z29" s="38">
        <v>1</v>
      </c>
      <c r="AA29" s="347" t="s">
        <v>463</v>
      </c>
      <c r="AB29" s="42" t="s">
        <v>467</v>
      </c>
      <c r="AC29" s="214"/>
      <c r="AD29" s="213">
        <f t="shared" si="0"/>
        <v>0</v>
      </c>
    </row>
    <row r="30" spans="2:30" ht="18.75" customHeight="1">
      <c r="B30" s="11" t="s">
        <v>252</v>
      </c>
      <c r="C30" s="11" t="s">
        <v>179</v>
      </c>
      <c r="D30" s="14" t="s">
        <v>31</v>
      </c>
      <c r="E30" s="6">
        <v>31.88</v>
      </c>
      <c r="F30" s="40">
        <v>1</v>
      </c>
      <c r="G30" s="25"/>
      <c r="H30" s="33"/>
      <c r="I30" s="24"/>
      <c r="J30" s="25"/>
      <c r="K30" s="38">
        <v>1</v>
      </c>
      <c r="L30" s="27"/>
      <c r="M30" s="41">
        <v>1</v>
      </c>
      <c r="N30" s="34"/>
      <c r="O30" s="24"/>
      <c r="P30" s="26"/>
      <c r="Q30" s="24"/>
      <c r="R30" s="38">
        <v>1</v>
      </c>
      <c r="S30" s="39">
        <v>1</v>
      </c>
      <c r="T30" s="25"/>
      <c r="U30" s="28"/>
      <c r="V30" s="24"/>
      <c r="W30" s="25"/>
      <c r="X30" s="38">
        <v>1</v>
      </c>
      <c r="Y30" s="58" t="s">
        <v>454</v>
      </c>
      <c r="Z30" s="38">
        <v>1</v>
      </c>
      <c r="AA30" s="347" t="s">
        <v>463</v>
      </c>
      <c r="AB30" s="42" t="s">
        <v>467</v>
      </c>
      <c r="AC30" s="214"/>
      <c r="AD30" s="213">
        <f t="shared" si="0"/>
        <v>0</v>
      </c>
    </row>
    <row r="31" spans="2:30" ht="18.75" customHeight="1">
      <c r="B31" s="11" t="s">
        <v>253</v>
      </c>
      <c r="C31" s="11" t="s">
        <v>181</v>
      </c>
      <c r="D31" s="14" t="s">
        <v>31</v>
      </c>
      <c r="E31" s="6">
        <v>28.351000000000003</v>
      </c>
      <c r="F31" s="35">
        <v>1</v>
      </c>
      <c r="G31" s="25"/>
      <c r="H31" s="26"/>
      <c r="I31" s="24"/>
      <c r="J31" s="25"/>
      <c r="K31" s="38">
        <v>1</v>
      </c>
      <c r="L31" s="27"/>
      <c r="M31" s="37">
        <v>1</v>
      </c>
      <c r="N31" s="28"/>
      <c r="O31" s="35">
        <v>1</v>
      </c>
      <c r="P31" s="26"/>
      <c r="Q31" s="24"/>
      <c r="R31" s="38">
        <v>1</v>
      </c>
      <c r="S31" s="39">
        <v>1</v>
      </c>
      <c r="T31" s="25"/>
      <c r="U31" s="28"/>
      <c r="V31" s="24"/>
      <c r="W31" s="25"/>
      <c r="X31" s="38">
        <v>1</v>
      </c>
      <c r="Y31" s="58" t="s">
        <v>454</v>
      </c>
      <c r="Z31" s="38">
        <v>1</v>
      </c>
      <c r="AA31" s="347" t="s">
        <v>463</v>
      </c>
      <c r="AB31" s="42" t="s">
        <v>467</v>
      </c>
      <c r="AC31" s="214"/>
      <c r="AD31" s="213">
        <f t="shared" si="0"/>
        <v>0</v>
      </c>
    </row>
    <row r="32" spans="2:30" ht="18.75" customHeight="1">
      <c r="B32" s="11" t="s">
        <v>254</v>
      </c>
      <c r="C32" s="11" t="s">
        <v>186</v>
      </c>
      <c r="D32" s="14" t="s">
        <v>31</v>
      </c>
      <c r="E32" s="6">
        <v>28.574</v>
      </c>
      <c r="F32" s="35">
        <v>1</v>
      </c>
      <c r="G32" s="25"/>
      <c r="H32" s="26"/>
      <c r="I32" s="24"/>
      <c r="J32" s="25"/>
      <c r="K32" s="38">
        <v>1</v>
      </c>
      <c r="L32" s="27"/>
      <c r="M32" s="37">
        <v>1</v>
      </c>
      <c r="N32" s="28"/>
      <c r="O32" s="35">
        <v>1</v>
      </c>
      <c r="P32" s="26"/>
      <c r="Q32" s="24"/>
      <c r="R32" s="38">
        <v>1</v>
      </c>
      <c r="S32" s="39">
        <v>1</v>
      </c>
      <c r="T32" s="25"/>
      <c r="U32" s="28"/>
      <c r="V32" s="24"/>
      <c r="W32" s="25"/>
      <c r="X32" s="38">
        <v>1</v>
      </c>
      <c r="Y32" s="58" t="s">
        <v>454</v>
      </c>
      <c r="Z32" s="38">
        <v>1</v>
      </c>
      <c r="AA32" s="347" t="s">
        <v>463</v>
      </c>
      <c r="AB32" s="42" t="s">
        <v>467</v>
      </c>
      <c r="AC32" s="214"/>
      <c r="AD32" s="213">
        <f t="shared" si="0"/>
        <v>0</v>
      </c>
    </row>
    <row r="33" spans="2:30" ht="18.75" customHeight="1">
      <c r="B33" s="11" t="s">
        <v>255</v>
      </c>
      <c r="C33" s="11" t="s">
        <v>184</v>
      </c>
      <c r="D33" s="14" t="s">
        <v>31</v>
      </c>
      <c r="E33" s="6">
        <v>23.902</v>
      </c>
      <c r="F33" s="35">
        <v>1</v>
      </c>
      <c r="G33" s="25"/>
      <c r="H33" s="26"/>
      <c r="I33" s="24"/>
      <c r="J33" s="25"/>
      <c r="K33" s="38">
        <v>1</v>
      </c>
      <c r="L33" s="27"/>
      <c r="M33" s="37">
        <v>1</v>
      </c>
      <c r="N33" s="28"/>
      <c r="O33" s="35">
        <v>1</v>
      </c>
      <c r="P33" s="26"/>
      <c r="Q33" s="24"/>
      <c r="R33" s="38">
        <v>1</v>
      </c>
      <c r="S33" s="39">
        <v>1</v>
      </c>
      <c r="T33" s="25"/>
      <c r="U33" s="28"/>
      <c r="V33" s="24"/>
      <c r="W33" s="25"/>
      <c r="X33" s="38">
        <v>1</v>
      </c>
      <c r="Y33" s="58" t="s">
        <v>454</v>
      </c>
      <c r="Z33" s="38">
        <v>1</v>
      </c>
      <c r="AA33" s="347" t="s">
        <v>463</v>
      </c>
      <c r="AB33" s="42" t="s">
        <v>470</v>
      </c>
      <c r="AC33" s="214"/>
      <c r="AD33" s="213">
        <f t="shared" si="0"/>
        <v>0</v>
      </c>
    </row>
    <row r="34" spans="2:30" ht="18.75" customHeight="1">
      <c r="B34" s="11" t="s">
        <v>256</v>
      </c>
      <c r="C34" s="11" t="s">
        <v>257</v>
      </c>
      <c r="D34" s="14" t="s">
        <v>258</v>
      </c>
      <c r="E34" s="6">
        <v>4.047</v>
      </c>
      <c r="F34" s="35">
        <v>1</v>
      </c>
      <c r="G34" s="25"/>
      <c r="H34" s="26"/>
      <c r="I34" s="24"/>
      <c r="J34" s="25"/>
      <c r="K34" s="38">
        <v>1</v>
      </c>
      <c r="L34" s="27"/>
      <c r="M34" s="37">
        <v>1</v>
      </c>
      <c r="N34" s="28"/>
      <c r="O34" s="35">
        <v>1</v>
      </c>
      <c r="P34" s="26"/>
      <c r="Q34" s="24"/>
      <c r="R34" s="26"/>
      <c r="S34" s="39">
        <v>1</v>
      </c>
      <c r="T34" s="25"/>
      <c r="U34" s="28"/>
      <c r="V34" s="24"/>
      <c r="W34" s="25"/>
      <c r="X34" s="38">
        <v>1</v>
      </c>
      <c r="Y34" s="58" t="s">
        <v>454</v>
      </c>
      <c r="Z34" s="38">
        <v>1</v>
      </c>
      <c r="AA34" s="347" t="s">
        <v>463</v>
      </c>
      <c r="AB34" s="42" t="s">
        <v>469</v>
      </c>
      <c r="AC34" s="214"/>
      <c r="AD34" s="213">
        <f t="shared" si="0"/>
        <v>0</v>
      </c>
    </row>
    <row r="35" spans="2:30" ht="18.75" customHeight="1">
      <c r="B35" s="11" t="s">
        <v>259</v>
      </c>
      <c r="C35" s="11" t="s">
        <v>260</v>
      </c>
      <c r="D35" s="14" t="s">
        <v>48</v>
      </c>
      <c r="E35" s="6">
        <v>21.293000000000003</v>
      </c>
      <c r="F35" s="35">
        <v>1</v>
      </c>
      <c r="G35" s="25"/>
      <c r="H35" s="26"/>
      <c r="I35" s="24"/>
      <c r="J35" s="25"/>
      <c r="K35" s="38">
        <v>1</v>
      </c>
      <c r="L35" s="27"/>
      <c r="M35" s="37">
        <v>1</v>
      </c>
      <c r="N35" s="28"/>
      <c r="O35" s="35">
        <v>1</v>
      </c>
      <c r="P35" s="26"/>
      <c r="Q35" s="24"/>
      <c r="R35" s="26"/>
      <c r="S35" s="27"/>
      <c r="T35" s="25"/>
      <c r="U35" s="28"/>
      <c r="V35" s="24"/>
      <c r="W35" s="25"/>
      <c r="X35" s="38">
        <v>1</v>
      </c>
      <c r="Y35" s="58" t="s">
        <v>454</v>
      </c>
      <c r="Z35" s="38">
        <v>1</v>
      </c>
      <c r="AA35" s="347" t="s">
        <v>463</v>
      </c>
      <c r="AB35" s="42" t="s">
        <v>468</v>
      </c>
      <c r="AC35" s="214"/>
      <c r="AD35" s="213">
        <f t="shared" si="0"/>
        <v>0</v>
      </c>
    </row>
    <row r="36" spans="2:30" ht="18.75" customHeight="1">
      <c r="B36" s="11" t="s">
        <v>261</v>
      </c>
      <c r="C36" s="11" t="s">
        <v>262</v>
      </c>
      <c r="D36" s="14" t="s">
        <v>31</v>
      </c>
      <c r="E36" s="6">
        <v>23.661</v>
      </c>
      <c r="F36" s="35">
        <v>1</v>
      </c>
      <c r="G36" s="25"/>
      <c r="H36" s="26"/>
      <c r="I36" s="24"/>
      <c r="J36" s="25"/>
      <c r="K36" s="38">
        <v>1</v>
      </c>
      <c r="L36" s="27"/>
      <c r="M36" s="37">
        <v>1</v>
      </c>
      <c r="N36" s="28"/>
      <c r="O36" s="35">
        <v>1</v>
      </c>
      <c r="P36" s="26"/>
      <c r="Q36" s="24"/>
      <c r="R36" s="26"/>
      <c r="S36" s="39">
        <v>1</v>
      </c>
      <c r="T36" s="25"/>
      <c r="U36" s="28"/>
      <c r="V36" s="24"/>
      <c r="W36" s="25"/>
      <c r="X36" s="38">
        <v>1</v>
      </c>
      <c r="Y36" s="58" t="s">
        <v>454</v>
      </c>
      <c r="Z36" s="38">
        <v>1</v>
      </c>
      <c r="AA36" s="347" t="s">
        <v>463</v>
      </c>
      <c r="AB36" s="42" t="s">
        <v>468</v>
      </c>
      <c r="AC36" s="214"/>
      <c r="AD36" s="213">
        <f t="shared" si="0"/>
        <v>0</v>
      </c>
    </row>
    <row r="37" spans="2:30" ht="18.75" customHeight="1">
      <c r="B37" s="11" t="s">
        <v>263</v>
      </c>
      <c r="C37" s="11" t="s">
        <v>264</v>
      </c>
      <c r="D37" s="14" t="s">
        <v>31</v>
      </c>
      <c r="E37" s="6">
        <v>15.71</v>
      </c>
      <c r="F37" s="35">
        <v>1</v>
      </c>
      <c r="G37" s="25"/>
      <c r="H37" s="26"/>
      <c r="I37" s="24"/>
      <c r="J37" s="25"/>
      <c r="K37" s="38">
        <v>1</v>
      </c>
      <c r="L37" s="27"/>
      <c r="M37" s="37">
        <v>1</v>
      </c>
      <c r="N37" s="28"/>
      <c r="O37" s="35">
        <v>1</v>
      </c>
      <c r="P37" s="26"/>
      <c r="Q37" s="24"/>
      <c r="R37" s="26"/>
      <c r="S37" s="39">
        <v>1</v>
      </c>
      <c r="T37" s="25"/>
      <c r="U37" s="28"/>
      <c r="V37" s="24"/>
      <c r="W37" s="25"/>
      <c r="X37" s="38">
        <v>1</v>
      </c>
      <c r="Y37" s="58" t="s">
        <v>454</v>
      </c>
      <c r="Z37" s="38">
        <v>1</v>
      </c>
      <c r="AA37" s="347" t="s">
        <v>463</v>
      </c>
      <c r="AB37" s="42" t="s">
        <v>467</v>
      </c>
      <c r="AC37" s="214"/>
      <c r="AD37" s="213">
        <f t="shared" si="0"/>
        <v>0</v>
      </c>
    </row>
    <row r="38" spans="2:30" ht="18.75" customHeight="1">
      <c r="B38" s="11" t="s">
        <v>265</v>
      </c>
      <c r="C38" s="11" t="s">
        <v>266</v>
      </c>
      <c r="D38" s="14" t="s">
        <v>31</v>
      </c>
      <c r="E38" s="6">
        <v>24.285</v>
      </c>
      <c r="F38" s="40">
        <v>1</v>
      </c>
      <c r="G38" s="25"/>
      <c r="H38" s="26"/>
      <c r="I38" s="24"/>
      <c r="J38" s="25"/>
      <c r="K38" s="38">
        <v>1</v>
      </c>
      <c r="L38" s="27"/>
      <c r="M38" s="41">
        <v>1</v>
      </c>
      <c r="N38" s="28"/>
      <c r="O38" s="35">
        <v>1</v>
      </c>
      <c r="P38" s="26"/>
      <c r="Q38" s="24"/>
      <c r="R38" s="26"/>
      <c r="S38" s="39">
        <v>1</v>
      </c>
      <c r="T38" s="25"/>
      <c r="U38" s="28"/>
      <c r="V38" s="24"/>
      <c r="W38" s="25"/>
      <c r="X38" s="38">
        <v>1</v>
      </c>
      <c r="Y38" s="58" t="s">
        <v>454</v>
      </c>
      <c r="Z38" s="38">
        <v>1</v>
      </c>
      <c r="AA38" s="347" t="s">
        <v>463</v>
      </c>
      <c r="AB38" s="42" t="s">
        <v>467</v>
      </c>
      <c r="AC38" s="214"/>
      <c r="AD38" s="213">
        <f t="shared" si="0"/>
        <v>0</v>
      </c>
    </row>
    <row r="39" spans="2:30" ht="18.75" customHeight="1">
      <c r="B39" s="11" t="s">
        <v>267</v>
      </c>
      <c r="C39" s="11" t="s">
        <v>268</v>
      </c>
      <c r="D39" s="14" t="s">
        <v>31</v>
      </c>
      <c r="E39" s="6">
        <v>40.925000000000004</v>
      </c>
      <c r="F39" s="40">
        <v>1</v>
      </c>
      <c r="G39" s="25"/>
      <c r="H39" s="26"/>
      <c r="I39" s="24"/>
      <c r="J39" s="25"/>
      <c r="K39" s="38">
        <v>1</v>
      </c>
      <c r="L39" s="27"/>
      <c r="M39" s="41">
        <v>1</v>
      </c>
      <c r="N39" s="28"/>
      <c r="O39" s="35">
        <v>1</v>
      </c>
      <c r="P39" s="26"/>
      <c r="Q39" s="24"/>
      <c r="R39" s="26"/>
      <c r="S39" s="39">
        <v>1</v>
      </c>
      <c r="T39" s="25"/>
      <c r="U39" s="28"/>
      <c r="V39" s="24"/>
      <c r="W39" s="25"/>
      <c r="X39" s="38">
        <v>1</v>
      </c>
      <c r="Y39" s="58" t="s">
        <v>454</v>
      </c>
      <c r="Z39" s="38">
        <v>1</v>
      </c>
      <c r="AA39" s="347" t="s">
        <v>463</v>
      </c>
      <c r="AB39" s="42" t="s">
        <v>467</v>
      </c>
      <c r="AC39" s="214"/>
      <c r="AD39" s="213">
        <f t="shared" si="0"/>
        <v>0</v>
      </c>
    </row>
    <row r="40" spans="2:30" ht="18.75" customHeight="1">
      <c r="B40" s="11" t="s">
        <v>269</v>
      </c>
      <c r="C40" s="11" t="s">
        <v>270</v>
      </c>
      <c r="D40" s="14" t="s">
        <v>31</v>
      </c>
      <c r="E40" s="6">
        <v>23.434</v>
      </c>
      <c r="F40" s="40">
        <v>1</v>
      </c>
      <c r="G40" s="25"/>
      <c r="H40" s="26"/>
      <c r="I40" s="24"/>
      <c r="J40" s="25"/>
      <c r="K40" s="38">
        <v>1</v>
      </c>
      <c r="L40" s="27"/>
      <c r="M40" s="41">
        <v>1</v>
      </c>
      <c r="N40" s="28"/>
      <c r="O40" s="35">
        <v>1</v>
      </c>
      <c r="P40" s="26"/>
      <c r="Q40" s="24"/>
      <c r="R40" s="26"/>
      <c r="S40" s="39">
        <v>1</v>
      </c>
      <c r="T40" s="25"/>
      <c r="U40" s="28"/>
      <c r="V40" s="24"/>
      <c r="W40" s="25"/>
      <c r="X40" s="38">
        <v>1</v>
      </c>
      <c r="Y40" s="58" t="s">
        <v>454</v>
      </c>
      <c r="Z40" s="38">
        <v>1</v>
      </c>
      <c r="AA40" s="347" t="s">
        <v>463</v>
      </c>
      <c r="AB40" s="42" t="s">
        <v>467</v>
      </c>
      <c r="AC40" s="214"/>
      <c r="AD40" s="213">
        <f t="shared" si="0"/>
        <v>0</v>
      </c>
    </row>
    <row r="41" spans="2:30" ht="18.75" customHeight="1">
      <c r="B41" s="11" t="s">
        <v>271</v>
      </c>
      <c r="C41" s="11" t="s">
        <v>272</v>
      </c>
      <c r="D41" s="14" t="s">
        <v>31</v>
      </c>
      <c r="E41" s="6">
        <v>20.089000000000002</v>
      </c>
      <c r="F41" s="40">
        <v>1</v>
      </c>
      <c r="G41" s="25"/>
      <c r="H41" s="26"/>
      <c r="I41" s="24"/>
      <c r="J41" s="25"/>
      <c r="K41" s="38">
        <v>1</v>
      </c>
      <c r="L41" s="27"/>
      <c r="M41" s="41">
        <v>1</v>
      </c>
      <c r="N41" s="28"/>
      <c r="O41" s="35">
        <v>1</v>
      </c>
      <c r="P41" s="26"/>
      <c r="Q41" s="24"/>
      <c r="R41" s="26"/>
      <c r="S41" s="39">
        <v>1</v>
      </c>
      <c r="T41" s="25"/>
      <c r="U41" s="28"/>
      <c r="V41" s="24"/>
      <c r="W41" s="25"/>
      <c r="X41" s="38">
        <v>1</v>
      </c>
      <c r="Y41" s="58" t="s">
        <v>454</v>
      </c>
      <c r="Z41" s="38">
        <v>1</v>
      </c>
      <c r="AA41" s="347" t="s">
        <v>463</v>
      </c>
      <c r="AB41" s="42" t="s">
        <v>467</v>
      </c>
      <c r="AC41" s="214"/>
      <c r="AD41" s="213">
        <f t="shared" si="0"/>
        <v>0</v>
      </c>
    </row>
    <row r="42" spans="2:30" ht="18.75" customHeight="1">
      <c r="B42" s="11" t="s">
        <v>273</v>
      </c>
      <c r="C42" s="11" t="s">
        <v>274</v>
      </c>
      <c r="D42" s="14" t="s">
        <v>236</v>
      </c>
      <c r="E42" s="6">
        <v>34.495000000000005</v>
      </c>
      <c r="F42" s="35">
        <v>1</v>
      </c>
      <c r="G42" s="25"/>
      <c r="H42" s="26"/>
      <c r="I42" s="24"/>
      <c r="J42" s="25"/>
      <c r="K42" s="38">
        <v>1</v>
      </c>
      <c r="L42" s="27"/>
      <c r="M42" s="37">
        <v>1</v>
      </c>
      <c r="N42" s="28"/>
      <c r="O42" s="35">
        <v>1</v>
      </c>
      <c r="P42" s="26"/>
      <c r="Q42" s="24"/>
      <c r="R42" s="26"/>
      <c r="S42" s="39">
        <v>1</v>
      </c>
      <c r="T42" s="25"/>
      <c r="U42" s="28"/>
      <c r="V42" s="24"/>
      <c r="W42" s="25"/>
      <c r="X42" s="38">
        <v>1</v>
      </c>
      <c r="Y42" s="58" t="s">
        <v>454</v>
      </c>
      <c r="Z42" s="38">
        <v>1</v>
      </c>
      <c r="AA42" s="347" t="s">
        <v>463</v>
      </c>
      <c r="AB42" s="29"/>
      <c r="AC42" s="214"/>
      <c r="AD42" s="213">
        <f t="shared" si="0"/>
        <v>0</v>
      </c>
    </row>
    <row r="43" spans="2:30" ht="18.75" customHeight="1">
      <c r="B43" s="11" t="s">
        <v>275</v>
      </c>
      <c r="C43" s="11" t="s">
        <v>108</v>
      </c>
      <c r="D43" s="14" t="s">
        <v>109</v>
      </c>
      <c r="E43" s="6">
        <v>5.055000000000001</v>
      </c>
      <c r="F43" s="35">
        <v>1</v>
      </c>
      <c r="G43" s="25"/>
      <c r="H43" s="26"/>
      <c r="I43" s="24"/>
      <c r="J43" s="25"/>
      <c r="K43" s="38">
        <v>1</v>
      </c>
      <c r="L43" s="27"/>
      <c r="M43" s="37">
        <v>1</v>
      </c>
      <c r="N43" s="28"/>
      <c r="O43" s="35">
        <v>1</v>
      </c>
      <c r="P43" s="26"/>
      <c r="Q43" s="24"/>
      <c r="R43" s="26"/>
      <c r="S43" s="39">
        <v>1</v>
      </c>
      <c r="T43" s="25"/>
      <c r="U43" s="28"/>
      <c r="V43" s="24"/>
      <c r="W43" s="25"/>
      <c r="X43" s="38">
        <v>1</v>
      </c>
      <c r="Y43" s="58" t="s">
        <v>454</v>
      </c>
      <c r="Z43" s="38">
        <v>1</v>
      </c>
      <c r="AA43" s="347" t="s">
        <v>463</v>
      </c>
      <c r="AB43" s="29"/>
      <c r="AC43" s="214"/>
      <c r="AD43" s="213">
        <f t="shared" si="0"/>
        <v>0</v>
      </c>
    </row>
    <row r="44" spans="2:30" ht="18.75" customHeight="1">
      <c r="B44" s="11" t="s">
        <v>276</v>
      </c>
      <c r="C44" s="11" t="s">
        <v>155</v>
      </c>
      <c r="D44" s="14" t="s">
        <v>99</v>
      </c>
      <c r="E44" s="6">
        <v>26.22</v>
      </c>
      <c r="F44" s="35">
        <v>1</v>
      </c>
      <c r="G44" s="25"/>
      <c r="H44" s="26"/>
      <c r="I44" s="24"/>
      <c r="J44" s="25"/>
      <c r="K44" s="38">
        <v>1</v>
      </c>
      <c r="L44" s="27"/>
      <c r="M44" s="37">
        <v>1</v>
      </c>
      <c r="N44" s="28"/>
      <c r="O44" s="35">
        <v>1</v>
      </c>
      <c r="P44" s="26"/>
      <c r="Q44" s="24"/>
      <c r="R44" s="26"/>
      <c r="S44" s="39">
        <v>1</v>
      </c>
      <c r="T44" s="25"/>
      <c r="U44" s="28"/>
      <c r="V44" s="24"/>
      <c r="W44" s="25"/>
      <c r="X44" s="38">
        <v>1</v>
      </c>
      <c r="Y44" s="58" t="s">
        <v>454</v>
      </c>
      <c r="Z44" s="38">
        <v>1</v>
      </c>
      <c r="AA44" s="347" t="s">
        <v>463</v>
      </c>
      <c r="AB44" s="42" t="s">
        <v>466</v>
      </c>
      <c r="AC44" s="214"/>
      <c r="AD44" s="213">
        <f t="shared" si="0"/>
        <v>0</v>
      </c>
    </row>
    <row r="45" spans="2:30" ht="18.75" customHeight="1">
      <c r="B45" s="11" t="s">
        <v>277</v>
      </c>
      <c r="C45" s="11" t="s">
        <v>157</v>
      </c>
      <c r="D45" s="14" t="s">
        <v>94</v>
      </c>
      <c r="E45" s="6">
        <v>20.192</v>
      </c>
      <c r="F45" s="35">
        <v>1</v>
      </c>
      <c r="G45" s="25"/>
      <c r="H45" s="26"/>
      <c r="I45" s="24"/>
      <c r="J45" s="25"/>
      <c r="K45" s="38">
        <v>1</v>
      </c>
      <c r="L45" s="27"/>
      <c r="M45" s="37">
        <v>1</v>
      </c>
      <c r="N45" s="28"/>
      <c r="O45" s="35">
        <v>1</v>
      </c>
      <c r="P45" s="26"/>
      <c r="Q45" s="24"/>
      <c r="R45" s="26"/>
      <c r="S45" s="39">
        <v>1</v>
      </c>
      <c r="T45" s="25"/>
      <c r="U45" s="28"/>
      <c r="V45" s="24"/>
      <c r="W45" s="25"/>
      <c r="X45" s="38">
        <v>1</v>
      </c>
      <c r="Y45" s="58" t="s">
        <v>454</v>
      </c>
      <c r="Z45" s="38">
        <v>1</v>
      </c>
      <c r="AA45" s="347" t="s">
        <v>463</v>
      </c>
      <c r="AB45" s="42" t="s">
        <v>466</v>
      </c>
      <c r="AC45" s="214"/>
      <c r="AD45" s="213">
        <f t="shared" si="0"/>
        <v>0</v>
      </c>
    </row>
    <row r="46" spans="2:30" ht="18.75" customHeight="1">
      <c r="B46" s="11" t="s">
        <v>278</v>
      </c>
      <c r="C46" s="11" t="s">
        <v>279</v>
      </c>
      <c r="D46" s="14" t="s">
        <v>258</v>
      </c>
      <c r="E46" s="6">
        <v>3.643</v>
      </c>
      <c r="F46" s="24"/>
      <c r="G46" s="25"/>
      <c r="H46" s="26"/>
      <c r="I46" s="24"/>
      <c r="J46" s="25"/>
      <c r="K46" s="26"/>
      <c r="L46" s="27"/>
      <c r="M46" s="37">
        <v>1</v>
      </c>
      <c r="N46" s="28"/>
      <c r="O46" s="24"/>
      <c r="P46" s="26"/>
      <c r="Q46" s="24"/>
      <c r="R46" s="26"/>
      <c r="S46" s="27"/>
      <c r="T46" s="25"/>
      <c r="U46" s="28"/>
      <c r="V46" s="24"/>
      <c r="W46" s="25"/>
      <c r="X46" s="38">
        <v>1</v>
      </c>
      <c r="Y46" s="58" t="s">
        <v>454</v>
      </c>
      <c r="Z46" s="38">
        <v>1</v>
      </c>
      <c r="AA46" s="347" t="s">
        <v>463</v>
      </c>
      <c r="AB46" s="29"/>
      <c r="AC46" s="214"/>
      <c r="AD46" s="213">
        <f t="shared" si="0"/>
        <v>0</v>
      </c>
    </row>
    <row r="47" spans="2:30" ht="18.75" customHeight="1">
      <c r="B47" s="11" t="s">
        <v>280</v>
      </c>
      <c r="C47" s="11" t="s">
        <v>117</v>
      </c>
      <c r="D47" s="14" t="s">
        <v>109</v>
      </c>
      <c r="E47" s="6">
        <v>3.7</v>
      </c>
      <c r="F47" s="36">
        <v>1</v>
      </c>
      <c r="G47" s="25"/>
      <c r="H47" s="26"/>
      <c r="I47" s="24"/>
      <c r="J47" s="25"/>
      <c r="K47" s="26"/>
      <c r="L47" s="27"/>
      <c r="M47" s="25"/>
      <c r="N47" s="28"/>
      <c r="O47" s="35">
        <v>1</v>
      </c>
      <c r="P47" s="26"/>
      <c r="Q47" s="24"/>
      <c r="R47" s="26"/>
      <c r="S47" s="39">
        <v>1</v>
      </c>
      <c r="T47" s="25"/>
      <c r="U47" s="28"/>
      <c r="V47" s="24"/>
      <c r="W47" s="25"/>
      <c r="X47" s="38">
        <v>1</v>
      </c>
      <c r="Y47" s="58" t="s">
        <v>454</v>
      </c>
      <c r="Z47" s="38">
        <v>1</v>
      </c>
      <c r="AA47" s="347" t="s">
        <v>463</v>
      </c>
      <c r="AB47" s="29"/>
      <c r="AC47" s="214"/>
      <c r="AD47" s="213">
        <f t="shared" si="0"/>
        <v>0</v>
      </c>
    </row>
    <row r="48" spans="2:30" ht="18.75" customHeight="1">
      <c r="B48" s="11" t="s">
        <v>281</v>
      </c>
      <c r="C48" s="11" t="s">
        <v>113</v>
      </c>
      <c r="D48" s="14" t="s">
        <v>109</v>
      </c>
      <c r="E48" s="6">
        <v>3.481</v>
      </c>
      <c r="F48" s="36">
        <v>1</v>
      </c>
      <c r="G48" s="25"/>
      <c r="H48" s="26"/>
      <c r="I48" s="24"/>
      <c r="J48" s="25"/>
      <c r="K48" s="26"/>
      <c r="L48" s="27"/>
      <c r="M48" s="25"/>
      <c r="N48" s="28"/>
      <c r="O48" s="35">
        <v>1</v>
      </c>
      <c r="P48" s="26"/>
      <c r="Q48" s="24"/>
      <c r="R48" s="26"/>
      <c r="S48" s="39">
        <v>1</v>
      </c>
      <c r="T48" s="25"/>
      <c r="U48" s="28"/>
      <c r="V48" s="24"/>
      <c r="W48" s="25"/>
      <c r="X48" s="38">
        <v>1</v>
      </c>
      <c r="Y48" s="24"/>
      <c r="Z48" s="38">
        <v>1</v>
      </c>
      <c r="AA48" s="347" t="s">
        <v>463</v>
      </c>
      <c r="AB48" s="29"/>
      <c r="AC48" s="214"/>
      <c r="AD48" s="213">
        <f t="shared" si="0"/>
        <v>0</v>
      </c>
    </row>
    <row r="49" spans="2:30" ht="18.75" customHeight="1">
      <c r="B49" s="11" t="s">
        <v>282</v>
      </c>
      <c r="C49" s="11" t="s">
        <v>119</v>
      </c>
      <c r="D49" s="14" t="s">
        <v>109</v>
      </c>
      <c r="E49" s="6">
        <v>4.735</v>
      </c>
      <c r="F49" s="36">
        <v>1</v>
      </c>
      <c r="G49" s="25"/>
      <c r="H49" s="26"/>
      <c r="I49" s="24"/>
      <c r="J49" s="25"/>
      <c r="K49" s="26"/>
      <c r="L49" s="27"/>
      <c r="M49" s="25"/>
      <c r="N49" s="28"/>
      <c r="O49" s="35">
        <v>1</v>
      </c>
      <c r="P49" s="26"/>
      <c r="Q49" s="24"/>
      <c r="R49" s="26"/>
      <c r="S49" s="39">
        <v>1</v>
      </c>
      <c r="T49" s="25"/>
      <c r="U49" s="28"/>
      <c r="V49" s="24"/>
      <c r="W49" s="25"/>
      <c r="X49" s="38">
        <v>1</v>
      </c>
      <c r="Y49" s="24"/>
      <c r="Z49" s="38">
        <v>1</v>
      </c>
      <c r="AA49" s="347" t="s">
        <v>463</v>
      </c>
      <c r="AB49" s="29"/>
      <c r="AC49" s="215"/>
      <c r="AD49" s="213">
        <f t="shared" si="0"/>
        <v>0</v>
      </c>
    </row>
    <row r="50" spans="2:30" ht="18.75" customHeight="1">
      <c r="B50" s="11" t="s">
        <v>283</v>
      </c>
      <c r="C50" s="11" t="s">
        <v>121</v>
      </c>
      <c r="D50" s="14" t="s">
        <v>109</v>
      </c>
      <c r="E50" s="6">
        <v>6.51</v>
      </c>
      <c r="F50" s="36">
        <v>1</v>
      </c>
      <c r="G50" s="25"/>
      <c r="H50" s="26"/>
      <c r="I50" s="24"/>
      <c r="J50" s="25"/>
      <c r="K50" s="26"/>
      <c r="L50" s="27"/>
      <c r="M50" s="25"/>
      <c r="N50" s="28"/>
      <c r="O50" s="35">
        <v>1</v>
      </c>
      <c r="P50" s="26"/>
      <c r="Q50" s="24"/>
      <c r="R50" s="26"/>
      <c r="S50" s="27"/>
      <c r="T50" s="25"/>
      <c r="U50" s="28"/>
      <c r="V50" s="24"/>
      <c r="W50" s="25"/>
      <c r="X50" s="38">
        <v>1</v>
      </c>
      <c r="Y50" s="24"/>
      <c r="Z50" s="38">
        <v>1</v>
      </c>
      <c r="AA50" s="347" t="s">
        <v>463</v>
      </c>
      <c r="AB50" s="29"/>
      <c r="AC50" s="215"/>
      <c r="AD50" s="213">
        <f t="shared" si="0"/>
        <v>0</v>
      </c>
    </row>
    <row r="51" spans="2:30" ht="18.75" customHeight="1">
      <c r="B51" s="11" t="s">
        <v>284</v>
      </c>
      <c r="C51" s="11" t="s">
        <v>115</v>
      </c>
      <c r="D51" s="14" t="s">
        <v>109</v>
      </c>
      <c r="E51" s="6">
        <v>10.284999999999998</v>
      </c>
      <c r="F51" s="36">
        <v>1</v>
      </c>
      <c r="G51" s="25"/>
      <c r="H51" s="26"/>
      <c r="I51" s="24"/>
      <c r="J51" s="25"/>
      <c r="K51" s="26"/>
      <c r="L51" s="27"/>
      <c r="M51" s="25"/>
      <c r="N51" s="28"/>
      <c r="O51" s="35">
        <v>1</v>
      </c>
      <c r="P51" s="26"/>
      <c r="Q51" s="24"/>
      <c r="R51" s="26"/>
      <c r="S51" s="27"/>
      <c r="T51" s="25"/>
      <c r="U51" s="28"/>
      <c r="V51" s="24"/>
      <c r="W51" s="25"/>
      <c r="X51" s="38">
        <v>1</v>
      </c>
      <c r="Y51" s="24"/>
      <c r="Z51" s="38">
        <v>1</v>
      </c>
      <c r="AA51" s="347" t="s">
        <v>463</v>
      </c>
      <c r="AB51" s="29"/>
      <c r="AC51" s="215"/>
      <c r="AD51" s="213">
        <f t="shared" si="0"/>
        <v>0</v>
      </c>
    </row>
    <row r="52" spans="2:30" ht="18.75" customHeight="1">
      <c r="B52" s="11" t="s">
        <v>285</v>
      </c>
      <c r="C52" s="11" t="s">
        <v>106</v>
      </c>
      <c r="D52" s="14" t="s">
        <v>236</v>
      </c>
      <c r="E52" s="6">
        <v>17.54</v>
      </c>
      <c r="F52" s="35">
        <v>1</v>
      </c>
      <c r="G52" s="25"/>
      <c r="H52" s="26"/>
      <c r="I52" s="24"/>
      <c r="J52" s="25"/>
      <c r="K52" s="26"/>
      <c r="L52" s="27"/>
      <c r="M52" s="37">
        <v>1</v>
      </c>
      <c r="N52" s="28"/>
      <c r="O52" s="35">
        <v>1</v>
      </c>
      <c r="P52" s="26"/>
      <c r="Q52" s="24"/>
      <c r="R52" s="26"/>
      <c r="S52" s="39">
        <v>1</v>
      </c>
      <c r="T52" s="25"/>
      <c r="U52" s="28"/>
      <c r="V52" s="24"/>
      <c r="W52" s="25"/>
      <c r="X52" s="38">
        <v>1</v>
      </c>
      <c r="Y52" s="24"/>
      <c r="Z52" s="38">
        <v>1</v>
      </c>
      <c r="AA52" s="347" t="s">
        <v>463</v>
      </c>
      <c r="AB52" s="29"/>
      <c r="AC52" s="215"/>
      <c r="AD52" s="213">
        <f t="shared" si="0"/>
        <v>0</v>
      </c>
    </row>
    <row r="53" spans="2:30" ht="18.75" customHeight="1" thickBot="1">
      <c r="B53" s="11" t="s">
        <v>286</v>
      </c>
      <c r="C53" s="11" t="s">
        <v>214</v>
      </c>
      <c r="D53" s="14" t="s">
        <v>109</v>
      </c>
      <c r="E53" s="6">
        <v>3</v>
      </c>
      <c r="F53" s="24"/>
      <c r="G53" s="25"/>
      <c r="H53" s="49">
        <v>1</v>
      </c>
      <c r="I53" s="24"/>
      <c r="J53" s="25"/>
      <c r="K53" s="26"/>
      <c r="L53" s="27"/>
      <c r="M53" s="25"/>
      <c r="N53" s="28"/>
      <c r="O53" s="35">
        <v>1</v>
      </c>
      <c r="P53" s="26"/>
      <c r="Q53" s="24"/>
      <c r="R53" s="26"/>
      <c r="S53" s="24"/>
      <c r="T53" s="25"/>
      <c r="U53" s="28"/>
      <c r="V53" s="24"/>
      <c r="W53" s="25"/>
      <c r="X53" s="38">
        <v>1</v>
      </c>
      <c r="Y53" s="24"/>
      <c r="Z53" s="38">
        <v>1</v>
      </c>
      <c r="AA53" s="347" t="s">
        <v>463</v>
      </c>
      <c r="AB53" s="29"/>
      <c r="AC53" s="215"/>
      <c r="AD53" s="213">
        <f t="shared" si="0"/>
        <v>0</v>
      </c>
    </row>
    <row r="54" spans="5:30" ht="22.5" customHeight="1" thickBot="1" thickTop="1">
      <c r="E54" s="45">
        <f>SUM(E9:E53)</f>
        <v>876.126</v>
      </c>
      <c r="F54" s="315" t="s">
        <v>464</v>
      </c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7"/>
      <c r="AC54" s="63">
        <f>SUM(AC9:AC53)</f>
        <v>0</v>
      </c>
      <c r="AD54" s="63">
        <f>SUM(AD9:AD53)</f>
        <v>0</v>
      </c>
    </row>
    <row r="55" spans="29:30" ht="13.5" thickTop="1">
      <c r="AC55" s="116"/>
      <c r="AD55" s="116"/>
    </row>
    <row r="56" spans="2:30" ht="12.75">
      <c r="B56" s="43" t="s">
        <v>466</v>
      </c>
      <c r="C56" t="s">
        <v>435</v>
      </c>
      <c r="AC56" s="116"/>
      <c r="AD56" s="116"/>
    </row>
    <row r="57" spans="2:30" ht="12.75">
      <c r="B57" s="43" t="s">
        <v>467</v>
      </c>
      <c r="C57" t="s">
        <v>439</v>
      </c>
      <c r="AC57" s="116"/>
      <c r="AD57" s="116"/>
    </row>
    <row r="58" spans="2:30" ht="12.75">
      <c r="B58" s="43" t="s">
        <v>470</v>
      </c>
      <c r="C58" t="s">
        <v>436</v>
      </c>
      <c r="AC58" s="116"/>
      <c r="AD58" s="116"/>
    </row>
    <row r="59" spans="2:30" ht="12.75">
      <c r="B59" s="43" t="s">
        <v>469</v>
      </c>
      <c r="C59" t="s">
        <v>437</v>
      </c>
      <c r="AC59" s="116"/>
      <c r="AD59" s="116"/>
    </row>
    <row r="60" spans="2:30" ht="12.75">
      <c r="B60" s="43" t="s">
        <v>468</v>
      </c>
      <c r="C60" t="s">
        <v>438</v>
      </c>
      <c r="AC60" s="116"/>
      <c r="AD60" s="116"/>
    </row>
    <row r="61" spans="29:30" ht="12.75">
      <c r="AC61" s="116"/>
      <c r="AD61" s="116"/>
    </row>
    <row r="62" spans="29:30" ht="12.75">
      <c r="AC62" s="116"/>
      <c r="AD62" s="116"/>
    </row>
    <row r="63" spans="29:30" ht="12.75">
      <c r="AC63" s="116"/>
      <c r="AD63" s="116"/>
    </row>
    <row r="64" spans="29:30" ht="15.75">
      <c r="AC64" s="149"/>
      <c r="AD64" s="149"/>
    </row>
  </sheetData>
  <autoFilter ref="C8:D54"/>
  <mergeCells count="21">
    <mergeCell ref="F54:AB54"/>
    <mergeCell ref="O6:P6"/>
    <mergeCell ref="S6:U6"/>
    <mergeCell ref="V6:X6"/>
    <mergeCell ref="AC6:AC8"/>
    <mergeCell ref="Q7:R7"/>
    <mergeCell ref="S7:U7"/>
    <mergeCell ref="Q6:R6"/>
    <mergeCell ref="F7:H7"/>
    <mergeCell ref="I7:K7"/>
    <mergeCell ref="L7:N7"/>
    <mergeCell ref="O7:P7"/>
    <mergeCell ref="F6:H6"/>
    <mergeCell ref="I6:K6"/>
    <mergeCell ref="L6:N6"/>
    <mergeCell ref="AD6:AD8"/>
    <mergeCell ref="V7:X7"/>
    <mergeCell ref="Y7:Z7"/>
    <mergeCell ref="AA6:AA8"/>
    <mergeCell ref="AB6:AB8"/>
    <mergeCell ref="Y6:Z6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landscape" paperSize="9" scale="58" r:id="rId1"/>
  <headerFooter>
    <oddHeader>&amp;LPříloha č. 2.4 Výkaz výměr části č. 4 Úklidové služby pro budovu Výukového a výzkumného centra Lékařské a Farmaceutické fakulty UK v Hradci Králové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36"/>
  <sheetViews>
    <sheetView showGridLines="0" view="pageLayout" workbookViewId="0" topLeftCell="A1">
      <selection activeCell="AC12" sqref="AC12"/>
    </sheetView>
  </sheetViews>
  <sheetFormatPr defaultColWidth="9.140625" defaultRowHeight="12.75"/>
  <cols>
    <col min="1" max="1" width="2.8515625" style="0" customWidth="1"/>
    <col min="2" max="2" width="10.00390625" style="0" customWidth="1"/>
    <col min="3" max="3" width="21.421875" style="0" customWidth="1"/>
    <col min="4" max="4" width="15.7109375" style="0" customWidth="1"/>
    <col min="5" max="5" width="10.00390625" style="0" customWidth="1"/>
    <col min="6" max="26" width="5.28125" style="0" customWidth="1"/>
    <col min="27" max="29" width="12.7109375" style="0" customWidth="1"/>
  </cols>
  <sheetData>
    <row r="1" spans="1:23" ht="18.75" customHeight="1">
      <c r="A1" s="266"/>
      <c r="B1" s="266" t="s">
        <v>359</v>
      </c>
      <c r="C1" s="266"/>
      <c r="D1" s="266"/>
      <c r="E1" s="266"/>
      <c r="F1" s="53" t="s">
        <v>441</v>
      </c>
      <c r="G1" s="43"/>
      <c r="H1" s="54" t="s">
        <v>442</v>
      </c>
      <c r="I1" s="43"/>
      <c r="J1" s="43"/>
      <c r="N1" s="52" t="s">
        <v>443</v>
      </c>
      <c r="O1" s="43"/>
      <c r="P1" s="43"/>
      <c r="Q1" s="43"/>
      <c r="S1" s="55" t="s">
        <v>444</v>
      </c>
      <c r="U1" s="56" t="s">
        <v>447</v>
      </c>
      <c r="V1" s="43"/>
      <c r="W1" s="43"/>
    </row>
    <row r="2" spans="1:23" ht="16.5" customHeight="1">
      <c r="A2" s="266"/>
      <c r="B2" s="266"/>
      <c r="C2" s="266"/>
      <c r="D2" s="266"/>
      <c r="E2" s="266"/>
      <c r="F2" s="100" t="s">
        <v>459</v>
      </c>
      <c r="G2" s="61"/>
      <c r="H2" s="61"/>
      <c r="I2" s="61"/>
      <c r="J2" s="61"/>
      <c r="K2" s="30"/>
      <c r="L2" s="30"/>
      <c r="M2" s="30"/>
      <c r="N2" s="61"/>
      <c r="O2" s="61"/>
      <c r="P2" s="61"/>
      <c r="Q2" s="61"/>
      <c r="R2" s="30"/>
      <c r="S2" s="61"/>
      <c r="T2" s="30"/>
      <c r="U2" s="61"/>
      <c r="V2" s="61"/>
      <c r="W2" s="43"/>
    </row>
    <row r="3" spans="1:23" ht="16.5" customHeight="1">
      <c r="A3" s="267"/>
      <c r="B3" s="267" t="s">
        <v>526</v>
      </c>
      <c r="C3" s="266"/>
      <c r="D3" s="266"/>
      <c r="E3" s="266"/>
      <c r="F3" s="100" t="s">
        <v>465</v>
      </c>
      <c r="G3" s="61"/>
      <c r="H3" s="61"/>
      <c r="I3" s="61"/>
      <c r="J3" s="61"/>
      <c r="K3" s="30"/>
      <c r="L3" s="30"/>
      <c r="M3" s="30"/>
      <c r="N3" s="61"/>
      <c r="O3" s="61"/>
      <c r="P3" s="61"/>
      <c r="Q3" s="61"/>
      <c r="R3" s="30"/>
      <c r="S3" s="61"/>
      <c r="T3" s="30"/>
      <c r="U3" s="61"/>
      <c r="V3" s="61"/>
      <c r="W3" s="43"/>
    </row>
    <row r="4" spans="1:23" ht="16.5" customHeight="1">
      <c r="A4" s="266"/>
      <c r="B4" s="266"/>
      <c r="C4" s="266"/>
      <c r="D4" s="266"/>
      <c r="E4" s="266"/>
      <c r="F4" s="100" t="s">
        <v>493</v>
      </c>
      <c r="G4" s="61"/>
      <c r="H4" s="61"/>
      <c r="I4" s="61"/>
      <c r="J4" s="61"/>
      <c r="K4" s="30"/>
      <c r="L4" s="30"/>
      <c r="M4" s="30"/>
      <c r="N4" s="61"/>
      <c r="O4" s="61"/>
      <c r="P4" s="61"/>
      <c r="Q4" s="61"/>
      <c r="R4" s="30"/>
      <c r="S4" s="61"/>
      <c r="T4" s="30"/>
      <c r="U4" s="61"/>
      <c r="V4" s="61"/>
      <c r="W4" s="43"/>
    </row>
    <row r="5" spans="1:6" ht="16.5" customHeight="1" thickBot="1">
      <c r="A5" s="266"/>
      <c r="B5" s="266"/>
      <c r="C5" s="266"/>
      <c r="D5" s="266"/>
      <c r="E5" s="266"/>
      <c r="F5" s="102" t="s">
        <v>460</v>
      </c>
    </row>
    <row r="6" spans="1:29" ht="37.5" customHeight="1" thickTop="1">
      <c r="A6" s="266"/>
      <c r="B6" s="266"/>
      <c r="C6" s="266"/>
      <c r="D6" s="266"/>
      <c r="E6" s="266"/>
      <c r="F6" s="325" t="s">
        <v>288</v>
      </c>
      <c r="G6" s="326"/>
      <c r="H6" s="327"/>
      <c r="I6" s="311" t="s">
        <v>428</v>
      </c>
      <c r="J6" s="312"/>
      <c r="K6" s="313"/>
      <c r="L6" s="308" t="s">
        <v>138</v>
      </c>
      <c r="M6" s="314"/>
      <c r="N6" s="309"/>
      <c r="O6" s="305" t="s">
        <v>139</v>
      </c>
      <c r="P6" s="307"/>
      <c r="Q6" s="308" t="s">
        <v>354</v>
      </c>
      <c r="R6" s="309"/>
      <c r="S6" s="310" t="s">
        <v>140</v>
      </c>
      <c r="T6" s="306"/>
      <c r="U6" s="307"/>
      <c r="V6" s="305" t="s">
        <v>141</v>
      </c>
      <c r="W6" s="306"/>
      <c r="X6" s="307"/>
      <c r="Y6" s="308" t="s">
        <v>289</v>
      </c>
      <c r="Z6" s="309"/>
      <c r="AA6" s="302" t="s">
        <v>429</v>
      </c>
      <c r="AB6" s="302" t="s">
        <v>457</v>
      </c>
      <c r="AC6" s="302" t="s">
        <v>458</v>
      </c>
    </row>
    <row r="7" spans="1:29" ht="20.25" customHeight="1">
      <c r="A7" s="65"/>
      <c r="B7" s="65"/>
      <c r="C7" s="65"/>
      <c r="D7" s="65"/>
      <c r="E7" s="65"/>
      <c r="F7" s="322" t="s">
        <v>462</v>
      </c>
      <c r="G7" s="323"/>
      <c r="H7" s="324"/>
      <c r="I7" s="297" t="s">
        <v>462</v>
      </c>
      <c r="J7" s="298"/>
      <c r="K7" s="299"/>
      <c r="L7" s="300" t="s">
        <v>462</v>
      </c>
      <c r="M7" s="321"/>
      <c r="N7" s="301"/>
      <c r="O7" s="297" t="s">
        <v>462</v>
      </c>
      <c r="P7" s="299"/>
      <c r="Q7" s="300" t="s">
        <v>462</v>
      </c>
      <c r="R7" s="301"/>
      <c r="S7" s="297" t="s">
        <v>462</v>
      </c>
      <c r="T7" s="298"/>
      <c r="U7" s="299"/>
      <c r="V7" s="297" t="s">
        <v>462</v>
      </c>
      <c r="W7" s="298"/>
      <c r="X7" s="299"/>
      <c r="Y7" s="300" t="s">
        <v>462</v>
      </c>
      <c r="Z7" s="301"/>
      <c r="AA7" s="303"/>
      <c r="AB7" s="303"/>
      <c r="AC7" s="303"/>
    </row>
    <row r="8" spans="2:29" ht="22.5" customHeight="1" thickBot="1">
      <c r="B8" s="16" t="s">
        <v>0</v>
      </c>
      <c r="C8" s="16" t="s">
        <v>1</v>
      </c>
      <c r="D8" s="18" t="s">
        <v>132</v>
      </c>
      <c r="E8" s="17" t="s">
        <v>134</v>
      </c>
      <c r="F8" s="128" t="s">
        <v>135</v>
      </c>
      <c r="G8" s="129" t="s">
        <v>136</v>
      </c>
      <c r="H8" s="130" t="s">
        <v>137</v>
      </c>
      <c r="I8" s="181" t="s">
        <v>135</v>
      </c>
      <c r="J8" s="182" t="s">
        <v>136</v>
      </c>
      <c r="K8" s="183" t="s">
        <v>137</v>
      </c>
      <c r="L8" s="184" t="s">
        <v>135</v>
      </c>
      <c r="M8" s="182" t="s">
        <v>136</v>
      </c>
      <c r="N8" s="185" t="s">
        <v>137</v>
      </c>
      <c r="O8" s="181" t="s">
        <v>135</v>
      </c>
      <c r="P8" s="183" t="s">
        <v>136</v>
      </c>
      <c r="Q8" s="186" t="s">
        <v>135</v>
      </c>
      <c r="R8" s="187" t="s">
        <v>136</v>
      </c>
      <c r="S8" s="184" t="s">
        <v>135</v>
      </c>
      <c r="T8" s="182" t="s">
        <v>136</v>
      </c>
      <c r="U8" s="185" t="s">
        <v>137</v>
      </c>
      <c r="V8" s="181" t="s">
        <v>135</v>
      </c>
      <c r="W8" s="182" t="s">
        <v>136</v>
      </c>
      <c r="X8" s="183" t="s">
        <v>137</v>
      </c>
      <c r="Y8" s="186" t="s">
        <v>137</v>
      </c>
      <c r="Z8" s="187" t="s">
        <v>142</v>
      </c>
      <c r="AA8" s="304"/>
      <c r="AB8" s="304"/>
      <c r="AC8" s="304"/>
    </row>
    <row r="9" spans="2:29" ht="18.75" customHeight="1" thickTop="1">
      <c r="B9" s="11" t="s">
        <v>355</v>
      </c>
      <c r="C9" s="11" t="s">
        <v>13</v>
      </c>
      <c r="D9" s="46" t="s">
        <v>14</v>
      </c>
      <c r="E9" s="48">
        <v>10.816</v>
      </c>
      <c r="F9" s="188"/>
      <c r="G9" s="189">
        <v>1</v>
      </c>
      <c r="H9" s="190"/>
      <c r="I9" s="191"/>
      <c r="J9" s="192"/>
      <c r="K9" s="190"/>
      <c r="L9" s="193"/>
      <c r="M9" s="192"/>
      <c r="N9" s="194"/>
      <c r="O9" s="191"/>
      <c r="P9" s="190"/>
      <c r="Q9" s="191"/>
      <c r="R9" s="190"/>
      <c r="S9" s="193"/>
      <c r="T9" s="192"/>
      <c r="U9" s="194"/>
      <c r="V9" s="191"/>
      <c r="W9" s="192"/>
      <c r="X9" s="190"/>
      <c r="Y9" s="191"/>
      <c r="Z9" s="190"/>
      <c r="AA9" s="195"/>
      <c r="AB9" s="217"/>
      <c r="AC9" s="218">
        <f>AB9*12</f>
        <v>0</v>
      </c>
    </row>
    <row r="10" spans="2:29" ht="18.75" customHeight="1">
      <c r="B10" s="11" t="s">
        <v>356</v>
      </c>
      <c r="C10" s="11" t="s">
        <v>19</v>
      </c>
      <c r="D10" s="46" t="s">
        <v>14</v>
      </c>
      <c r="E10" s="48">
        <v>7.078</v>
      </c>
      <c r="F10" s="8"/>
      <c r="G10" s="44">
        <v>1</v>
      </c>
      <c r="H10" s="26"/>
      <c r="I10" s="24"/>
      <c r="J10" s="25"/>
      <c r="K10" s="26"/>
      <c r="L10" s="27"/>
      <c r="M10" s="25"/>
      <c r="N10" s="28"/>
      <c r="O10" s="24"/>
      <c r="P10" s="26"/>
      <c r="Q10" s="24"/>
      <c r="R10" s="26"/>
      <c r="S10" s="27"/>
      <c r="T10" s="25"/>
      <c r="U10" s="28"/>
      <c r="V10" s="24"/>
      <c r="W10" s="25"/>
      <c r="X10" s="26"/>
      <c r="Y10" s="24"/>
      <c r="Z10" s="26"/>
      <c r="AA10" s="19"/>
      <c r="AB10" s="214"/>
      <c r="AC10" s="214">
        <f>AB10*12</f>
        <v>0</v>
      </c>
    </row>
    <row r="11" spans="2:29" ht="28.5" customHeight="1" thickBot="1">
      <c r="B11" s="11" t="s">
        <v>357</v>
      </c>
      <c r="C11" s="11" t="s">
        <v>358</v>
      </c>
      <c r="D11" s="46" t="s">
        <v>48</v>
      </c>
      <c r="E11" s="48">
        <v>8.3</v>
      </c>
      <c r="F11" s="196"/>
      <c r="G11" s="197"/>
      <c r="H11" s="198" t="s">
        <v>448</v>
      </c>
      <c r="I11" s="199"/>
      <c r="J11" s="197"/>
      <c r="K11" s="200"/>
      <c r="L11" s="201"/>
      <c r="M11" s="197"/>
      <c r="N11" s="202"/>
      <c r="O11" s="199"/>
      <c r="P11" s="200"/>
      <c r="Q11" s="199"/>
      <c r="R11" s="200"/>
      <c r="S11" s="201"/>
      <c r="T11" s="197"/>
      <c r="U11" s="202"/>
      <c r="V11" s="199"/>
      <c r="W11" s="197"/>
      <c r="X11" s="200"/>
      <c r="Y11" s="199"/>
      <c r="Z11" s="200"/>
      <c r="AA11" s="277" t="s">
        <v>445</v>
      </c>
      <c r="AB11" s="219"/>
      <c r="AC11" s="219">
        <f aca="true" t="shared" si="0" ref="AC11">AB11*12</f>
        <v>0</v>
      </c>
    </row>
    <row r="12" spans="5:29" ht="22.5" customHeight="1" thickBot="1" thickTop="1">
      <c r="E12" s="47">
        <f>SUM(E9:E11)</f>
        <v>26.194000000000003</v>
      </c>
      <c r="F12" s="315" t="s">
        <v>464</v>
      </c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7"/>
      <c r="AB12" s="63">
        <f>SUM(AB9:AB11)</f>
        <v>0</v>
      </c>
      <c r="AC12" s="63">
        <f>SUM(AC9:AC11)</f>
        <v>0</v>
      </c>
    </row>
    <row r="13" spans="27:30" ht="13.5" thickTop="1">
      <c r="AA13" s="60"/>
      <c r="AB13" s="116"/>
      <c r="AC13" s="116"/>
      <c r="AD13" s="60"/>
    </row>
    <row r="14" spans="27:30" ht="78" customHeight="1">
      <c r="AA14" s="60"/>
      <c r="AB14" s="116"/>
      <c r="AC14" s="116"/>
      <c r="AD14" s="60"/>
    </row>
    <row r="15" spans="2:30" ht="22.5" customHeight="1">
      <c r="B15" s="31"/>
      <c r="AA15" s="60"/>
      <c r="AB15" s="116"/>
      <c r="AC15" s="116"/>
      <c r="AD15" s="60"/>
    </row>
    <row r="16" spans="2:30" ht="22.5" customHeight="1">
      <c r="B16" s="31"/>
      <c r="AA16" s="60"/>
      <c r="AB16" s="116"/>
      <c r="AC16" s="116"/>
      <c r="AD16" s="60"/>
    </row>
    <row r="17" spans="2:30" ht="22.5" customHeight="1">
      <c r="B17" s="31"/>
      <c r="AA17" s="60"/>
      <c r="AB17" s="116"/>
      <c r="AC17" s="116"/>
      <c r="AD17" s="60"/>
    </row>
    <row r="18" spans="27:30" ht="12.75">
      <c r="AA18" s="60"/>
      <c r="AB18" s="116"/>
      <c r="AC18" s="116"/>
      <c r="AD18" s="60"/>
    </row>
    <row r="19" spans="27:30" ht="12.75">
      <c r="AA19" s="60"/>
      <c r="AB19" s="116"/>
      <c r="AC19" s="116"/>
      <c r="AD19" s="60"/>
    </row>
    <row r="20" spans="27:30" ht="12.75">
      <c r="AA20" s="60"/>
      <c r="AB20" s="116"/>
      <c r="AC20" s="116"/>
      <c r="AD20" s="60"/>
    </row>
    <row r="21" spans="27:30" ht="12.75">
      <c r="AA21" s="60"/>
      <c r="AB21" s="116"/>
      <c r="AC21" s="116"/>
      <c r="AD21" s="60"/>
    </row>
    <row r="22" spans="27:30" ht="12.75">
      <c r="AA22" s="60"/>
      <c r="AB22" s="116"/>
      <c r="AC22" s="116"/>
      <c r="AD22" s="60"/>
    </row>
    <row r="23" spans="27:30" ht="12.75">
      <c r="AA23" s="60"/>
      <c r="AB23" s="116"/>
      <c r="AC23" s="116"/>
      <c r="AD23" s="60"/>
    </row>
    <row r="24" spans="27:30" ht="12.75">
      <c r="AA24" s="60"/>
      <c r="AB24" s="116"/>
      <c r="AC24" s="116"/>
      <c r="AD24" s="60"/>
    </row>
    <row r="25" spans="27:30" ht="12.75">
      <c r="AA25" s="60"/>
      <c r="AB25" s="116"/>
      <c r="AC25" s="116"/>
      <c r="AD25" s="60"/>
    </row>
    <row r="26" spans="27:30" ht="12.75">
      <c r="AA26" s="60"/>
      <c r="AB26" s="116"/>
      <c r="AC26" s="116"/>
      <c r="AD26" s="60"/>
    </row>
    <row r="27" spans="27:30" ht="12.75">
      <c r="AA27" s="60"/>
      <c r="AB27" s="116"/>
      <c r="AC27" s="116"/>
      <c r="AD27" s="60"/>
    </row>
    <row r="28" spans="27:30" ht="12.75">
      <c r="AA28" s="60"/>
      <c r="AB28" s="116"/>
      <c r="AC28" s="116"/>
      <c r="AD28" s="60"/>
    </row>
    <row r="29" spans="27:30" ht="12.75">
      <c r="AA29" s="60"/>
      <c r="AB29" s="116"/>
      <c r="AC29" s="116"/>
      <c r="AD29" s="60"/>
    </row>
    <row r="30" spans="27:30" ht="12.75">
      <c r="AA30" s="60"/>
      <c r="AB30" s="116"/>
      <c r="AC30" s="116"/>
      <c r="AD30" s="60"/>
    </row>
    <row r="31" spans="27:30" ht="12.75">
      <c r="AA31" s="60"/>
      <c r="AB31" s="116"/>
      <c r="AC31" s="116"/>
      <c r="AD31" s="60"/>
    </row>
    <row r="32" spans="27:30" ht="12.75">
      <c r="AA32" s="60"/>
      <c r="AB32" s="116"/>
      <c r="AC32" s="116"/>
      <c r="AD32" s="60"/>
    </row>
    <row r="33" spans="27:30" ht="12.75">
      <c r="AA33" s="60"/>
      <c r="AB33" s="116"/>
      <c r="AC33" s="116"/>
      <c r="AD33" s="60"/>
    </row>
    <row r="34" spans="27:30" ht="12.75">
      <c r="AA34" s="60"/>
      <c r="AB34" s="60"/>
      <c r="AC34" s="60"/>
      <c r="AD34" s="60"/>
    </row>
    <row r="35" spans="27:30" ht="12.75">
      <c r="AA35" s="60"/>
      <c r="AB35" s="60"/>
      <c r="AC35" s="60"/>
      <c r="AD35" s="60"/>
    </row>
    <row r="36" spans="27:30" ht="12.75">
      <c r="AA36" s="60"/>
      <c r="AB36" s="60"/>
      <c r="AC36" s="60"/>
      <c r="AD36" s="60"/>
    </row>
  </sheetData>
  <mergeCells count="20">
    <mergeCell ref="F12:AA12"/>
    <mergeCell ref="S7:U7"/>
    <mergeCell ref="V7:X7"/>
    <mergeCell ref="Y7:Z7"/>
    <mergeCell ref="AB6:AB8"/>
    <mergeCell ref="AC6:AC8"/>
    <mergeCell ref="AA6:AA8"/>
    <mergeCell ref="F7:H7"/>
    <mergeCell ref="I7:K7"/>
    <mergeCell ref="L7:N7"/>
    <mergeCell ref="O7:P7"/>
    <mergeCell ref="Q7:R7"/>
    <mergeCell ref="V6:X6"/>
    <mergeCell ref="Y6:Z6"/>
    <mergeCell ref="F6:H6"/>
    <mergeCell ref="I6:K6"/>
    <mergeCell ref="L6:N6"/>
    <mergeCell ref="O6:P6"/>
    <mergeCell ref="Q6:R6"/>
    <mergeCell ref="S6:U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1"/>
  <headerFooter>
    <oddHeader>&amp;LPříloha č. 2.4 Výkaz výměr části č. 4 Úklidové služby pro budovu Výukového a výzkumného centra Lékařské a Farmaceutické fakulty UK v Hradci Králové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workbookViewId="0" topLeftCell="A1">
      <selection activeCell="G14" sqref="G14"/>
    </sheetView>
  </sheetViews>
  <sheetFormatPr defaultColWidth="9.140625" defaultRowHeight="12.75"/>
  <cols>
    <col min="1" max="1" width="38.00390625" style="221" customWidth="1"/>
    <col min="2" max="2" width="12.8515625" style="236" customWidth="1"/>
    <col min="3" max="3" width="14.140625" style="221" customWidth="1"/>
    <col min="4" max="4" width="9.8515625" style="221" customWidth="1"/>
    <col min="5" max="7" width="12.57421875" style="221" customWidth="1"/>
    <col min="8" max="16384" width="9.140625" style="221" customWidth="1"/>
  </cols>
  <sheetData>
    <row r="1" spans="1:2" ht="12.75">
      <c r="A1" s="220" t="s">
        <v>506</v>
      </c>
      <c r="B1" s="233"/>
    </row>
    <row r="2" spans="1:2" ht="12.75">
      <c r="A2" s="220"/>
      <c r="B2" s="233"/>
    </row>
    <row r="3" spans="1:2" ht="12.75">
      <c r="A3" s="268" t="s">
        <v>526</v>
      </c>
      <c r="B3" s="233"/>
    </row>
    <row r="4" spans="1:7" s="223" customFormat="1" ht="25.5">
      <c r="A4" s="222"/>
      <c r="B4" s="234" t="s">
        <v>507</v>
      </c>
      <c r="C4" s="227" t="s">
        <v>508</v>
      </c>
      <c r="D4" s="227" t="s">
        <v>484</v>
      </c>
      <c r="E4" s="228" t="s">
        <v>509</v>
      </c>
      <c r="F4" s="228" t="s">
        <v>457</v>
      </c>
      <c r="G4" s="228" t="s">
        <v>458</v>
      </c>
    </row>
    <row r="5" spans="1:7" ht="12.75">
      <c r="A5" s="229" t="s">
        <v>495</v>
      </c>
      <c r="B5" s="235">
        <v>31</v>
      </c>
      <c r="C5" s="230">
        <f>B5*12</f>
        <v>372</v>
      </c>
      <c r="D5" s="231" t="s">
        <v>503</v>
      </c>
      <c r="E5" s="225"/>
      <c r="F5" s="224">
        <f aca="true" t="shared" si="0" ref="F5:F10">B5*E5</f>
        <v>0</v>
      </c>
      <c r="G5" s="224">
        <f aca="true" t="shared" si="1" ref="G5:G10">C5*E5</f>
        <v>0</v>
      </c>
    </row>
    <row r="6" spans="1:7" ht="12.75">
      <c r="A6" s="232" t="s">
        <v>496</v>
      </c>
      <c r="B6" s="235">
        <v>51</v>
      </c>
      <c r="C6" s="230">
        <f aca="true" t="shared" si="2" ref="C6:C11">B6*12</f>
        <v>612</v>
      </c>
      <c r="D6" s="231" t="s">
        <v>503</v>
      </c>
      <c r="E6" s="225"/>
      <c r="F6" s="224">
        <f t="shared" si="0"/>
        <v>0</v>
      </c>
      <c r="G6" s="224">
        <f t="shared" si="1"/>
        <v>0</v>
      </c>
    </row>
    <row r="7" spans="1:7" ht="12.75">
      <c r="A7" s="232" t="s">
        <v>497</v>
      </c>
      <c r="B7" s="235">
        <v>9</v>
      </c>
      <c r="C7" s="230">
        <f t="shared" si="2"/>
        <v>108</v>
      </c>
      <c r="D7" s="231" t="s">
        <v>503</v>
      </c>
      <c r="E7" s="225"/>
      <c r="F7" s="224">
        <f t="shared" si="0"/>
        <v>0</v>
      </c>
      <c r="G7" s="224">
        <f t="shared" si="1"/>
        <v>0</v>
      </c>
    </row>
    <row r="8" spans="1:7" ht="12.75">
      <c r="A8" s="232" t="s">
        <v>498</v>
      </c>
      <c r="B8" s="235">
        <v>7</v>
      </c>
      <c r="C8" s="230">
        <f t="shared" si="2"/>
        <v>84</v>
      </c>
      <c r="D8" s="237" t="s">
        <v>502</v>
      </c>
      <c r="E8" s="225"/>
      <c r="F8" s="224">
        <f t="shared" si="0"/>
        <v>0</v>
      </c>
      <c r="G8" s="224">
        <f t="shared" si="1"/>
        <v>0</v>
      </c>
    </row>
    <row r="9" spans="1:7" ht="12.75">
      <c r="A9" s="232" t="s">
        <v>499</v>
      </c>
      <c r="B9" s="235">
        <v>980</v>
      </c>
      <c r="C9" s="230">
        <f t="shared" si="2"/>
        <v>11760</v>
      </c>
      <c r="D9" s="231" t="s">
        <v>503</v>
      </c>
      <c r="E9" s="225"/>
      <c r="F9" s="224">
        <f t="shared" si="0"/>
        <v>0</v>
      </c>
      <c r="G9" s="224">
        <f t="shared" si="1"/>
        <v>0</v>
      </c>
    </row>
    <row r="10" spans="1:7" ht="12.75">
      <c r="A10" s="232" t="s">
        <v>500</v>
      </c>
      <c r="B10" s="235">
        <v>2520</v>
      </c>
      <c r="C10" s="230">
        <f t="shared" si="2"/>
        <v>30240</v>
      </c>
      <c r="D10" s="231" t="s">
        <v>503</v>
      </c>
      <c r="E10" s="225"/>
      <c r="F10" s="224">
        <f t="shared" si="0"/>
        <v>0</v>
      </c>
      <c r="G10" s="224">
        <f t="shared" si="1"/>
        <v>0</v>
      </c>
    </row>
    <row r="11" spans="1:7" ht="12.75">
      <c r="A11" s="232" t="s">
        <v>501</v>
      </c>
      <c r="B11" s="235">
        <v>330</v>
      </c>
      <c r="C11" s="230">
        <f t="shared" si="2"/>
        <v>3960</v>
      </c>
      <c r="D11" s="231" t="s">
        <v>503</v>
      </c>
      <c r="E11" s="225"/>
      <c r="F11" s="224"/>
      <c r="G11" s="224"/>
    </row>
    <row r="12" spans="1:4" ht="12.75">
      <c r="A12" s="211"/>
      <c r="C12"/>
      <c r="D12" s="212"/>
    </row>
    <row r="13" spans="5:7" ht="12.75">
      <c r="E13" s="226" t="s">
        <v>510</v>
      </c>
      <c r="F13" s="226">
        <f>SUM(F5:F11)</f>
        <v>0</v>
      </c>
      <c r="G13" s="226">
        <f>SUM(G5:G11)</f>
        <v>0</v>
      </c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</sheetData>
  <printOptions/>
  <pageMargins left="0.7" right="0.7" top="0.787401575" bottom="0.787401575" header="0.3" footer="0.3"/>
  <pageSetup horizontalDpi="600" verticalDpi="600" orientation="portrait" paperSize="9" scale="79" r:id="rId1"/>
  <headerFooter>
    <oddHeader>&amp;LPříloha č. 2.4 Výkaz výměr části č. 4 Úklidové služby pro budovu Výukového a výzkumného centra Lékařské a Farmaceutické fakulty UK v Hradci Králové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115" zoomScaleNormal="115" workbookViewId="0" topLeftCell="A1">
      <selection activeCell="D15" sqref="D15"/>
    </sheetView>
  </sheetViews>
  <sheetFormatPr defaultColWidth="9.140625" defaultRowHeight="12.75"/>
  <cols>
    <col min="1" max="1" width="13.00390625" style="0" customWidth="1"/>
    <col min="2" max="2" width="44.57421875" style="0" customWidth="1"/>
    <col min="3" max="3" width="12.140625" style="0" customWidth="1"/>
    <col min="4" max="4" width="16.7109375" style="0" customWidth="1"/>
    <col min="5" max="5" width="15.7109375" style="0" customWidth="1"/>
    <col min="6" max="6" width="15.421875" style="0" customWidth="1"/>
    <col min="7" max="7" width="14.7109375" style="0" customWidth="1"/>
    <col min="8" max="8" width="16.00390625" style="0" customWidth="1"/>
  </cols>
  <sheetData>
    <row r="1" s="272" customFormat="1" ht="12.75">
      <c r="A1" s="272" t="s">
        <v>528</v>
      </c>
    </row>
    <row r="2" s="272" customFormat="1" ht="12.75"/>
    <row r="3" s="272" customFormat="1" ht="12.75">
      <c r="A3" s="273" t="s">
        <v>529</v>
      </c>
    </row>
    <row r="4" ht="13.5" thickBot="1"/>
    <row r="5" spans="1:8" ht="13.5" thickBot="1">
      <c r="A5" s="262" t="s">
        <v>492</v>
      </c>
      <c r="B5" s="264"/>
      <c r="C5" s="339" t="s">
        <v>476</v>
      </c>
      <c r="D5" s="340"/>
      <c r="E5" s="340"/>
      <c r="F5" s="340"/>
      <c r="G5" s="340"/>
      <c r="H5" s="341"/>
    </row>
    <row r="6" spans="1:8" ht="13.5" customHeight="1" thickBot="1">
      <c r="A6" s="330">
        <v>0.8</v>
      </c>
      <c r="B6" s="328" t="s">
        <v>482</v>
      </c>
      <c r="C6" s="342" t="s">
        <v>477</v>
      </c>
      <c r="D6" s="343"/>
      <c r="E6" s="343" t="s">
        <v>478</v>
      </c>
      <c r="F6" s="343"/>
      <c r="G6" s="343" t="s">
        <v>479</v>
      </c>
      <c r="H6" s="344"/>
    </row>
    <row r="7" spans="1:8" ht="13.5" thickBot="1">
      <c r="A7" s="331"/>
      <c r="B7" s="329"/>
      <c r="C7" s="242" t="s">
        <v>480</v>
      </c>
      <c r="D7" s="238" t="s">
        <v>481</v>
      </c>
      <c r="E7" s="238" t="s">
        <v>480</v>
      </c>
      <c r="F7" s="238" t="s">
        <v>481</v>
      </c>
      <c r="G7" s="238" t="s">
        <v>480</v>
      </c>
      <c r="H7" s="239" t="s">
        <v>481</v>
      </c>
    </row>
    <row r="8" spans="1:8" ht="12.75">
      <c r="A8" s="331"/>
      <c r="B8" s="278" t="s">
        <v>471</v>
      </c>
      <c r="C8" s="284">
        <f>'1.PP'!AC53</f>
        <v>0</v>
      </c>
      <c r="D8" s="240">
        <f>'1.PP'!AD53</f>
        <v>0</v>
      </c>
      <c r="E8" s="240">
        <f>C8*0.21</f>
        <v>0</v>
      </c>
      <c r="F8" s="240">
        <f>D8*0.21</f>
        <v>0</v>
      </c>
      <c r="G8" s="240">
        <f>C8+E8</f>
        <v>0</v>
      </c>
      <c r="H8" s="241">
        <f>D8+F8</f>
        <v>0</v>
      </c>
    </row>
    <row r="9" spans="1:8" ht="12.75">
      <c r="A9" s="331"/>
      <c r="B9" s="278" t="s">
        <v>472</v>
      </c>
      <c r="C9" s="285">
        <f>'1.NP'!AC49</f>
        <v>0</v>
      </c>
      <c r="D9" s="208">
        <f>'1.NP'!AD49</f>
        <v>0</v>
      </c>
      <c r="E9" s="208">
        <f aca="true" t="shared" si="0" ref="E9:E13">C9*0.21</f>
        <v>0</v>
      </c>
      <c r="F9" s="208">
        <f aca="true" t="shared" si="1" ref="F9:F13">D9*0.21</f>
        <v>0</v>
      </c>
      <c r="G9" s="208">
        <f aca="true" t="shared" si="2" ref="G9:G13">C9+E9</f>
        <v>0</v>
      </c>
      <c r="H9" s="210">
        <f aca="true" t="shared" si="3" ref="H9:H13">D9+F9</f>
        <v>0</v>
      </c>
    </row>
    <row r="10" spans="1:8" ht="12.75">
      <c r="A10" s="331"/>
      <c r="B10" s="278" t="s">
        <v>133</v>
      </c>
      <c r="C10" s="285">
        <f>'2.NP'!AC73</f>
        <v>0</v>
      </c>
      <c r="D10" s="208">
        <f>'2.NP'!AD73</f>
        <v>0</v>
      </c>
      <c r="E10" s="208">
        <f t="shared" si="0"/>
        <v>0</v>
      </c>
      <c r="F10" s="208">
        <f t="shared" si="1"/>
        <v>0</v>
      </c>
      <c r="G10" s="208">
        <f t="shared" si="2"/>
        <v>0</v>
      </c>
      <c r="H10" s="210">
        <f t="shared" si="3"/>
        <v>0</v>
      </c>
    </row>
    <row r="11" spans="1:8" ht="12.75">
      <c r="A11" s="331"/>
      <c r="B11" s="278" t="s">
        <v>473</v>
      </c>
      <c r="C11" s="285">
        <f>'3.NP'!AC64</f>
        <v>0</v>
      </c>
      <c r="D11" s="208">
        <f>'3.NP'!AD64</f>
        <v>0</v>
      </c>
      <c r="E11" s="208">
        <f t="shared" si="0"/>
        <v>0</v>
      </c>
      <c r="F11" s="208">
        <f t="shared" si="1"/>
        <v>0</v>
      </c>
      <c r="G11" s="208">
        <f t="shared" si="2"/>
        <v>0</v>
      </c>
      <c r="H11" s="210">
        <f t="shared" si="3"/>
        <v>0</v>
      </c>
    </row>
    <row r="12" spans="1:8" ht="12.75">
      <c r="A12" s="331"/>
      <c r="B12" s="278" t="s">
        <v>474</v>
      </c>
      <c r="C12" s="285">
        <f>'4.NP'!AC54</f>
        <v>0</v>
      </c>
      <c r="D12" s="208">
        <f>'4.NP'!AD54</f>
        <v>0</v>
      </c>
      <c r="E12" s="208">
        <f t="shared" si="0"/>
        <v>0</v>
      </c>
      <c r="F12" s="208">
        <f t="shared" si="1"/>
        <v>0</v>
      </c>
      <c r="G12" s="208">
        <f t="shared" si="2"/>
        <v>0</v>
      </c>
      <c r="H12" s="210">
        <f t="shared" si="3"/>
        <v>0</v>
      </c>
    </row>
    <row r="13" spans="1:8" ht="12.75">
      <c r="A13" s="331"/>
      <c r="B13" s="278" t="s">
        <v>475</v>
      </c>
      <c r="C13" s="285">
        <f>'5.NP'!AB12</f>
        <v>0</v>
      </c>
      <c r="D13" s="208">
        <f>'5.NP'!AC12</f>
        <v>0</v>
      </c>
      <c r="E13" s="208">
        <f t="shared" si="0"/>
        <v>0</v>
      </c>
      <c r="F13" s="208">
        <f t="shared" si="1"/>
        <v>0</v>
      </c>
      <c r="G13" s="208">
        <f t="shared" si="2"/>
        <v>0</v>
      </c>
      <c r="H13" s="210">
        <f t="shared" si="3"/>
        <v>0</v>
      </c>
    </row>
    <row r="14" spans="1:8" ht="15" customHeight="1">
      <c r="A14" s="331"/>
      <c r="B14" s="279" t="s">
        <v>505</v>
      </c>
      <c r="C14" s="286">
        <v>0</v>
      </c>
      <c r="D14" s="208">
        <f>C14*12</f>
        <v>0</v>
      </c>
      <c r="E14" s="208">
        <f>C14*0.21</f>
        <v>0</v>
      </c>
      <c r="F14" s="208">
        <f>D14*0.21</f>
        <v>0</v>
      </c>
      <c r="G14" s="208">
        <f>C14+E14</f>
        <v>0</v>
      </c>
      <c r="H14" s="210">
        <f>D14+F14</f>
        <v>0</v>
      </c>
    </row>
    <row r="15" spans="1:8" ht="15.75" thickBot="1">
      <c r="A15" s="331"/>
      <c r="B15" s="280" t="s">
        <v>504</v>
      </c>
      <c r="C15" s="287">
        <f>'Hygienický materiál'!F13</f>
        <v>0</v>
      </c>
      <c r="D15" s="288">
        <f>'Hygienický materiál'!G13</f>
        <v>0</v>
      </c>
      <c r="E15" s="288">
        <f>C15*0.21</f>
        <v>0</v>
      </c>
      <c r="F15" s="288">
        <f>D15*0.21</f>
        <v>0</v>
      </c>
      <c r="G15" s="288">
        <f>C15+E15</f>
        <v>0</v>
      </c>
      <c r="H15" s="289">
        <f>D15+F15</f>
        <v>0</v>
      </c>
    </row>
    <row r="16" spans="1:8" ht="33" customHeight="1" thickBot="1">
      <c r="A16" s="332"/>
      <c r="B16" s="265" t="s">
        <v>464</v>
      </c>
      <c r="C16" s="281">
        <f>SUM(C8:C15)</f>
        <v>0</v>
      </c>
      <c r="D16" s="282">
        <f aca="true" t="shared" si="4" ref="D16:H16">SUM(D8:D15)</f>
        <v>0</v>
      </c>
      <c r="E16" s="282">
        <f t="shared" si="4"/>
        <v>0</v>
      </c>
      <c r="F16" s="282">
        <f t="shared" si="4"/>
        <v>0</v>
      </c>
      <c r="G16" s="282">
        <f t="shared" si="4"/>
        <v>0</v>
      </c>
      <c r="H16" s="283">
        <f t="shared" si="4"/>
        <v>0</v>
      </c>
    </row>
    <row r="17" ht="36" customHeight="1" thickBot="1">
      <c r="A17" s="64"/>
    </row>
    <row r="18" spans="1:8" ht="13.5" thickBot="1">
      <c r="A18" s="64"/>
      <c r="E18" s="336" t="s">
        <v>491</v>
      </c>
      <c r="F18" s="337"/>
      <c r="G18" s="338"/>
      <c r="H18" s="203"/>
    </row>
    <row r="19" spans="1:7" ht="33.75" customHeight="1" thickBot="1">
      <c r="A19" s="209" t="s">
        <v>492</v>
      </c>
      <c r="B19" s="247" t="s">
        <v>518</v>
      </c>
      <c r="C19" s="263" t="s">
        <v>483</v>
      </c>
      <c r="D19" s="248" t="s">
        <v>484</v>
      </c>
      <c r="E19" s="249" t="s">
        <v>477</v>
      </c>
      <c r="F19" s="248" t="s">
        <v>478</v>
      </c>
      <c r="G19" s="248" t="s">
        <v>479</v>
      </c>
    </row>
    <row r="20" spans="1:7" ht="25.5">
      <c r="A20" s="333">
        <v>0.2</v>
      </c>
      <c r="B20" s="252" t="s">
        <v>527</v>
      </c>
      <c r="C20" s="253" t="s">
        <v>511</v>
      </c>
      <c r="D20" s="254" t="s">
        <v>487</v>
      </c>
      <c r="E20" s="269">
        <v>0</v>
      </c>
      <c r="F20" s="250">
        <f aca="true" t="shared" si="5" ref="F20:F28">E20*0.21</f>
        <v>0</v>
      </c>
      <c r="G20" s="251">
        <f aca="true" t="shared" si="6" ref="G20:G28">E20+F20</f>
        <v>0</v>
      </c>
    </row>
    <row r="21" spans="1:7" ht="51">
      <c r="A21" s="334"/>
      <c r="B21" s="229" t="s">
        <v>515</v>
      </c>
      <c r="C21" s="256" t="s">
        <v>517</v>
      </c>
      <c r="D21" s="206" t="s">
        <v>486</v>
      </c>
      <c r="E21" s="270">
        <v>0</v>
      </c>
      <c r="F21" s="204">
        <f t="shared" si="5"/>
        <v>0</v>
      </c>
      <c r="G21" s="205">
        <f t="shared" si="6"/>
        <v>0</v>
      </c>
    </row>
    <row r="22" spans="1:7" ht="51">
      <c r="A22" s="334"/>
      <c r="B22" s="229" t="s">
        <v>519</v>
      </c>
      <c r="C22" s="256" t="s">
        <v>517</v>
      </c>
      <c r="D22" s="206" t="s">
        <v>486</v>
      </c>
      <c r="E22" s="270">
        <v>0</v>
      </c>
      <c r="F22" s="204">
        <f t="shared" si="5"/>
        <v>0</v>
      </c>
      <c r="G22" s="205">
        <f t="shared" si="6"/>
        <v>0</v>
      </c>
    </row>
    <row r="23" spans="1:7" ht="25.5">
      <c r="A23" s="334"/>
      <c r="B23" s="229" t="s">
        <v>520</v>
      </c>
      <c r="C23" s="246" t="s">
        <v>489</v>
      </c>
      <c r="D23" s="206" t="s">
        <v>486</v>
      </c>
      <c r="E23" s="270">
        <v>0</v>
      </c>
      <c r="F23" s="204">
        <f t="shared" si="5"/>
        <v>0</v>
      </c>
      <c r="G23" s="205">
        <f t="shared" si="6"/>
        <v>0</v>
      </c>
    </row>
    <row r="24" spans="1:8" ht="12.75">
      <c r="A24" s="334"/>
      <c r="B24" s="243" t="s">
        <v>522</v>
      </c>
      <c r="C24" s="246" t="s">
        <v>488</v>
      </c>
      <c r="D24" s="206" t="s">
        <v>486</v>
      </c>
      <c r="E24" s="270">
        <v>0</v>
      </c>
      <c r="F24" s="204">
        <f t="shared" si="5"/>
        <v>0</v>
      </c>
      <c r="G24" s="205">
        <f t="shared" si="6"/>
        <v>0</v>
      </c>
      <c r="H24" s="32"/>
    </row>
    <row r="25" spans="1:8" ht="12.75">
      <c r="A25" s="334"/>
      <c r="B25" s="243" t="s">
        <v>523</v>
      </c>
      <c r="C25" s="246" t="s">
        <v>490</v>
      </c>
      <c r="D25" s="206" t="s">
        <v>485</v>
      </c>
      <c r="E25" s="270">
        <v>0</v>
      </c>
      <c r="F25" s="204">
        <f t="shared" si="5"/>
        <v>0</v>
      </c>
      <c r="G25" s="205">
        <f t="shared" si="6"/>
        <v>0</v>
      </c>
      <c r="H25" s="32"/>
    </row>
    <row r="26" spans="1:7" ht="25.5">
      <c r="A26" s="334"/>
      <c r="B26" s="243" t="s">
        <v>521</v>
      </c>
      <c r="C26" s="231" t="s">
        <v>514</v>
      </c>
      <c r="D26" s="206" t="s">
        <v>486</v>
      </c>
      <c r="E26" s="270">
        <v>0</v>
      </c>
      <c r="F26" s="204">
        <f t="shared" si="5"/>
        <v>0</v>
      </c>
      <c r="G26" s="205">
        <f t="shared" si="6"/>
        <v>0</v>
      </c>
    </row>
    <row r="27" spans="1:7" ht="12.75">
      <c r="A27" s="334"/>
      <c r="B27" s="243" t="s">
        <v>524</v>
      </c>
      <c r="C27" s="231" t="s">
        <v>513</v>
      </c>
      <c r="D27" s="206" t="s">
        <v>486</v>
      </c>
      <c r="E27" s="270">
        <v>0</v>
      </c>
      <c r="F27" s="204">
        <f t="shared" si="5"/>
        <v>0</v>
      </c>
      <c r="G27" s="205">
        <f t="shared" si="6"/>
        <v>0</v>
      </c>
    </row>
    <row r="28" spans="1:7" ht="13.5" thickBot="1">
      <c r="A28" s="335"/>
      <c r="B28" s="257" t="s">
        <v>525</v>
      </c>
      <c r="C28" s="255" t="s">
        <v>516</v>
      </c>
      <c r="D28" s="207" t="s">
        <v>486</v>
      </c>
      <c r="E28" s="271">
        <v>0</v>
      </c>
      <c r="F28" s="258">
        <f t="shared" si="5"/>
        <v>0</v>
      </c>
      <c r="G28" s="259">
        <f t="shared" si="6"/>
        <v>0</v>
      </c>
    </row>
  </sheetData>
  <mergeCells count="8">
    <mergeCell ref="B6:B7"/>
    <mergeCell ref="A6:A16"/>
    <mergeCell ref="A20:A28"/>
    <mergeCell ref="E18:G18"/>
    <mergeCell ref="C5:H5"/>
    <mergeCell ref="C6:D6"/>
    <mergeCell ref="E6:F6"/>
    <mergeCell ref="G6:H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headerFooter>
    <oddHeader>&amp;LPříloha č. 2.4 Výkaz výměr části č. 4 Úklidové služby pro budovu Výukového a výzkumného centra Lékařské a Farmaceutické fakulty UK v Hradci Králové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2015-03-09T14:27:42Z</dcterms:created>
  <dcterms:modified xsi:type="dcterms:W3CDTF">2017-09-04T08:55:29Z</dcterms:modified>
  <cp:category/>
  <cp:version/>
  <cp:contentType/>
  <cp:contentStatus/>
</cp:coreProperties>
</file>