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000" firstSheet="1" activeTab="1"/>
  </bookViews>
  <sheets>
    <sheet name="Rekapitulace" sheetId="3" r:id="rId1"/>
    <sheet name="SC_UniMeC" sheetId="5" r:id="rId2"/>
  </sheets>
  <definedNames>
    <definedName name="_xlnm._FilterDatabase" localSheetId="1" hidden="1">'SC_UniMeC'!$A$2:$J$114</definedName>
    <definedName name="AL_obvodový_plášť">#REF!</definedName>
    <definedName name="Excel_BuiltIn_Print_Titles_1" localSheetId="0">'Rekapitulace'!#REF!</definedName>
    <definedName name="Excel_BuiltIn_Print_Titles_1" localSheetId="1">'SC_UniMeC'!$D$2:$HR$2</definedName>
    <definedName name="Excel_BuiltIn_Print_Titles_1">#REF!</definedName>
    <definedName name="IS">#REF!</definedName>
    <definedName name="Izolace_akustické">#REF!</definedName>
    <definedName name="Izolace_proti_vodě">#REF!</definedName>
    <definedName name="Komunikace">#REF!</definedName>
    <definedName name="Konstrukce_klempířské">#REF!</definedName>
    <definedName name="Konstrukce_tesařské">#REF!</definedName>
    <definedName name="Konstrukce_truhlářské">#REF!</definedName>
    <definedName name="Kovové_stavební_doplňkové_konstrukce">#REF!</definedName>
    <definedName name="KSDK">#REF!</definedName>
    <definedName name="Malby__tapety__nátěry__nástřiky">#REF!</definedName>
    <definedName name="NaVedomi">#REF!</definedName>
    <definedName name="Objekty">#REF!</definedName>
    <definedName name="Obklady_keramické">#REF!</definedName>
    <definedName name="_xlnm.Print_Area" localSheetId="0">'Rekapitulace'!$A$1:$E$9</definedName>
    <definedName name="_xlnm.Print_Area" localSheetId="1">'SC_UniMeC'!$A$2:$J$96</definedName>
    <definedName name="Ostatní_výrobky">#REF!</definedName>
    <definedName name="OUD">#REF!</definedName>
    <definedName name="Podhl">#REF!</definedName>
    <definedName name="Podhledy">#REF!</definedName>
    <definedName name="Predmet">#REF!</definedName>
    <definedName name="Prilohy">#REF!</definedName>
    <definedName name="PS">#REF!</definedName>
    <definedName name="REKAPITULACE">#REF!</definedName>
    <definedName name="Sádrokartonové_konstrukce">#REF!</definedName>
    <definedName name="Vodorovné_konstrukce">#REF!</definedName>
    <definedName name="Z_4D0D2B2A_9DF8_458C_AAEE_86A80A3339F0_.wvu.Cols" localSheetId="1" hidden="1">'SC_UniMeC'!#REF!</definedName>
    <definedName name="Z_4D0D2B2A_9DF8_458C_AAEE_86A80A3339F0_.wvu.FilterData" localSheetId="1" hidden="1">'SC_UniMeC'!$A$2:$J$114</definedName>
    <definedName name="Z_4D0D2B2A_9DF8_458C_AAEE_86A80A3339F0_.wvu.PrintArea" localSheetId="1" hidden="1">'SC_UniMeC'!$A$2:$J$114</definedName>
    <definedName name="Z_4D0D2B2A_9DF8_458C_AAEE_86A80A3339F0_.wvu.PrintTitles" localSheetId="1" hidden="1">'SC_UniMeC'!$2:$2</definedName>
    <definedName name="Z_663F3EEA_54DF_4CA4_AC64_811AA139A51B_.wvu.FilterData" localSheetId="1" hidden="1">'SC_UniMeC'!$A$2:$J$114</definedName>
    <definedName name="Z_8739B187_5193_4A50_AB3C_AACA053D53F9_.wvu.Cols" localSheetId="1" hidden="1">'SC_UniMeC'!#REF!</definedName>
    <definedName name="Z_8739B187_5193_4A50_AB3C_AACA053D53F9_.wvu.FilterData" localSheetId="1" hidden="1">'SC_UniMeC'!$A$2:$J$114</definedName>
    <definedName name="Z_C813679C_1F25_4E8B_B995_533787F0CCF2_.wvu.Cols" localSheetId="1" hidden="1">'SC_UniMeC'!#REF!</definedName>
    <definedName name="Z_C813679C_1F25_4E8B_B995_533787F0CCF2_.wvu.FilterData" localSheetId="1" hidden="1">'SC_UniMeC'!$A$2:$J$114</definedName>
    <definedName name="Z_C813679C_1F25_4E8B_B995_533787F0CCF2_.wvu.PrintArea" localSheetId="1" hidden="1">'SC_UniMeC'!$A$2:$J$114</definedName>
    <definedName name="Z_C813679C_1F25_4E8B_B995_533787F0CCF2_.wvu.PrintTitles" localSheetId="1" hidden="1">'SC_UniMeC'!$2:$2</definedName>
    <definedName name="Z_D80F4BCD_90E6_4CF9_BB80_CD28A212AF14_.wvu.Cols" localSheetId="1" hidden="1">'SC_UniMeC'!#REF!</definedName>
    <definedName name="Z_D80F4BCD_90E6_4CF9_BB80_CD28A212AF14_.wvu.FilterData" localSheetId="1" hidden="1">'SC_UniMeC'!$A$2:$J$114</definedName>
    <definedName name="Z_D80F4BCD_90E6_4CF9_BB80_CD28A212AF14_.wvu.PrintArea" localSheetId="1" hidden="1">'SC_UniMeC'!$A$2:$J$114</definedName>
    <definedName name="Z_D80F4BCD_90E6_4CF9_BB80_CD28A212AF14_.wvu.PrintTitles" localSheetId="1" hidden="1">'SC_UniMeC'!$2:$2</definedName>
    <definedName name="Z_F18F5723_E1DD_4928_A1A8_38350028BAD1_.wvu.Cols" localSheetId="1" hidden="1">'SC_UniMeC'!#REF!</definedName>
    <definedName name="Z_F18F5723_E1DD_4928_A1A8_38350028BAD1_.wvu.FilterData" localSheetId="1" hidden="1">'SC_UniMeC'!$A$2:$J$2</definedName>
    <definedName name="Z_F18F5723_E1DD_4928_A1A8_38350028BAD1_.wvu.PrintArea" localSheetId="1" hidden="1">'SC_UniMeC'!$A$2:$J$113</definedName>
    <definedName name="Z_F18F5723_E1DD_4928_A1A8_38350028BAD1_.wvu.PrintTitles" localSheetId="1" hidden="1">'SC_UniMeC'!$2:$2</definedName>
    <definedName name="Základy">#REF!</definedName>
    <definedName name="Zemní_práce">#REF!</definedName>
    <definedName name="ZPRACOVATEL">#REF!</definedName>
    <definedName name="Zprava">#REF!</definedName>
    <definedName name="_xlnm.Print_Titles" localSheetId="1">'SC_UniMeC'!$2:$2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<sst xmlns="http://schemas.openxmlformats.org/spreadsheetml/2006/main" count="278" uniqueCount="154">
  <si>
    <t>pořadové číslo</t>
  </si>
  <si>
    <t>popis</t>
  </si>
  <si>
    <t>Kč/jednotka bez_DPH</t>
  </si>
  <si>
    <t>počet</t>
  </si>
  <si>
    <t>cena celkem / Kč bez DPH</t>
  </si>
  <si>
    <t>AV TECHNOLOGIE</t>
  </si>
  <si>
    <t>AV TECHNOLOGIE - cena celkem bez DPH:</t>
  </si>
  <si>
    <t>Cena s DPH:</t>
  </si>
  <si>
    <r>
      <t xml:space="preserve">Poznámka: U položek, kde není uvedeno jinak, platí standardní </t>
    </r>
    <r>
      <rPr>
        <b/>
        <u val="single"/>
        <sz val="8"/>
        <rFont val="Arial CE"/>
        <family val="2"/>
      </rPr>
      <t>dvouletá záruka</t>
    </r>
    <r>
      <rPr>
        <b/>
        <sz val="8"/>
        <rFont val="Arial CE"/>
        <family val="2"/>
      </rPr>
      <t>. V případě odchylného požadavku zadavatele je potřeba uvažovat náklady za rozšíření takové záruky.</t>
    </r>
  </si>
  <si>
    <t>V případě že výrobce na daný produkt poskytuje záruku delší než dva roky, bude uplatněna délka záruky stanovená výrobcem.</t>
  </si>
  <si>
    <t>kód v projektu</t>
  </si>
  <si>
    <t>název</t>
  </si>
  <si>
    <t>referenční výrobce</t>
  </si>
  <si>
    <t>referenční typové označení</t>
  </si>
  <si>
    <t>popis - minimální parametry</t>
  </si>
  <si>
    <t>množstevní jednotka</t>
  </si>
  <si>
    <t>Množství</t>
  </si>
  <si>
    <t>cena celkem bez DPH</t>
  </si>
  <si>
    <t>5.NP - Simulační část</t>
  </si>
  <si>
    <t>Místnost 5.21a - Školící a debriefing 1</t>
  </si>
  <si>
    <t>Reproduktorová soustava - soundbar</t>
  </si>
  <si>
    <t>Aktivní instalační reprosoustava pod zobrazovač min. parametry: 4x 2" + 2x 0,5", stereo, 2x 20W, SPL min. 82 dB, max. 60Hz - min. 16 kHz, stereo vstup, Auto standby, černá barva, vč. držáku na zeď.</t>
  </si>
  <si>
    <t>ks</t>
  </si>
  <si>
    <t>PC pro Simulační systém</t>
  </si>
  <si>
    <t>PC - case desktop mini, výkon CPU min. 10 000 bodu dle nezávislého testu, operační paměť min. 8GB DDR4, SSD disk s kapacitou  min. 128 GB, Gbit síťová karta,  min. 1x video výstup HDMI a 1x DisplayPort nebo HDMI, operační systém s podporu AD (domény), miniaturní rozměry pro instalaci k projektoru nebo za LCD displej - max. 200x200x45 mm. Servisní služba u zákazníka s odezvou do následujícího pracovního dne od nahlášení servisní události.</t>
  </si>
  <si>
    <t>Místnost 5.21b - Školící a debriefing 2</t>
  </si>
  <si>
    <t>Místnost 5.22 - Velín pokročilých simulací</t>
  </si>
  <si>
    <t>PC pro řídicí pracoviště simulačního sytému</t>
  </si>
  <si>
    <t>PC - case desktop, výkon CPU min. 10000 bodu dle nezávislého testu, operační paměť min. 16GB DDR4, SSD disk s kapacitou  min. 256GB, Gbit síťová karta, Bluetooth 5.0, min. 1x video výstup HDMI a 1x DisplayPort, USB Type-C, USB 3.2, M.2 PCIe x1-2230, klávesnice a myš, operační systém s podporu AD (domény), servisní služba u zákazníka s odezvou do následujícího pracovního dne od nahlášení servisní události</t>
  </si>
  <si>
    <t>Monitor pro řídicí pracoviště simulačního sytému</t>
  </si>
  <si>
    <t>LCD displej. VA nebo IPS panel, úhlopříčka min. 37", max. 49",  rozlišení min. 3840 x1080 obr. bodů, jas min. 300/cdm2, pozorovací úhly min. 170° vodorovně i svisle. Poměr stran 32:9 nebo 32:10. Vstup min. 1x DisplayPort, 1x HDMI, 1x USB-C.</t>
  </si>
  <si>
    <t>Stolní reprosoustava</t>
  </si>
  <si>
    <t>Stolní aktivní reprosoustava pro řídicí pracoviště simulačního systému. 2-pásmová  dvoukanálová reprosoustava, ovladač hlasitosti.</t>
  </si>
  <si>
    <t>Sluchátkový zesilovač</t>
  </si>
  <si>
    <t>Sluchátkový zesilovač. Min 2x audio vstup, 3x výstup (z toho 1x rezerva pro další sluchátka). Nastavení individuální hlasitosti pro výstup.</t>
  </si>
  <si>
    <t>Stolní mikrofon</t>
  </si>
  <si>
    <t>Dynamický dvoukanálový stolní mikrofon s tlačítkem pro hovor.</t>
  </si>
  <si>
    <t>Sluchátka</t>
  </si>
  <si>
    <t>Profesionální uzavřená dynamická sluchátka, kabel min. 1m / kroucený.</t>
  </si>
  <si>
    <t>Audio DSP mixážní matice</t>
  </si>
  <si>
    <t>Audio DSP mixážní matice s otevřenou architekturou, digitální sběrnice, Dante. Min. 10x AEC procesingú pro mikrofony.</t>
  </si>
  <si>
    <t>Koncový zesilovač</t>
  </si>
  <si>
    <t>Koncový zesilovač, min. parametry:  výkon 80W / 100V, individuální nastavení výšek a basů pro výstup, sleep mode. Pasivní chlazení. Velikost max. 1/RU.</t>
  </si>
  <si>
    <t>Koncový zesilovač, min. parametry:  výkon 2x40W / 100V, individuální nastavení výšek a basů pro výstup, sleep mode. Pasivní chlazení. Velikost max. 1/RU.</t>
  </si>
  <si>
    <t>Mikrofon bezdrátový</t>
  </si>
  <si>
    <t>Digitální UHF bezdrátový set - náhlavní  mikrofon s kardioidní charakteristikou, min. parametry: frekvenční rozsah max. 80Hz- min. 15kHz, UHF přenosné přeladitelné pásmo v rozsahu max. 520 MHz -  min. 570 MHz, digitální přenos, diverzitní příjem, nastavení systému IR nebo Bluetooth, výkon vysílače min. 10 mW, provoz min. 5 hodin, symetrický výstup, kompatibilní s AA bateriemi, vč. mont. úchytů</t>
  </si>
  <si>
    <t>Nabíječka</t>
  </si>
  <si>
    <t>Systémová dvojitá nabíječka, pro dva akumulátory, nebo pro kapesní vysílače bezdrátových mikrofonů bez nutnosti vyndávání akumulátorů. Včetně napájecího zdroje a 2ks originálních akumulátorů.</t>
  </si>
  <si>
    <t>Anténní rozbočovač</t>
  </si>
  <si>
    <t>Anténní rozbočovač s minimální konfigurací: 2x 1:4, aktivní, vč. napájení přijímačů po ant. kabelu, min. 520  - 570 MHz, impedance 50 Ω, napájecí zdroj, výška 1U.</t>
  </si>
  <si>
    <t>Anténa bezdrátových mikrofonů</t>
  </si>
  <si>
    <t>Externí všesměrová anténa, s minimální konfigurací: 520  - 570 MHz, výstup BNC, 50 ohm, dodávka vč. klipsny pro připevnění na držák.</t>
  </si>
  <si>
    <t>Držák antény</t>
  </si>
  <si>
    <t>Držák pro upevnění externí antény bezdrátových mikrofonů, včetně kloubu na nastavení antény.</t>
  </si>
  <si>
    <t>Anténní zesilovač</t>
  </si>
  <si>
    <t>Anténní zesilovač + 10dB.</t>
  </si>
  <si>
    <t>Bezdrátový systém odposlechu</t>
  </si>
  <si>
    <t>Bezdrátový systém odposlechu umožňující vysílání do přijímače se sluchátky. Sestava obsahuje vysílač s uchycením do 19" racku, 1x kapesní přijímač,1x sluchátka do uší.</t>
  </si>
  <si>
    <t>Anténní slučovač pro odposlech</t>
  </si>
  <si>
    <t>Aktivní anténní slučovač pro systém odposlechu. 4:1.</t>
  </si>
  <si>
    <t>Anténa systému odposlechu</t>
  </si>
  <si>
    <t>Anténa pro bezdráový systém odposlechu - všesměrová bez zesílení.</t>
  </si>
  <si>
    <t>Držák pro upevnění externí antény systému odposlechu.</t>
  </si>
  <si>
    <t>Anténní slučovač/rozbočovač</t>
  </si>
  <si>
    <t>Pasivní anténní slučovač/rozbočovač</t>
  </si>
  <si>
    <t>Místnost 5.23a + 5.23b - Simulační sál 1+2</t>
  </si>
  <si>
    <t>IP kamera PTZ</t>
  </si>
  <si>
    <t>IP PTZ kamera. Minimálně 10x optický zoom, motorický objektiv. Videokomprese min. H.264, MJEPG. HTTPS, SSL. Snímková rychlost min. 25 fps @ 1920x1080, rozlišení min. 1920 x1080. Snímající horizontální úhel objektivu při nejširší pozici objektivu min. 60°. Napájení PoE. API pro integraci.</t>
  </si>
  <si>
    <t>Držák kamery PTZ</t>
  </si>
  <si>
    <t>Držák pro upevnění PTZ kamery na kabelový žlab. Adaptér pro uchycení kamery.</t>
  </si>
  <si>
    <t>IP kamera fixní</t>
  </si>
  <si>
    <t>IP kamera s varifokálním objektivem f = max. 4 - min. 10 mm. Videokomprese min. H.264, MJEPG. HTTPS, SSL. Snímková rychlost min. 25 fps @ 1920x1080, rozlišení min. 1920 x1080. Snímající horizontální úhel objektivu při nejširší pozici objektivu min. 85°. Napájení PoE.  API pro integraci.</t>
  </si>
  <si>
    <t>Držák kamery fixní</t>
  </si>
  <si>
    <t>Držák pro upevnění fixní kamery na kabelový žlab. Adaptér pro uchycení kamery.</t>
  </si>
  <si>
    <t>Profesionální LCD monitor</t>
  </si>
  <si>
    <t>Profesionální LCD monitor úhlopříčka 32", rozlišení min. 1920 x1080, svítivost min. 350 cd/m2, Direct LED, provoz min. 16/7</t>
  </si>
  <si>
    <t>Stropní mikrofon</t>
  </si>
  <si>
    <t>Kondenzátorový mikrofon s ohebným držákem pro stropní instalaci, kardioidní charakteristika, napájení po signálovém kabelu 18 – 52 V phantom. Frekvenční odezva max. 100Hz - min.10kHz, bílá barva,.</t>
  </si>
  <si>
    <t>Reproduktorová soustava</t>
  </si>
  <si>
    <t>Dvoupásmová podhledová reprosoustava, vč. zadního krytu, min. parametry: 25W /100V, SPL min. 84dB,  frekvenční rozsah max. 85Hz – min. 18kHz, 120°-150° pokrytí, rozměry max: 200x220 (průměr x výška) mm.</t>
  </si>
  <si>
    <t>Enkodér</t>
  </si>
  <si>
    <t>H.264 video Enkodér, vstup HDMI. Podpora H.264, H.265, RTSP, NDI|HXv2, HTTP. Podpora rozlišení min. 1920x1080P@50/60Hz; 1920x1080I@50/60Hz; 1280x720P@50/60Hz. Stream min. 1080p@25fps. HDMI in, HDMI loop, 1Gbps ethernet.</t>
  </si>
  <si>
    <t>Media PC pro Simulační systém</t>
  </si>
  <si>
    <t>Tablet pro simulaci a debriefing</t>
  </si>
  <si>
    <t xml:space="preserve">Tablet úhlopříčka min. 10", rozlišení min. 1920 x 1080, RAM min. 8GB, úložiště min. 128 GB, USB-C. Operační systém kompatibilní se simulačním SW. </t>
  </si>
  <si>
    <t>Kabelový žlab</t>
  </si>
  <si>
    <t>Kabelový žlab s integrovanou spojkou, neděrovaný. Vnější povrchová úprava epoxydový lak - bílá RAL 9010, matná. Rozměr 125 x 50, tlouštka plechu 0,7 mm. Délka 2100 mm.</t>
  </si>
  <si>
    <t>T-kus pro kabelový žlab, neděrovaný. Vnější povrchová úprava epoxydový lak - bílá RAL 9010, matná.Tlouštka plechu 0,7 mm.</t>
  </si>
  <si>
    <t>Sada 100 ks šroubů 6x10 pro spojování kabelových žlabů ( sada použita i pro místnost 5.23b)</t>
  </si>
  <si>
    <t xml:space="preserve">Koncovka kabelového žlabu. Vnější povrchová úprava epoxydový lak - bílá RAL 9010, matná. Pro rozměr 125 x 50, tlouštka plechu 0,7 mm. </t>
  </si>
  <si>
    <t>Závěs kabelového žlabu  - vnitřní</t>
  </si>
  <si>
    <t>Závitová tyč M8 - Galvanicky pozinkovaná. 2000 mm.</t>
  </si>
  <si>
    <t>Matice M8 pro závěs kabelového žlabu.</t>
  </si>
  <si>
    <t>Místnost 5.25 + 5.26 - Praktikárna</t>
  </si>
  <si>
    <t>Místnost 5.49 - Kuchyňka</t>
  </si>
  <si>
    <t>Řízení</t>
  </si>
  <si>
    <t>Kontrolér</t>
  </si>
  <si>
    <t xml:space="preserve">Kontrolér řídicího systému. Technické parametry kontroléru: min.  6x RS232, 1x LAN, vestavěný webový server. </t>
  </si>
  <si>
    <t>Komunikační modul</t>
  </si>
  <si>
    <t>Převodník RS-232/485.</t>
  </si>
  <si>
    <t>Relé</t>
  </si>
  <si>
    <r>
      <t xml:space="preserve">Šestikanálová relé jednotka pro spínání zátěží do 10A, 6 nezávislých bezpotenciálových přepínacích výstupů, řízení po sběrnici </t>
    </r>
    <r>
      <rPr>
        <sz val="10"/>
        <color indexed="8"/>
        <rFont val="Arial"/>
        <family val="2"/>
      </rPr>
      <t xml:space="preserve"> a externími tlačítky.</t>
    </r>
  </si>
  <si>
    <t>Tříkanálová jednotka pro potlačení elektromagnetického rušení pro napětí do 275V.</t>
  </si>
  <si>
    <t>Stmívač</t>
  </si>
  <si>
    <t>Jednotka pro řízení elektronických předřadníků zářivek, možnost rozdělení 64 stmívatelných předřadníků zářivek na jedné sběrnici až na 15 nezávislých skupin, kompatibilní s předřadníky DALI, řízení všech skupin po sběrnici  a dvou z nich  externími tlačítky.</t>
  </si>
  <si>
    <t>Dotykový panel</t>
  </si>
  <si>
    <t>Dotykový panel stolní drátový. Technické parametry panelu: úhlopříčka min. 10", rozlišení min. 1280x800, 32-bitové barvy, kapacitní dotykový IPS displej, IP komunikace, napájení přes PoE, pevný stolní stojan s náklonem.</t>
  </si>
  <si>
    <t>Aplikace</t>
  </si>
  <si>
    <t xml:space="preserve">Aplikace pro emulaci dotykového panelu a kontroléru. Kompatibilní s operačním systémem použitého tabletu nebo  PC. 1 licence přísluší každému jednotlivému zařízení. </t>
  </si>
  <si>
    <t>Tablet</t>
  </si>
  <si>
    <t>Tablet - min. 10 palcový  Multi‑Touch displej IPS 2160 × 1620, min. šesti jádrový procesor,  paměť min. 3GB, uložiště min. 128GB, WiFi a/b/g/n/​ac (2,4 GHz a 5 GHz), vestavěná dobíjecí baterie s výdrží min. 8 hodin, hmotnost do 500 gramů.</t>
  </si>
  <si>
    <t>Simulační sytém</t>
  </si>
  <si>
    <t xml:space="preserve">Simulační systém - SW řízení a nahrávání </t>
  </si>
  <si>
    <t xml:space="preserve">Software pro řízení a nahrávání simulací  - licence na 1 řídicí PC, obsahující: 4x licence pro video stream (kamera, enkodér), 2x licence mikrofonního vstupu, 1x licence SW pro debriefing PC, 1x licence pro debriefing tablet, 1x licence SW pro media PC. Včetně dvouleté podpory, údržby a aktualizací pro veškerý SW Simulačního systému. Specifikace dle technické zprávy. </t>
  </si>
  <si>
    <t>Simulační systém - SW licence pro debriefing PC</t>
  </si>
  <si>
    <t>Licence SW pro další debriefing PC.</t>
  </si>
  <si>
    <t>Simulační systém - SW licence pro debriefing tablet</t>
  </si>
  <si>
    <t>Licence SW pro další debriefing tablet.</t>
  </si>
  <si>
    <t>Simulační systém - SW licence pro mikrofon</t>
  </si>
  <si>
    <t xml:space="preserve">Licence SW pro další mikrofonní vstup. </t>
  </si>
  <si>
    <t xml:space="preserve">Licence SW pro další video stream. </t>
  </si>
  <si>
    <t>Simulační systém - server SW</t>
  </si>
  <si>
    <t>Software pro řízení a nahrávání simulací - serverová licence (jedna licence pro celý systém), včetně dvouleté podpory, údržby a aktualizací pro veškerý SW Simulačního systému.</t>
  </si>
  <si>
    <t>Dante akcelerátor</t>
  </si>
  <si>
    <t>Dante akcelerátor pro provoz na virtuálním serveru.</t>
  </si>
  <si>
    <t>VoIP telefonie</t>
  </si>
  <si>
    <t>Simulace telefonu VoIP pro komunikaci mezi účastníkem sumulace a velínem, včetně nahrávání v rámci simulace. Potřebný HW a SW pro jednu linku, včetně dvou bezdrátových ručních telefonů včetně dobíjecích stanic.</t>
  </si>
  <si>
    <t>Instalace a instalační materiáů</t>
  </si>
  <si>
    <t>Rack</t>
  </si>
  <si>
    <t>19" rozvaděč stojanový 27U/600x600 skleněné dveře, šedý, včetně instalačnního materiálu a vnitřního vybavení</t>
  </si>
  <si>
    <t>Montážní materiál</t>
  </si>
  <si>
    <t>kpl</t>
  </si>
  <si>
    <t>Kabel audio symetrický</t>
  </si>
  <si>
    <t>Symetrický stíněný audio mono kabel, bezhalogenový pro stropní mikrofony.</t>
  </si>
  <si>
    <t>m</t>
  </si>
  <si>
    <t>Koaxiální kabel anténní</t>
  </si>
  <si>
    <t>Koaxialní  kabel pro RF signály  - antény bezdrátových mikrofonů a systému odposlechu. Impedance 50 ohm. Bezhalogenový. Použití pro antény systémů nad 10 m.</t>
  </si>
  <si>
    <t>Kabeláž propojovací</t>
  </si>
  <si>
    <t>Veškerá krátká propojovací kabeláž dle schémat zapojení. Kabely Audio, HDMI, DisplayPort. Patch kabely LAN pro připojení k zásuvkám LAN (kamery a další zařízení).</t>
  </si>
  <si>
    <t>Instalace</t>
  </si>
  <si>
    <t>Instalace video techniky (Displeje včetně držáků, Kamery )</t>
  </si>
  <si>
    <t>set</t>
  </si>
  <si>
    <t>Instalace audio techniky (Reproduktory, Mikrofony, Digitální audiomatice)</t>
  </si>
  <si>
    <t>Instalace kabeláže včetně konektorů (Příprava a pokládka kabelového svazku. Konektory: audio, video, řízení, napájení.)</t>
  </si>
  <si>
    <t>Instalace interfacové techniky (Instalace interfacové techniky včetně enkodérů a dekodérů, přístrojové skříně a rozvaděče. Vyvázání kabeláže a zapojení napájení)</t>
  </si>
  <si>
    <t xml:space="preserve">Instalace řídícího systému (Řídící jednotka, Ovládací prvky, Silové vypínače ovládané z ŘS) </t>
  </si>
  <si>
    <t>Další práce (Vykládka/nakládka a stavba lešení. Úklid materiálu, nářadí, likvidace obalů. Pronájem lešení.)</t>
  </si>
  <si>
    <t>Programování a SW práce (Řídící systém, Režimy a předvolby na dotykovém panelu, Programování silových okruhů, Tvorba manuálu pro systém)</t>
  </si>
  <si>
    <t>IT práce nastavení Simulačního systému (Instalace a nastavení PC a serverů, Konfigurace systému, Konzultace)</t>
  </si>
  <si>
    <t>Koordinace výstavby, organizace instalace</t>
  </si>
  <si>
    <t>Projektová dokumentace, příprava, inženýring, předání, školení (Doplnění projektové dokumentace před akcí. Přejímka stavební připravenosti, převzetí místa instalace. Projektová dokumentace skutečného stavu. Předání díla. Zaškolení uživatele. Inženýring - vedení instalace. Systémové testy.)</t>
  </si>
  <si>
    <t>Doprava</t>
  </si>
  <si>
    <t>CENA CELKEM BEZ DPH:</t>
  </si>
  <si>
    <t>úplný výčet zařízení a jejich dílčích částí s přesným obchodním označením výrobce (objednací kód).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</si>
</sst>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Kč&quot;;\-#,##0.00\ &quot;Kč&quot;"/>
    <numFmt numFmtId="164" formatCode="_(&quot;Kč&quot;* #,##0.00_);_(&quot;Kč&quot;* \(#,##0.00\);_(&quot;Kč&quot;* &quot;-&quot;??_);_(@_)"/>
    <numFmt numFmtId="165" formatCode="_-* #,##0\ &quot;Kč&quot;_-;\-* #,##0\ &quot;Kč&quot;_-;_-* &quot;-&quot;??\ &quot;Kč&quot;_-;_-@_-"/>
    <numFmt numFmtId="166" formatCode="#,##0\ &quot;Kč&quot;"/>
    <numFmt numFmtId="168" formatCode="#,##0.00\ &quot;Kč&quot;"/>
  </numFmts>
  <fonts count="17">
    <font>
      <sz val="10"/>
      <name val="Arial CE"/>
      <family val="2"/>
    </font>
    <font>
      <sz val="10"/>
      <name val="Arial"/>
      <family val="2"/>
    </font>
    <font>
      <sz val="11"/>
      <color theme="1"/>
      <name val="Calibri"/>
      <family val="2"/>
      <scheme val="minor"/>
    </font>
    <font>
      <sz val="10"/>
      <color indexed="8"/>
      <name val="Arial CE"/>
      <family val="2"/>
    </font>
    <font>
      <b/>
      <sz val="14"/>
      <color indexed="8"/>
      <name val="Arial CE"/>
      <family val="2"/>
    </font>
    <font>
      <b/>
      <sz val="14"/>
      <name val="Arial CE"/>
      <family val="2"/>
    </font>
    <font>
      <i/>
      <sz val="10"/>
      <name val="Arial CE"/>
      <family val="2"/>
    </font>
    <font>
      <u val="single"/>
      <sz val="10"/>
      <color indexed="12"/>
      <name val="Arial CE"/>
      <family val="2"/>
    </font>
    <font>
      <sz val="14"/>
      <name val="Arial CE"/>
      <family val="2"/>
    </font>
    <font>
      <sz val="10"/>
      <color indexed="8"/>
      <name val="Arial"/>
      <family val="2"/>
    </font>
    <font>
      <b/>
      <sz val="10"/>
      <name val="Arial CE"/>
      <family val="2"/>
    </font>
    <font>
      <b/>
      <sz val="22"/>
      <name val="Arial CE"/>
      <family val="2"/>
    </font>
    <font>
      <b/>
      <sz val="8"/>
      <name val="Arial CE"/>
      <family val="2"/>
    </font>
    <font>
      <b/>
      <sz val="10"/>
      <color indexed="10"/>
      <name val="Arial CE"/>
      <family val="2"/>
    </font>
    <font>
      <sz val="10"/>
      <color indexed="10"/>
      <name val="Arial CE"/>
      <family val="2"/>
    </font>
    <font>
      <b/>
      <u val="single"/>
      <sz val="8"/>
      <name val="Arial CE"/>
      <family val="2"/>
    </font>
    <font>
      <sz val="12"/>
      <name val="Times New Roman CE"/>
      <family val="2"/>
    </font>
  </fonts>
  <fills count="6">
    <fill>
      <patternFill/>
    </fill>
    <fill>
      <patternFill patternType="gray125"/>
    </fill>
    <fill>
      <patternFill patternType="solid">
        <fgColor theme="5" tint="0.7999799847602844"/>
        <bgColor indexed="64"/>
      </patternFill>
    </fill>
    <fill>
      <patternFill patternType="solid">
        <fgColor indexed="22"/>
        <bgColor indexed="64"/>
      </patternFill>
    </fill>
    <fill>
      <patternFill patternType="solid">
        <fgColor rgb="FFFFFF00"/>
        <bgColor indexed="64"/>
      </patternFill>
    </fill>
    <fill>
      <patternFill patternType="solid">
        <fgColor theme="7" tint="0.7999799847602844"/>
        <bgColor indexed="64"/>
      </patternFill>
    </fill>
  </fills>
  <borders count="22">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medium"/>
      <right style="thin"/>
      <top style="thin"/>
      <bottom style="thin"/>
    </border>
    <border>
      <left style="thin"/>
      <right style="thin"/>
      <top style="thin"/>
      <bottom style="thin"/>
    </border>
    <border>
      <left style="medium"/>
      <right/>
      <top/>
      <bottom style="mediu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right style="thin"/>
      <top/>
      <bottom style="medium"/>
    </border>
    <border>
      <left style="medium"/>
      <right style="medium"/>
      <top style="medium"/>
      <bottom style="medium"/>
    </border>
    <border>
      <left style="thin"/>
      <right/>
      <top style="thin"/>
      <bottom style="thin"/>
    </border>
    <border>
      <left style="medium"/>
      <right style="medium"/>
      <top style="medium"/>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7" fillId="0" borderId="0" applyNumberFormat="0" applyFill="0" applyBorder="0">
      <alignment/>
      <protection locked="0"/>
    </xf>
    <xf numFmtId="9"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7" fillId="0" borderId="0" applyNumberFormat="0" applyFill="0" applyBorder="0">
      <alignment/>
      <protection locked="0"/>
    </xf>
    <xf numFmtId="0" fontId="16" fillId="0" borderId="0">
      <alignment/>
      <protection/>
    </xf>
  </cellStyleXfs>
  <cellXfs count="69">
    <xf numFmtId="0" fontId="0" fillId="0" borderId="0" xfId="0"/>
    <xf numFmtId="0" fontId="3" fillId="0" borderId="0" xfId="0" applyFont="1" applyAlignment="1" applyProtection="1">
      <alignment horizontal="center" vertical="center"/>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0" fillId="0" borderId="1" xfId="0" applyFont="1" applyBorder="1" applyAlignment="1">
      <alignment horizontal="center" vertical="top" wrapText="1" shrinkToFit="1"/>
    </xf>
    <xf numFmtId="0" fontId="0" fillId="0" borderId="2" xfId="0" applyFont="1" applyBorder="1" applyAlignment="1">
      <alignment horizontal="center" vertical="top" wrapText="1" shrinkToFit="1"/>
    </xf>
    <xf numFmtId="0" fontId="0" fillId="0" borderId="2" xfId="0" applyFont="1" applyBorder="1" applyAlignment="1" applyProtection="1">
      <alignment horizontal="center" vertical="top" wrapText="1" shrinkToFit="1"/>
      <protection locked="0"/>
    </xf>
    <xf numFmtId="0" fontId="0" fillId="0" borderId="2" xfId="0" applyBorder="1" applyAlignment="1" applyProtection="1">
      <alignment horizontal="center" vertical="top" wrapText="1" shrinkToFit="1"/>
      <protection locked="0"/>
    </xf>
    <xf numFmtId="0" fontId="0" fillId="0" borderId="2" xfId="0" applyBorder="1" applyAlignment="1">
      <alignment horizontal="center" vertical="top" wrapText="1" shrinkToFit="1"/>
    </xf>
    <xf numFmtId="0" fontId="0" fillId="0" borderId="2" xfId="0" applyBorder="1" applyAlignment="1" applyProtection="1">
      <alignment horizontal="center" vertical="top" textRotation="90" wrapText="1" shrinkToFit="1"/>
      <protection locked="0"/>
    </xf>
    <xf numFmtId="0" fontId="0" fillId="0" borderId="3" xfId="0" applyFont="1" applyBorder="1" applyAlignment="1" applyProtection="1">
      <alignment horizontal="center" vertical="top" wrapText="1" shrinkToFit="1"/>
      <protection locked="0"/>
    </xf>
    <xf numFmtId="0" fontId="0" fillId="0" borderId="0" xfId="0" applyProtection="1">
      <protection locked="0"/>
    </xf>
    <xf numFmtId="0" fontId="0" fillId="0" borderId="4" xfId="0" applyFont="1" applyBorder="1" applyAlignment="1" applyProtection="1">
      <alignment horizontal="center" vertical="center"/>
      <protection locked="0"/>
    </xf>
    <xf numFmtId="0" fontId="5" fillId="0" borderId="5"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8" fillId="0" borderId="9" xfId="0" applyFont="1" applyBorder="1" applyProtection="1">
      <protection locked="0"/>
    </xf>
    <xf numFmtId="0" fontId="5" fillId="0" borderId="9" xfId="0" applyFont="1" applyBorder="1" applyAlignment="1" applyProtection="1">
      <alignment vertical="center"/>
      <protection locked="0"/>
    </xf>
    <xf numFmtId="0" fontId="8" fillId="0" borderId="9" xfId="0" applyFont="1" applyBorder="1" applyAlignment="1" applyProtection="1">
      <alignment wrapText="1"/>
      <protection locked="0"/>
    </xf>
    <xf numFmtId="1" fontId="8" fillId="0" borderId="9" xfId="0" applyNumberFormat="1" applyFont="1" applyBorder="1" applyProtection="1">
      <protection locked="0"/>
    </xf>
    <xf numFmtId="0" fontId="0" fillId="0" borderId="0" xfId="0" applyFont="1" applyAlignment="1" applyProtection="1">
      <alignment horizontal="center" vertical="center"/>
      <protection locked="0"/>
    </xf>
    <xf numFmtId="0" fontId="0" fillId="0" borderId="0" xfId="0" applyAlignment="1" applyProtection="1">
      <alignment wrapText="1"/>
      <protection locked="0"/>
    </xf>
    <xf numFmtId="1" fontId="0" fillId="0" borderId="0" xfId="0" applyNumberFormat="1" applyProtection="1">
      <protection locked="0"/>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166" fontId="10" fillId="0" borderId="12" xfId="0" applyNumberFormat="1" applyFont="1" applyBorder="1" applyAlignment="1">
      <alignment horizontal="center" vertical="top" wrapText="1" shrinkToFit="1"/>
    </xf>
    <xf numFmtId="0" fontId="0" fillId="0" borderId="0" xfId="0" applyFont="1" applyAlignment="1">
      <alignment horizontal="center" vertical="center"/>
    </xf>
    <xf numFmtId="164" fontId="0" fillId="0" borderId="0" xfId="25" applyFont="1" applyAlignment="1">
      <alignment horizontal="center" vertical="center" wrapText="1"/>
    </xf>
    <xf numFmtId="0" fontId="0" fillId="0" borderId="0" xfId="0" applyFont="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vertical="center" wrapText="1"/>
    </xf>
    <xf numFmtId="166" fontId="0" fillId="0" borderId="7" xfId="0" applyNumberFormat="1" applyFont="1" applyBorder="1" applyAlignment="1">
      <alignment horizontal="right" vertical="center" wrapText="1"/>
    </xf>
    <xf numFmtId="0" fontId="0" fillId="0" borderId="7" xfId="0" applyFont="1" applyBorder="1" applyAlignment="1">
      <alignment horizontal="center" vertical="center" wrapText="1"/>
    </xf>
    <xf numFmtId="166" fontId="0" fillId="0" borderId="13" xfId="0" applyNumberFormat="1" applyFont="1" applyBorder="1" applyAlignment="1">
      <alignment horizontal="right" vertical="center" wrapText="1"/>
    </xf>
    <xf numFmtId="0" fontId="12" fillId="0" borderId="0" xfId="0" applyFont="1" applyAlignment="1">
      <alignment horizontal="left" vertical="top"/>
    </xf>
    <xf numFmtId="0" fontId="13" fillId="0" borderId="0" xfId="0" applyFont="1" applyAlignment="1">
      <alignment horizontal="center" vertical="center" wrapText="1"/>
    </xf>
    <xf numFmtId="0" fontId="14" fillId="0" borderId="0" xfId="0" applyFont="1" applyAlignment="1">
      <alignment horizontal="left" vertical="top"/>
    </xf>
    <xf numFmtId="0" fontId="14" fillId="0" borderId="0" xfId="0" applyFont="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center" wrapText="1"/>
    </xf>
    <xf numFmtId="0" fontId="0" fillId="0" borderId="7" xfId="23" applyFont="1" applyBorder="1" applyAlignment="1">
      <alignment vertical="center" wrapText="1"/>
      <protection/>
    </xf>
    <xf numFmtId="165" fontId="0" fillId="0" borderId="0" xfId="0" applyNumberFormat="1" applyProtection="1">
      <protection locked="0"/>
    </xf>
    <xf numFmtId="166" fontId="10" fillId="2" borderId="14" xfId="0" applyNumberFormat="1" applyFont="1" applyFill="1" applyBorder="1" applyAlignment="1">
      <alignment horizontal="right" vertical="center"/>
    </xf>
    <xf numFmtId="0" fontId="0" fillId="0" borderId="7" xfId="0"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0" fillId="0" borderId="7" xfId="23" applyFont="1" applyBorder="1" applyAlignment="1">
      <alignment vertical="center" wrapText="1"/>
      <protection/>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0" fillId="0" borderId="17" xfId="0" applyFont="1" applyBorder="1" applyAlignment="1">
      <alignment vertical="center"/>
    </xf>
    <xf numFmtId="0" fontId="11" fillId="0" borderId="0" xfId="0" applyFont="1" applyAlignment="1">
      <alignment horizontal="center" vertical="center"/>
    </xf>
    <xf numFmtId="0" fontId="10" fillId="2" borderId="8" xfId="0" applyFont="1" applyFill="1" applyBorder="1" applyAlignment="1">
      <alignment horizontal="right" vertical="center"/>
    </xf>
    <xf numFmtId="0" fontId="10" fillId="2" borderId="9" xfId="0" applyFont="1" applyFill="1" applyBorder="1" applyAlignment="1">
      <alignment horizontal="right" vertical="center"/>
    </xf>
    <xf numFmtId="0" fontId="10" fillId="2" borderId="18" xfId="0" applyFont="1" applyFill="1" applyBorder="1" applyAlignment="1">
      <alignment horizontal="right" vertical="center"/>
    </xf>
    <xf numFmtId="168" fontId="8" fillId="0" borderId="9" xfId="0" applyNumberFormat="1" applyFont="1" applyBorder="1" applyProtection="1">
      <protection locked="0"/>
    </xf>
    <xf numFmtId="168" fontId="5" fillId="0" borderId="19" xfId="0" applyNumberFormat="1" applyFont="1" applyBorder="1" applyAlignment="1" applyProtection="1">
      <alignment horizontal="right" vertical="center"/>
      <protection locked="0"/>
    </xf>
    <xf numFmtId="168" fontId="0" fillId="0" borderId="20" xfId="20" applyNumberFormat="1" applyFont="1" applyBorder="1" applyAlignment="1" applyProtection="1">
      <alignment horizontal="right" vertical="center"/>
      <protection locked="0"/>
    </xf>
    <xf numFmtId="0" fontId="0" fillId="4" borderId="7" xfId="0" applyFill="1" applyBorder="1" applyProtection="1">
      <protection locked="0"/>
    </xf>
    <xf numFmtId="0" fontId="0" fillId="0" borderId="7" xfId="0" applyFill="1" applyBorder="1" applyProtection="1">
      <protection locked="0"/>
    </xf>
    <xf numFmtId="0" fontId="0" fillId="0" borderId="21" xfId="0" applyBorder="1" applyAlignment="1" applyProtection="1">
      <alignment horizontal="center" vertical="center" wrapText="1"/>
      <protection locked="0"/>
    </xf>
    <xf numFmtId="0" fontId="0" fillId="0" borderId="7" xfId="0" applyBorder="1" applyProtection="1">
      <protection locked="0"/>
    </xf>
    <xf numFmtId="0" fontId="5" fillId="5" borderId="5" xfId="0" applyFont="1" applyFill="1" applyBorder="1" applyAlignment="1" applyProtection="1">
      <alignment horizontal="left" vertical="top" wrapText="1" shrinkToFit="1"/>
      <protection locked="0"/>
    </xf>
    <xf numFmtId="0" fontId="5" fillId="5" borderId="5" xfId="0" applyFont="1" applyFill="1" applyBorder="1" applyAlignment="1" applyProtection="1">
      <alignment horizontal="left" vertical="top"/>
      <protection locked="0"/>
    </xf>
    <xf numFmtId="7" fontId="5" fillId="5" borderId="5" xfId="0" applyNumberFormat="1" applyFont="1" applyFill="1" applyBorder="1" applyAlignment="1" applyProtection="1">
      <alignment horizontal="left" vertical="top" wrapText="1" shrinkToFit="1"/>
      <protection locked="0"/>
    </xf>
    <xf numFmtId="168" fontId="5" fillId="5" borderId="5" xfId="0" applyNumberFormat="1" applyFont="1" applyFill="1" applyBorder="1" applyAlignment="1" applyProtection="1">
      <alignment vertical="top" wrapText="1" shrinkToFit="1"/>
      <protection locked="0"/>
    </xf>
    <xf numFmtId="168" fontId="5" fillId="5" borderId="5" xfId="0" applyNumberFormat="1" applyFont="1" applyFill="1" applyBorder="1" applyAlignment="1" applyProtection="1">
      <alignment horizontal="right" vertical="top" wrapText="1" shrinkToFit="1"/>
      <protection locked="0"/>
    </xf>
    <xf numFmtId="168" fontId="0" fillId="4" borderId="7" xfId="20" applyNumberFormat="1" applyFont="1" applyFill="1" applyBorder="1" applyAlignment="1" applyProtection="1">
      <alignment vertical="center"/>
      <protection locked="0"/>
    </xf>
  </cellXfs>
  <cellStyles count="14">
    <cellStyle name="Normal" xfId="0"/>
    <cellStyle name="Percent" xfId="15"/>
    <cellStyle name="Currency" xfId="16"/>
    <cellStyle name="Currency [0]" xfId="17"/>
    <cellStyle name="Comma" xfId="18"/>
    <cellStyle name="Comma [0]" xfId="19"/>
    <cellStyle name="Měna" xfId="20"/>
    <cellStyle name="Hypertextový odkaz 2" xfId="21"/>
    <cellStyle name="Procenta 2" xfId="22"/>
    <cellStyle name="Normální 16" xfId="23"/>
    <cellStyle name="Normální 14" xfId="24"/>
    <cellStyle name="Měna 2" xfId="25"/>
    <cellStyle name="Hypertextový odkaz 3" xfId="26"/>
    <cellStyle name="Normální 2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view="pageBreakPreview" zoomScale="130" zoomScaleSheetLayoutView="130" workbookViewId="0" topLeftCell="A1">
      <selection activeCell="B13" sqref="B13"/>
    </sheetView>
  </sheetViews>
  <sheetFormatPr defaultColWidth="9.00390625" defaultRowHeight="12.75"/>
  <cols>
    <col min="1" max="1" width="9.75390625" style="40" customWidth="1"/>
    <col min="2" max="2" width="80.25390625" style="40" customWidth="1"/>
    <col min="3" max="3" width="17.375" style="42" customWidth="1"/>
    <col min="4" max="4" width="13.00390625" style="38" customWidth="1"/>
    <col min="5" max="5" width="20.875" style="39" customWidth="1"/>
    <col min="6" max="6" width="15.125" style="40" customWidth="1"/>
    <col min="7" max="7" width="9.125" style="40" customWidth="1"/>
    <col min="8" max="8" width="9.375" style="40" bestFit="1" customWidth="1"/>
    <col min="9" max="16384" width="9.125" style="40" customWidth="1"/>
  </cols>
  <sheetData>
    <row r="1" spans="1:5" ht="28.5" thickBot="1">
      <c r="A1" s="52"/>
      <c r="B1" s="52"/>
      <c r="C1" s="52"/>
      <c r="D1" s="52"/>
      <c r="E1" s="52"/>
    </row>
    <row r="2" spans="1:5" s="29" customFormat="1" ht="26.25" thickBot="1">
      <c r="A2" s="26" t="s">
        <v>0</v>
      </c>
      <c r="B2" s="27" t="s">
        <v>1</v>
      </c>
      <c r="C2" s="27" t="s">
        <v>2</v>
      </c>
      <c r="D2" s="27" t="s">
        <v>3</v>
      </c>
      <c r="E2" s="28" t="s">
        <v>4</v>
      </c>
    </row>
    <row r="3" spans="1:5" s="29" customFormat="1" ht="21" customHeight="1" thickBot="1">
      <c r="A3" s="49" t="s">
        <v>5</v>
      </c>
      <c r="B3" s="50"/>
      <c r="C3" s="50"/>
      <c r="D3" s="50"/>
      <c r="E3" s="51"/>
    </row>
    <row r="4" spans="1:6" s="31" customFormat="1" ht="27" customHeight="1">
      <c r="A4" s="32">
        <v>1</v>
      </c>
      <c r="B4" s="33" t="str">
        <f>SC_UniMeC!$C$3</f>
        <v>5.NP - Simulační část</v>
      </c>
      <c r="C4" s="34">
        <f>SC_UniMeC!$J$96</f>
        <v>0</v>
      </c>
      <c r="D4" s="35">
        <v>1</v>
      </c>
      <c r="E4" s="36">
        <f aca="true" t="shared" si="0" ref="E4">C4*D4</f>
        <v>0</v>
      </c>
      <c r="F4" s="30"/>
    </row>
    <row r="5" spans="1:5" s="29" customFormat="1" ht="26.25" customHeight="1" thickBot="1">
      <c r="A5" s="53" t="s">
        <v>6</v>
      </c>
      <c r="B5" s="54"/>
      <c r="C5" s="54"/>
      <c r="D5" s="55"/>
      <c r="E5" s="45">
        <f>SUM(E4:E4)</f>
        <v>0</v>
      </c>
    </row>
    <row r="6" spans="1:5" s="29" customFormat="1" ht="26.25" customHeight="1" thickBot="1">
      <c r="A6" s="53" t="s">
        <v>7</v>
      </c>
      <c r="B6" s="54"/>
      <c r="C6" s="54"/>
      <c r="D6" s="55"/>
      <c r="E6" s="45">
        <f>E5*1.21</f>
        <v>0</v>
      </c>
    </row>
    <row r="8" spans="1:3" ht="12.75">
      <c r="A8" s="37" t="s">
        <v>8</v>
      </c>
      <c r="B8" s="31"/>
      <c r="C8" s="31"/>
    </row>
    <row r="9" spans="1:5" ht="12.75">
      <c r="A9" s="37" t="s">
        <v>9</v>
      </c>
      <c r="B9" s="31"/>
      <c r="C9" s="31"/>
      <c r="E9" s="41"/>
    </row>
    <row r="11" ht="12.75">
      <c r="B11" s="29"/>
    </row>
  </sheetData>
  <sheetProtection formatCells="0" formatColumns="0" formatRows="0" insertColumns="0" insertRows="0" insertHyperlinks="0" deleteColumns="0" deleteRows="0" sort="0" autoFilter="0" pivotTables="0"/>
  <mergeCells count="4">
    <mergeCell ref="A3:E3"/>
    <mergeCell ref="A1:E1"/>
    <mergeCell ref="A5:D5"/>
    <mergeCell ref="A6:D6"/>
  </mergeCells>
  <printOptions/>
  <pageMargins left="0.25" right="0.25" top="0.75" bottom="0.75" header="0.3" footer="0.3"/>
  <pageSetup fitToHeight="1" fitToWidth="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K114"/>
  <sheetViews>
    <sheetView tabSelected="1" zoomScale="80" zoomScaleNormal="80" zoomScaleSheetLayoutView="70" workbookViewId="0" topLeftCell="A1">
      <pane ySplit="4" topLeftCell="A80" activePane="bottomLeft" state="frozen"/>
      <selection pane="topLeft" activeCell="D7" sqref="D7"/>
      <selection pane="bottomLeft" activeCell="J87" sqref="J87"/>
    </sheetView>
  </sheetViews>
  <sheetFormatPr defaultColWidth="9.125" defaultRowHeight="12.75"/>
  <cols>
    <col min="1" max="1" width="8.625" style="23" customWidth="1"/>
    <col min="2" max="2" width="13.00390625" style="12" customWidth="1"/>
    <col min="3" max="3" width="21.625" style="12" customWidth="1"/>
    <col min="4" max="4" width="16.00390625" style="12" bestFit="1" customWidth="1"/>
    <col min="5" max="5" width="17.00390625" style="24" customWidth="1"/>
    <col min="6" max="6" width="51.00390625" style="12" customWidth="1"/>
    <col min="7" max="7" width="8.00390625" style="25" customWidth="1"/>
    <col min="8" max="8" width="6.75390625" style="25" customWidth="1"/>
    <col min="9" max="9" width="18.25390625" style="12" customWidth="1"/>
    <col min="10" max="10" width="20.25390625" style="12" customWidth="1"/>
    <col min="11" max="11" width="83.875" style="12" customWidth="1"/>
    <col min="12" max="16384" width="9.125" style="12" customWidth="1"/>
  </cols>
  <sheetData>
    <row r="1" spans="1:10" s="2" customFormat="1" ht="29.25" customHeight="1" thickBot="1">
      <c r="A1" s="1"/>
      <c r="C1" s="3"/>
      <c r="D1" s="3"/>
      <c r="E1" s="3"/>
      <c r="F1" s="4"/>
      <c r="G1" s="3"/>
      <c r="H1" s="3"/>
      <c r="I1" s="3"/>
      <c r="J1" s="3"/>
    </row>
    <row r="2" spans="1:11" ht="57.75" customHeight="1">
      <c r="A2" s="5" t="s">
        <v>0</v>
      </c>
      <c r="B2" s="6" t="s">
        <v>10</v>
      </c>
      <c r="C2" s="9" t="s">
        <v>11</v>
      </c>
      <c r="D2" s="8" t="s">
        <v>12</v>
      </c>
      <c r="E2" s="8" t="s">
        <v>13</v>
      </c>
      <c r="F2" s="8" t="s">
        <v>14</v>
      </c>
      <c r="G2" s="10" t="s">
        <v>15</v>
      </c>
      <c r="H2" s="10" t="s">
        <v>16</v>
      </c>
      <c r="I2" s="7" t="s">
        <v>2</v>
      </c>
      <c r="J2" s="11" t="s">
        <v>17</v>
      </c>
      <c r="K2" s="61" t="s">
        <v>153</v>
      </c>
    </row>
    <row r="3" spans="1:11" ht="18" customHeight="1">
      <c r="A3" s="63"/>
      <c r="B3" s="63"/>
      <c r="C3" s="64" t="s">
        <v>18</v>
      </c>
      <c r="D3" s="63"/>
      <c r="E3" s="63"/>
      <c r="F3" s="63"/>
      <c r="G3" s="63"/>
      <c r="H3" s="63"/>
      <c r="I3" s="63"/>
      <c r="J3" s="63"/>
      <c r="K3" s="62"/>
    </row>
    <row r="4" spans="1:11" ht="18" customHeight="1">
      <c r="A4" s="13"/>
      <c r="B4" s="14"/>
      <c r="C4" s="15"/>
      <c r="D4" s="14"/>
      <c r="E4" s="14"/>
      <c r="F4" s="14"/>
      <c r="G4" s="14"/>
      <c r="H4" s="14"/>
      <c r="I4" s="14"/>
      <c r="J4" s="14"/>
      <c r="K4" s="62"/>
    </row>
    <row r="5" spans="1:11" ht="18" customHeight="1">
      <c r="A5" s="16">
        <v>1</v>
      </c>
      <c r="B5" s="63"/>
      <c r="C5" s="64" t="s">
        <v>19</v>
      </c>
      <c r="D5" s="63"/>
      <c r="E5" s="63"/>
      <c r="F5" s="65">
        <f>SUM(J6:J7)</f>
        <v>0</v>
      </c>
      <c r="G5" s="63"/>
      <c r="H5" s="63"/>
      <c r="I5" s="63"/>
      <c r="J5" s="63"/>
      <c r="K5" s="60"/>
    </row>
    <row r="6" spans="1:11" ht="51">
      <c r="A6" s="16">
        <v>2</v>
      </c>
      <c r="B6" s="17"/>
      <c r="C6" s="43" t="s">
        <v>20</v>
      </c>
      <c r="D6" s="43"/>
      <c r="E6" s="43"/>
      <c r="F6" s="47" t="s">
        <v>21</v>
      </c>
      <c r="G6" s="46" t="s">
        <v>22</v>
      </c>
      <c r="H6" s="46">
        <v>1</v>
      </c>
      <c r="I6" s="68">
        <v>0</v>
      </c>
      <c r="J6" s="58">
        <f>I6*H6</f>
        <v>0</v>
      </c>
      <c r="K6" s="59"/>
    </row>
    <row r="7" spans="1:11" ht="114.75">
      <c r="A7" s="16">
        <v>3</v>
      </c>
      <c r="B7" s="17"/>
      <c r="C7" s="43" t="s">
        <v>23</v>
      </c>
      <c r="D7" s="43"/>
      <c r="E7" s="43"/>
      <c r="F7" s="47" t="s">
        <v>24</v>
      </c>
      <c r="G7" s="46" t="s">
        <v>22</v>
      </c>
      <c r="H7" s="46">
        <v>1</v>
      </c>
      <c r="I7" s="68">
        <v>0</v>
      </c>
      <c r="J7" s="58">
        <f>I7*H7</f>
        <v>0</v>
      </c>
      <c r="K7" s="59"/>
    </row>
    <row r="8" spans="1:11" ht="18" customHeight="1">
      <c r="A8" s="16">
        <v>4</v>
      </c>
      <c r="B8" s="63"/>
      <c r="C8" s="64" t="s">
        <v>25</v>
      </c>
      <c r="D8" s="63"/>
      <c r="E8" s="63"/>
      <c r="F8" s="65">
        <f>SUM(J9:J10)</f>
        <v>0</v>
      </c>
      <c r="G8" s="63"/>
      <c r="H8" s="63"/>
      <c r="I8" s="66"/>
      <c r="J8" s="67"/>
      <c r="K8" s="60"/>
    </row>
    <row r="9" spans="1:11" ht="51">
      <c r="A9" s="16">
        <v>5</v>
      </c>
      <c r="B9" s="17"/>
      <c r="C9" s="43" t="s">
        <v>20</v>
      </c>
      <c r="D9" s="43"/>
      <c r="E9" s="43"/>
      <c r="F9" s="47" t="s">
        <v>21</v>
      </c>
      <c r="G9" s="46" t="s">
        <v>22</v>
      </c>
      <c r="H9" s="46">
        <v>1</v>
      </c>
      <c r="I9" s="68">
        <v>0</v>
      </c>
      <c r="J9" s="58">
        <f>I9*H9</f>
        <v>0</v>
      </c>
      <c r="K9" s="59"/>
    </row>
    <row r="10" spans="1:11" ht="114.75">
      <c r="A10" s="16">
        <v>6</v>
      </c>
      <c r="B10" s="17"/>
      <c r="C10" s="43" t="s">
        <v>23</v>
      </c>
      <c r="D10" s="43"/>
      <c r="E10" s="43"/>
      <c r="F10" s="47" t="s">
        <v>24</v>
      </c>
      <c r="G10" s="46" t="s">
        <v>22</v>
      </c>
      <c r="H10" s="46">
        <v>1</v>
      </c>
      <c r="I10" s="68">
        <v>0</v>
      </c>
      <c r="J10" s="58">
        <f>I10*H10</f>
        <v>0</v>
      </c>
      <c r="K10" s="59"/>
    </row>
    <row r="11" spans="1:11" ht="18" customHeight="1">
      <c r="A11" s="16">
        <v>7</v>
      </c>
      <c r="B11" s="63"/>
      <c r="C11" s="64" t="s">
        <v>26</v>
      </c>
      <c r="D11" s="63"/>
      <c r="E11" s="63"/>
      <c r="F11" s="65">
        <f>SUM(J12:J31)</f>
        <v>0</v>
      </c>
      <c r="G11" s="63"/>
      <c r="H11" s="63"/>
      <c r="I11" s="66"/>
      <c r="J11" s="67"/>
      <c r="K11" s="60"/>
    </row>
    <row r="12" spans="1:11" ht="102">
      <c r="A12" s="16">
        <v>8</v>
      </c>
      <c r="B12" s="17"/>
      <c r="C12" s="43" t="s">
        <v>27</v>
      </c>
      <c r="D12" s="43"/>
      <c r="E12" s="43"/>
      <c r="F12" s="47" t="s">
        <v>28</v>
      </c>
      <c r="G12" s="46" t="s">
        <v>22</v>
      </c>
      <c r="H12" s="46">
        <v>2</v>
      </c>
      <c r="I12" s="68">
        <v>0</v>
      </c>
      <c r="J12" s="58">
        <f aca="true" t="shared" si="0" ref="J12:J31">I12*H12</f>
        <v>0</v>
      </c>
      <c r="K12" s="59"/>
    </row>
    <row r="13" spans="1:11" ht="63.75">
      <c r="A13" s="16">
        <v>9</v>
      </c>
      <c r="B13" s="17"/>
      <c r="C13" s="43" t="s">
        <v>29</v>
      </c>
      <c r="D13" s="43"/>
      <c r="E13" s="43"/>
      <c r="F13" s="47" t="s">
        <v>30</v>
      </c>
      <c r="G13" s="46" t="s">
        <v>22</v>
      </c>
      <c r="H13" s="46">
        <v>2</v>
      </c>
      <c r="I13" s="68">
        <v>0</v>
      </c>
      <c r="J13" s="58">
        <f t="shared" si="0"/>
        <v>0</v>
      </c>
      <c r="K13" s="59"/>
    </row>
    <row r="14" spans="1:11" ht="38.25">
      <c r="A14" s="16">
        <v>10</v>
      </c>
      <c r="B14" s="46"/>
      <c r="C14" s="43" t="s">
        <v>31</v>
      </c>
      <c r="D14" s="43"/>
      <c r="E14" s="43"/>
      <c r="F14" s="47" t="s">
        <v>32</v>
      </c>
      <c r="G14" s="46" t="s">
        <v>22</v>
      </c>
      <c r="H14" s="46">
        <v>2</v>
      </c>
      <c r="I14" s="68">
        <v>0</v>
      </c>
      <c r="J14" s="58">
        <f t="shared" si="0"/>
        <v>0</v>
      </c>
      <c r="K14" s="59"/>
    </row>
    <row r="15" spans="1:11" ht="38.25">
      <c r="A15" s="16">
        <v>11</v>
      </c>
      <c r="B15" s="46"/>
      <c r="C15" s="43" t="s">
        <v>33</v>
      </c>
      <c r="D15" s="43"/>
      <c r="E15" s="43"/>
      <c r="F15" s="47" t="s">
        <v>34</v>
      </c>
      <c r="G15" s="46" t="s">
        <v>22</v>
      </c>
      <c r="H15" s="46">
        <v>2</v>
      </c>
      <c r="I15" s="68">
        <v>0</v>
      </c>
      <c r="J15" s="58">
        <f t="shared" si="0"/>
        <v>0</v>
      </c>
      <c r="K15" s="59"/>
    </row>
    <row r="16" spans="1:11" ht="25.5">
      <c r="A16" s="16">
        <v>12</v>
      </c>
      <c r="B16" s="46"/>
      <c r="C16" s="43" t="s">
        <v>35</v>
      </c>
      <c r="D16" s="43"/>
      <c r="E16" s="43"/>
      <c r="F16" s="47" t="s">
        <v>36</v>
      </c>
      <c r="G16" s="46" t="s">
        <v>22</v>
      </c>
      <c r="H16" s="46">
        <v>2</v>
      </c>
      <c r="I16" s="68">
        <v>0</v>
      </c>
      <c r="J16" s="58">
        <f t="shared" si="0"/>
        <v>0</v>
      </c>
      <c r="K16" s="59"/>
    </row>
    <row r="17" spans="1:11" ht="25.5">
      <c r="A17" s="16">
        <v>13</v>
      </c>
      <c r="B17" s="46"/>
      <c r="C17" s="43" t="s">
        <v>37</v>
      </c>
      <c r="D17" s="43"/>
      <c r="E17" s="43"/>
      <c r="F17" s="47" t="s">
        <v>38</v>
      </c>
      <c r="G17" s="46" t="s">
        <v>22</v>
      </c>
      <c r="H17" s="46">
        <v>2</v>
      </c>
      <c r="I17" s="68">
        <v>0</v>
      </c>
      <c r="J17" s="58">
        <f t="shared" si="0"/>
        <v>0</v>
      </c>
      <c r="K17" s="59"/>
    </row>
    <row r="18" spans="1:11" ht="38.25">
      <c r="A18" s="16">
        <v>14</v>
      </c>
      <c r="B18" s="46"/>
      <c r="C18" s="43" t="s">
        <v>39</v>
      </c>
      <c r="D18" s="43"/>
      <c r="E18" s="43"/>
      <c r="F18" s="47" t="s">
        <v>40</v>
      </c>
      <c r="G18" s="46" t="s">
        <v>22</v>
      </c>
      <c r="H18" s="46">
        <v>1</v>
      </c>
      <c r="I18" s="68">
        <v>0</v>
      </c>
      <c r="J18" s="58">
        <f t="shared" si="0"/>
        <v>0</v>
      </c>
      <c r="K18" s="59"/>
    </row>
    <row r="19" spans="1:11" ht="38.25">
      <c r="A19" s="16">
        <v>15</v>
      </c>
      <c r="B19" s="17"/>
      <c r="C19" s="43" t="s">
        <v>41</v>
      </c>
      <c r="D19" s="43"/>
      <c r="E19" s="43"/>
      <c r="F19" s="47" t="s">
        <v>42</v>
      </c>
      <c r="G19" s="46" t="s">
        <v>22</v>
      </c>
      <c r="H19" s="46">
        <v>1</v>
      </c>
      <c r="I19" s="68">
        <v>0</v>
      </c>
      <c r="J19" s="58">
        <f t="shared" si="0"/>
        <v>0</v>
      </c>
      <c r="K19" s="59"/>
    </row>
    <row r="20" spans="1:11" ht="38.25">
      <c r="A20" s="16">
        <v>16</v>
      </c>
      <c r="B20" s="17"/>
      <c r="C20" s="43" t="s">
        <v>41</v>
      </c>
      <c r="D20" s="43"/>
      <c r="E20" s="43"/>
      <c r="F20" s="47" t="s">
        <v>43</v>
      </c>
      <c r="G20" s="46" t="s">
        <v>22</v>
      </c>
      <c r="H20" s="46">
        <v>2</v>
      </c>
      <c r="I20" s="68">
        <v>0</v>
      </c>
      <c r="J20" s="58">
        <f t="shared" si="0"/>
        <v>0</v>
      </c>
      <c r="K20" s="59"/>
    </row>
    <row r="21" spans="1:11" ht="102">
      <c r="A21" s="16">
        <v>17</v>
      </c>
      <c r="B21" s="17"/>
      <c r="C21" s="43" t="s">
        <v>44</v>
      </c>
      <c r="D21" s="43"/>
      <c r="E21" s="43"/>
      <c r="F21" s="47" t="s">
        <v>45</v>
      </c>
      <c r="G21" s="46" t="s">
        <v>22</v>
      </c>
      <c r="H21" s="46">
        <v>4</v>
      </c>
      <c r="I21" s="68">
        <v>0</v>
      </c>
      <c r="J21" s="58">
        <f t="shared" si="0"/>
        <v>0</v>
      </c>
      <c r="K21" s="59"/>
    </row>
    <row r="22" spans="1:11" ht="51">
      <c r="A22" s="16">
        <v>18</v>
      </c>
      <c r="B22" s="17"/>
      <c r="C22" s="43" t="s">
        <v>46</v>
      </c>
      <c r="D22" s="43"/>
      <c r="E22" s="43"/>
      <c r="F22" s="47" t="s">
        <v>47</v>
      </c>
      <c r="G22" s="46" t="s">
        <v>22</v>
      </c>
      <c r="H22" s="46">
        <v>2</v>
      </c>
      <c r="I22" s="68">
        <v>0</v>
      </c>
      <c r="J22" s="58">
        <f t="shared" si="0"/>
        <v>0</v>
      </c>
      <c r="K22" s="59"/>
    </row>
    <row r="23" spans="1:11" ht="38.25">
      <c r="A23" s="16">
        <v>19</v>
      </c>
      <c r="B23" s="17"/>
      <c r="C23" s="43" t="s">
        <v>48</v>
      </c>
      <c r="D23" s="43"/>
      <c r="E23" s="43"/>
      <c r="F23" s="47" t="s">
        <v>49</v>
      </c>
      <c r="G23" s="46" t="s">
        <v>22</v>
      </c>
      <c r="H23" s="46">
        <v>1</v>
      </c>
      <c r="I23" s="68">
        <v>0</v>
      </c>
      <c r="J23" s="58">
        <f t="shared" si="0"/>
        <v>0</v>
      </c>
      <c r="K23" s="59"/>
    </row>
    <row r="24" spans="1:11" ht="38.25">
      <c r="A24" s="16">
        <v>20</v>
      </c>
      <c r="B24" s="17"/>
      <c r="C24" s="43" t="s">
        <v>50</v>
      </c>
      <c r="D24" s="43"/>
      <c r="E24" s="43"/>
      <c r="F24" s="47" t="s">
        <v>51</v>
      </c>
      <c r="G24" s="46" t="s">
        <v>22</v>
      </c>
      <c r="H24" s="46">
        <v>4</v>
      </c>
      <c r="I24" s="68">
        <v>0</v>
      </c>
      <c r="J24" s="58">
        <f t="shared" si="0"/>
        <v>0</v>
      </c>
      <c r="K24" s="59"/>
    </row>
    <row r="25" spans="1:11" ht="25.5">
      <c r="A25" s="16">
        <v>21</v>
      </c>
      <c r="B25" s="17"/>
      <c r="C25" s="43" t="s">
        <v>52</v>
      </c>
      <c r="D25" s="43"/>
      <c r="E25" s="43"/>
      <c r="F25" s="47" t="s">
        <v>53</v>
      </c>
      <c r="G25" s="46" t="s">
        <v>22</v>
      </c>
      <c r="H25" s="46">
        <v>4</v>
      </c>
      <c r="I25" s="68">
        <v>0</v>
      </c>
      <c r="J25" s="58">
        <f t="shared" si="0"/>
        <v>0</v>
      </c>
      <c r="K25" s="59"/>
    </row>
    <row r="26" spans="1:11" ht="12.75">
      <c r="A26" s="16">
        <v>22</v>
      </c>
      <c r="B26" s="17"/>
      <c r="C26" s="43" t="s">
        <v>54</v>
      </c>
      <c r="D26" s="43"/>
      <c r="E26" s="43"/>
      <c r="F26" s="47" t="s">
        <v>55</v>
      </c>
      <c r="G26" s="46" t="s">
        <v>22</v>
      </c>
      <c r="H26" s="46">
        <v>2</v>
      </c>
      <c r="I26" s="68">
        <v>0</v>
      </c>
      <c r="J26" s="58">
        <f t="shared" si="0"/>
        <v>0</v>
      </c>
      <c r="K26" s="59"/>
    </row>
    <row r="27" spans="1:11" ht="51">
      <c r="A27" s="16">
        <v>23</v>
      </c>
      <c r="B27" s="17"/>
      <c r="C27" s="43" t="s">
        <v>56</v>
      </c>
      <c r="D27" s="43"/>
      <c r="E27" s="43"/>
      <c r="F27" s="47" t="s">
        <v>57</v>
      </c>
      <c r="G27" s="46" t="s">
        <v>22</v>
      </c>
      <c r="H27" s="46">
        <v>2</v>
      </c>
      <c r="I27" s="68">
        <v>0</v>
      </c>
      <c r="J27" s="58">
        <f t="shared" si="0"/>
        <v>0</v>
      </c>
      <c r="K27" s="59"/>
    </row>
    <row r="28" spans="1:11" ht="25.5">
      <c r="A28" s="16">
        <v>24</v>
      </c>
      <c r="B28" s="17"/>
      <c r="C28" s="43" t="s">
        <v>58</v>
      </c>
      <c r="D28" s="43"/>
      <c r="E28" s="43"/>
      <c r="F28" s="47" t="s">
        <v>59</v>
      </c>
      <c r="G28" s="46" t="s">
        <v>22</v>
      </c>
      <c r="H28" s="46">
        <v>1</v>
      </c>
      <c r="I28" s="68">
        <v>0</v>
      </c>
      <c r="J28" s="58">
        <f t="shared" si="0"/>
        <v>0</v>
      </c>
      <c r="K28" s="59"/>
    </row>
    <row r="29" spans="1:11" ht="25.5">
      <c r="A29" s="16">
        <v>25</v>
      </c>
      <c r="B29" s="17"/>
      <c r="C29" s="43" t="s">
        <v>60</v>
      </c>
      <c r="D29" s="43"/>
      <c r="E29" s="43"/>
      <c r="F29" s="47" t="s">
        <v>61</v>
      </c>
      <c r="G29" s="46" t="s">
        <v>22</v>
      </c>
      <c r="H29" s="46">
        <v>2</v>
      </c>
      <c r="I29" s="68">
        <v>0</v>
      </c>
      <c r="J29" s="58">
        <f t="shared" si="0"/>
        <v>0</v>
      </c>
      <c r="K29" s="59"/>
    </row>
    <row r="30" spans="1:11" ht="12.75">
      <c r="A30" s="16">
        <v>26</v>
      </c>
      <c r="B30" s="17"/>
      <c r="C30" s="43" t="s">
        <v>52</v>
      </c>
      <c r="D30" s="43"/>
      <c r="E30" s="43"/>
      <c r="F30" s="47" t="s">
        <v>62</v>
      </c>
      <c r="G30" s="46" t="s">
        <v>22</v>
      </c>
      <c r="H30" s="46">
        <v>2</v>
      </c>
      <c r="I30" s="68">
        <v>0</v>
      </c>
      <c r="J30" s="58">
        <f t="shared" si="0"/>
        <v>0</v>
      </c>
      <c r="K30" s="59"/>
    </row>
    <row r="31" spans="1:11" ht="25.5">
      <c r="A31" s="16">
        <v>27</v>
      </c>
      <c r="B31" s="17"/>
      <c r="C31" s="43" t="s">
        <v>63</v>
      </c>
      <c r="D31" s="43"/>
      <c r="E31" s="43"/>
      <c r="F31" s="47" t="s">
        <v>64</v>
      </c>
      <c r="G31" s="46" t="s">
        <v>22</v>
      </c>
      <c r="H31" s="46">
        <v>3</v>
      </c>
      <c r="I31" s="68">
        <v>0</v>
      </c>
      <c r="J31" s="58">
        <f t="shared" si="0"/>
        <v>0</v>
      </c>
      <c r="K31" s="59"/>
    </row>
    <row r="32" spans="1:11" ht="18" customHeight="1">
      <c r="A32" s="16">
        <v>28</v>
      </c>
      <c r="B32" s="63"/>
      <c r="C32" s="64" t="s">
        <v>65</v>
      </c>
      <c r="D32" s="63"/>
      <c r="E32" s="63"/>
      <c r="F32" s="65">
        <f>SUM(J33:J50)</f>
        <v>0</v>
      </c>
      <c r="G32" s="63"/>
      <c r="H32" s="63"/>
      <c r="I32" s="66"/>
      <c r="J32" s="67"/>
      <c r="K32" s="60"/>
    </row>
    <row r="33" spans="1:11" ht="76.5">
      <c r="A33" s="16">
        <v>29</v>
      </c>
      <c r="B33" s="17"/>
      <c r="C33" s="43" t="s">
        <v>66</v>
      </c>
      <c r="D33" s="43"/>
      <c r="E33" s="43"/>
      <c r="F33" s="47" t="s">
        <v>67</v>
      </c>
      <c r="G33" s="46" t="s">
        <v>22</v>
      </c>
      <c r="H33" s="46">
        <v>2</v>
      </c>
      <c r="I33" s="68">
        <v>0</v>
      </c>
      <c r="J33" s="58">
        <f aca="true" t="shared" si="1" ref="J33:J50">I33*H33</f>
        <v>0</v>
      </c>
      <c r="K33" s="59"/>
    </row>
    <row r="34" spans="1:11" ht="25.5">
      <c r="A34" s="16">
        <v>30</v>
      </c>
      <c r="B34" s="17"/>
      <c r="C34" s="43" t="s">
        <v>68</v>
      </c>
      <c r="D34" s="43"/>
      <c r="E34" s="43"/>
      <c r="F34" s="47" t="s">
        <v>69</v>
      </c>
      <c r="G34" s="46" t="s">
        <v>22</v>
      </c>
      <c r="H34" s="46">
        <v>2</v>
      </c>
      <c r="I34" s="68">
        <v>0</v>
      </c>
      <c r="J34" s="58">
        <f t="shared" si="1"/>
        <v>0</v>
      </c>
      <c r="K34" s="59"/>
    </row>
    <row r="35" spans="1:11" ht="76.5">
      <c r="A35" s="16">
        <v>31</v>
      </c>
      <c r="B35" s="17"/>
      <c r="C35" s="43" t="s">
        <v>70</v>
      </c>
      <c r="D35" s="43"/>
      <c r="E35" s="43"/>
      <c r="F35" s="47" t="s">
        <v>71</v>
      </c>
      <c r="G35" s="46" t="s">
        <v>22</v>
      </c>
      <c r="H35" s="46">
        <v>4</v>
      </c>
      <c r="I35" s="68">
        <v>0</v>
      </c>
      <c r="J35" s="58">
        <f t="shared" si="1"/>
        <v>0</v>
      </c>
      <c r="K35" s="59"/>
    </row>
    <row r="36" spans="1:11" ht="25.5">
      <c r="A36" s="16">
        <v>32</v>
      </c>
      <c r="B36" s="17"/>
      <c r="C36" s="43" t="s">
        <v>72</v>
      </c>
      <c r="D36" s="43"/>
      <c r="E36" s="43"/>
      <c r="F36" s="47" t="s">
        <v>73</v>
      </c>
      <c r="G36" s="46" t="s">
        <v>22</v>
      </c>
      <c r="H36" s="46">
        <v>4</v>
      </c>
      <c r="I36" s="68">
        <v>0</v>
      </c>
      <c r="J36" s="58">
        <f t="shared" si="1"/>
        <v>0</v>
      </c>
      <c r="K36" s="59"/>
    </row>
    <row r="37" spans="1:11" ht="38.25">
      <c r="A37" s="16">
        <v>33</v>
      </c>
      <c r="B37" s="17"/>
      <c r="C37" s="43" t="s">
        <v>74</v>
      </c>
      <c r="D37" s="43"/>
      <c r="E37" s="43"/>
      <c r="F37" s="47" t="s">
        <v>75</v>
      </c>
      <c r="G37" s="46" t="s">
        <v>22</v>
      </c>
      <c r="H37" s="46">
        <v>2</v>
      </c>
      <c r="I37" s="68">
        <v>0</v>
      </c>
      <c r="J37" s="58">
        <f t="shared" si="1"/>
        <v>0</v>
      </c>
      <c r="K37" s="59"/>
    </row>
    <row r="38" spans="1:11" ht="25.5">
      <c r="A38" s="16">
        <v>34</v>
      </c>
      <c r="B38" s="17"/>
      <c r="C38" s="43" t="s">
        <v>72</v>
      </c>
      <c r="D38" s="43"/>
      <c r="E38" s="43"/>
      <c r="F38" s="47" t="s">
        <v>73</v>
      </c>
      <c r="G38" s="46" t="s">
        <v>22</v>
      </c>
      <c r="H38" s="46">
        <v>4</v>
      </c>
      <c r="I38" s="68">
        <v>0</v>
      </c>
      <c r="J38" s="58">
        <f t="shared" si="1"/>
        <v>0</v>
      </c>
      <c r="K38" s="59"/>
    </row>
    <row r="39" spans="1:11" ht="51">
      <c r="A39" s="16">
        <v>35</v>
      </c>
      <c r="B39" s="17"/>
      <c r="C39" s="43" t="s">
        <v>76</v>
      </c>
      <c r="D39" s="43"/>
      <c r="E39" s="43"/>
      <c r="F39" s="47" t="s">
        <v>77</v>
      </c>
      <c r="G39" s="46" t="s">
        <v>22</v>
      </c>
      <c r="H39" s="46">
        <v>3</v>
      </c>
      <c r="I39" s="68">
        <v>0</v>
      </c>
      <c r="J39" s="58">
        <f t="shared" si="1"/>
        <v>0</v>
      </c>
      <c r="K39" s="59"/>
    </row>
    <row r="40" spans="1:11" ht="51">
      <c r="A40" s="16">
        <v>36</v>
      </c>
      <c r="B40" s="17"/>
      <c r="C40" s="43" t="s">
        <v>78</v>
      </c>
      <c r="D40" s="43"/>
      <c r="E40" s="43"/>
      <c r="F40" s="47" t="s">
        <v>79</v>
      </c>
      <c r="G40" s="46" t="s">
        <v>22</v>
      </c>
      <c r="H40" s="46">
        <v>3</v>
      </c>
      <c r="I40" s="68">
        <v>0</v>
      </c>
      <c r="J40" s="58">
        <f t="shared" si="1"/>
        <v>0</v>
      </c>
      <c r="K40" s="59"/>
    </row>
    <row r="41" spans="1:11" ht="63.75">
      <c r="A41" s="16">
        <v>37</v>
      </c>
      <c r="B41" s="17"/>
      <c r="C41" s="43" t="s">
        <v>80</v>
      </c>
      <c r="D41" s="43"/>
      <c r="E41" s="43"/>
      <c r="F41" s="47" t="s">
        <v>81</v>
      </c>
      <c r="G41" s="46" t="s">
        <v>22</v>
      </c>
      <c r="H41" s="46">
        <v>2</v>
      </c>
      <c r="I41" s="68">
        <v>0</v>
      </c>
      <c r="J41" s="58">
        <f t="shared" si="1"/>
        <v>0</v>
      </c>
      <c r="K41" s="59"/>
    </row>
    <row r="42" spans="1:11" ht="114.75">
      <c r="A42" s="16">
        <v>38</v>
      </c>
      <c r="B42" s="17"/>
      <c r="C42" s="43" t="s">
        <v>82</v>
      </c>
      <c r="D42" s="43"/>
      <c r="E42" s="43"/>
      <c r="F42" s="47" t="s">
        <v>24</v>
      </c>
      <c r="G42" s="46" t="s">
        <v>22</v>
      </c>
      <c r="H42" s="46">
        <v>2</v>
      </c>
      <c r="I42" s="68">
        <v>0</v>
      </c>
      <c r="J42" s="58">
        <f t="shared" si="1"/>
        <v>0</v>
      </c>
      <c r="K42" s="59"/>
    </row>
    <row r="43" spans="1:11" ht="38.25">
      <c r="A43" s="16">
        <v>39</v>
      </c>
      <c r="B43" s="17"/>
      <c r="C43" s="43" t="s">
        <v>83</v>
      </c>
      <c r="D43" s="43"/>
      <c r="E43" s="43"/>
      <c r="F43" s="47" t="s">
        <v>84</v>
      </c>
      <c r="G43" s="46" t="s">
        <v>22</v>
      </c>
      <c r="H43" s="46">
        <v>2</v>
      </c>
      <c r="I43" s="68">
        <v>0</v>
      </c>
      <c r="J43" s="58">
        <f t="shared" si="1"/>
        <v>0</v>
      </c>
      <c r="K43" s="59"/>
    </row>
    <row r="44" spans="1:11" ht="51">
      <c r="A44" s="16">
        <v>40</v>
      </c>
      <c r="B44" s="17"/>
      <c r="C44" s="43" t="s">
        <v>85</v>
      </c>
      <c r="D44" s="43"/>
      <c r="E44" s="43"/>
      <c r="F44" s="47" t="s">
        <v>86</v>
      </c>
      <c r="G44" s="46" t="s">
        <v>22</v>
      </c>
      <c r="H44" s="46">
        <v>9</v>
      </c>
      <c r="I44" s="68">
        <v>0</v>
      </c>
      <c r="J44" s="58">
        <f t="shared" si="1"/>
        <v>0</v>
      </c>
      <c r="K44" s="59"/>
    </row>
    <row r="45" spans="1:11" ht="38.25">
      <c r="A45" s="16">
        <v>41</v>
      </c>
      <c r="B45" s="17"/>
      <c r="C45" s="43" t="s">
        <v>85</v>
      </c>
      <c r="D45" s="43"/>
      <c r="E45" s="43"/>
      <c r="F45" s="47" t="s">
        <v>87</v>
      </c>
      <c r="G45" s="46" t="s">
        <v>22</v>
      </c>
      <c r="H45" s="46">
        <v>2</v>
      </c>
      <c r="I45" s="68">
        <v>0</v>
      </c>
      <c r="J45" s="58">
        <f t="shared" si="1"/>
        <v>0</v>
      </c>
      <c r="K45" s="59"/>
    </row>
    <row r="46" spans="1:11" ht="25.5">
      <c r="A46" s="16">
        <v>42</v>
      </c>
      <c r="B46" s="17"/>
      <c r="C46" s="43" t="s">
        <v>85</v>
      </c>
      <c r="D46" s="43"/>
      <c r="E46" s="43"/>
      <c r="F46" s="47" t="s">
        <v>88</v>
      </c>
      <c r="G46" s="46" t="s">
        <v>22</v>
      </c>
      <c r="H46" s="46">
        <v>1</v>
      </c>
      <c r="I46" s="68">
        <v>0</v>
      </c>
      <c r="J46" s="58">
        <f t="shared" si="1"/>
        <v>0</v>
      </c>
      <c r="K46" s="59"/>
    </row>
    <row r="47" spans="1:11" ht="38.25">
      <c r="A47" s="16">
        <v>43</v>
      </c>
      <c r="B47" s="17"/>
      <c r="C47" s="43" t="s">
        <v>85</v>
      </c>
      <c r="D47" s="43"/>
      <c r="E47" s="43"/>
      <c r="F47" s="47" t="s">
        <v>89</v>
      </c>
      <c r="G47" s="46" t="s">
        <v>22</v>
      </c>
      <c r="H47" s="46">
        <v>4</v>
      </c>
      <c r="I47" s="68">
        <v>0</v>
      </c>
      <c r="J47" s="58">
        <f t="shared" si="1"/>
        <v>0</v>
      </c>
      <c r="K47" s="59"/>
    </row>
    <row r="48" spans="1:11" ht="12.75">
      <c r="A48" s="16">
        <v>44</v>
      </c>
      <c r="B48" s="17"/>
      <c r="C48" s="43" t="s">
        <v>85</v>
      </c>
      <c r="D48" s="43"/>
      <c r="E48" s="43"/>
      <c r="F48" s="47" t="s">
        <v>90</v>
      </c>
      <c r="G48" s="46" t="s">
        <v>22</v>
      </c>
      <c r="H48" s="46">
        <v>27</v>
      </c>
      <c r="I48" s="68">
        <v>0</v>
      </c>
      <c r="J48" s="58">
        <f t="shared" si="1"/>
        <v>0</v>
      </c>
      <c r="K48" s="59"/>
    </row>
    <row r="49" spans="1:11" ht="12.75">
      <c r="A49" s="16">
        <v>45</v>
      </c>
      <c r="B49" s="17"/>
      <c r="C49" s="43" t="s">
        <v>85</v>
      </c>
      <c r="D49" s="43"/>
      <c r="E49" s="43"/>
      <c r="F49" s="47" t="s">
        <v>91</v>
      </c>
      <c r="G49" s="46" t="s">
        <v>22</v>
      </c>
      <c r="H49" s="46">
        <v>15</v>
      </c>
      <c r="I49" s="68">
        <v>0</v>
      </c>
      <c r="J49" s="58">
        <f t="shared" si="1"/>
        <v>0</v>
      </c>
      <c r="K49" s="59"/>
    </row>
    <row r="50" spans="1:11" ht="12.75">
      <c r="A50" s="16">
        <v>46</v>
      </c>
      <c r="B50" s="17"/>
      <c r="C50" s="43" t="s">
        <v>85</v>
      </c>
      <c r="D50" s="43"/>
      <c r="E50" s="43"/>
      <c r="F50" s="47" t="s">
        <v>92</v>
      </c>
      <c r="G50" s="46" t="s">
        <v>22</v>
      </c>
      <c r="H50" s="46">
        <v>30</v>
      </c>
      <c r="I50" s="68">
        <v>0</v>
      </c>
      <c r="J50" s="58">
        <f t="shared" si="1"/>
        <v>0</v>
      </c>
      <c r="K50" s="59"/>
    </row>
    <row r="51" spans="1:11" ht="18" customHeight="1">
      <c r="A51" s="16">
        <v>47</v>
      </c>
      <c r="B51" s="63"/>
      <c r="C51" s="64" t="s">
        <v>93</v>
      </c>
      <c r="D51" s="63"/>
      <c r="E51" s="63"/>
      <c r="F51" s="65">
        <f>SUM(J52:J57)</f>
        <v>0</v>
      </c>
      <c r="G51" s="63"/>
      <c r="H51" s="63"/>
      <c r="I51" s="66"/>
      <c r="J51" s="67"/>
      <c r="K51" s="60"/>
    </row>
    <row r="52" spans="1:11" ht="76.5">
      <c r="A52" s="16">
        <v>48</v>
      </c>
      <c r="B52" s="17"/>
      <c r="C52" s="43" t="s">
        <v>66</v>
      </c>
      <c r="D52" s="43"/>
      <c r="E52" s="43"/>
      <c r="F52" s="47" t="s">
        <v>67</v>
      </c>
      <c r="G52" s="46" t="s">
        <v>22</v>
      </c>
      <c r="H52" s="46">
        <v>2</v>
      </c>
      <c r="I52" s="68">
        <v>0</v>
      </c>
      <c r="J52" s="58">
        <f aca="true" t="shared" si="2" ref="J52:J57">I52*H52</f>
        <v>0</v>
      </c>
      <c r="K52" s="59"/>
    </row>
    <row r="53" spans="1:11" ht="25.5">
      <c r="A53" s="16">
        <v>49</v>
      </c>
      <c r="B53" s="17"/>
      <c r="C53" s="43" t="s">
        <v>68</v>
      </c>
      <c r="D53" s="43"/>
      <c r="E53" s="43"/>
      <c r="F53" s="47" t="s">
        <v>69</v>
      </c>
      <c r="G53" s="46" t="s">
        <v>22</v>
      </c>
      <c r="H53" s="46">
        <v>2</v>
      </c>
      <c r="I53" s="68">
        <v>0</v>
      </c>
      <c r="J53" s="58">
        <f t="shared" si="2"/>
        <v>0</v>
      </c>
      <c r="K53" s="59"/>
    </row>
    <row r="54" spans="1:11" ht="76.5">
      <c r="A54" s="16">
        <v>50</v>
      </c>
      <c r="B54" s="17"/>
      <c r="C54" s="43" t="s">
        <v>70</v>
      </c>
      <c r="D54" s="43"/>
      <c r="E54" s="43"/>
      <c r="F54" s="47" t="s">
        <v>71</v>
      </c>
      <c r="G54" s="46" t="s">
        <v>22</v>
      </c>
      <c r="H54" s="46">
        <v>2</v>
      </c>
      <c r="I54" s="68">
        <v>0</v>
      </c>
      <c r="J54" s="58">
        <f t="shared" si="2"/>
        <v>0</v>
      </c>
      <c r="K54" s="59"/>
    </row>
    <row r="55" spans="1:11" ht="25.5">
      <c r="A55" s="16">
        <v>51</v>
      </c>
      <c r="B55" s="17"/>
      <c r="C55" s="43" t="s">
        <v>72</v>
      </c>
      <c r="D55" s="43"/>
      <c r="E55" s="43"/>
      <c r="F55" s="47" t="s">
        <v>73</v>
      </c>
      <c r="G55" s="46" t="s">
        <v>22</v>
      </c>
      <c r="H55" s="46">
        <v>2</v>
      </c>
      <c r="I55" s="68">
        <v>0</v>
      </c>
      <c r="J55" s="58">
        <f t="shared" si="2"/>
        <v>0</v>
      </c>
      <c r="K55" s="59"/>
    </row>
    <row r="56" spans="1:11" ht="51">
      <c r="A56" s="16">
        <v>52</v>
      </c>
      <c r="B56" s="17"/>
      <c r="C56" s="43" t="s">
        <v>76</v>
      </c>
      <c r="D56" s="43"/>
      <c r="E56" s="43"/>
      <c r="F56" s="47" t="s">
        <v>77</v>
      </c>
      <c r="G56" s="46" t="s">
        <v>22</v>
      </c>
      <c r="H56" s="46">
        <v>2</v>
      </c>
      <c r="I56" s="68">
        <v>0</v>
      </c>
      <c r="J56" s="58">
        <f t="shared" si="2"/>
        <v>0</v>
      </c>
      <c r="K56" s="59"/>
    </row>
    <row r="57" spans="1:11" ht="51">
      <c r="A57" s="16">
        <v>53</v>
      </c>
      <c r="B57" s="17"/>
      <c r="C57" s="43" t="s">
        <v>78</v>
      </c>
      <c r="D57" s="43"/>
      <c r="E57" s="43"/>
      <c r="F57" s="47" t="s">
        <v>79</v>
      </c>
      <c r="G57" s="46" t="s">
        <v>22</v>
      </c>
      <c r="H57" s="46">
        <v>2</v>
      </c>
      <c r="I57" s="68">
        <v>0</v>
      </c>
      <c r="J57" s="58">
        <f t="shared" si="2"/>
        <v>0</v>
      </c>
      <c r="K57" s="59"/>
    </row>
    <row r="58" spans="1:11" ht="18" customHeight="1">
      <c r="A58" s="16">
        <v>54</v>
      </c>
      <c r="B58" s="63"/>
      <c r="C58" s="64" t="s">
        <v>94</v>
      </c>
      <c r="D58" s="63"/>
      <c r="E58" s="63"/>
      <c r="F58" s="65">
        <f>SUM(J59:J60)</f>
        <v>0</v>
      </c>
      <c r="G58" s="63"/>
      <c r="H58" s="63"/>
      <c r="I58" s="66"/>
      <c r="J58" s="67"/>
      <c r="K58" s="60"/>
    </row>
    <row r="59" spans="1:11" ht="51">
      <c r="A59" s="16">
        <v>55</v>
      </c>
      <c r="B59" s="17"/>
      <c r="C59" s="43" t="s">
        <v>20</v>
      </c>
      <c r="D59" s="43"/>
      <c r="E59" s="43"/>
      <c r="F59" s="47" t="s">
        <v>21</v>
      </c>
      <c r="G59" s="46" t="s">
        <v>22</v>
      </c>
      <c r="H59" s="46">
        <v>1</v>
      </c>
      <c r="I59" s="68">
        <v>0</v>
      </c>
      <c r="J59" s="58">
        <f>I59*H59</f>
        <v>0</v>
      </c>
      <c r="K59" s="59"/>
    </row>
    <row r="60" spans="1:11" ht="114.75">
      <c r="A60" s="16">
        <v>56</v>
      </c>
      <c r="B60" s="17"/>
      <c r="C60" s="43" t="s">
        <v>23</v>
      </c>
      <c r="D60" s="43"/>
      <c r="E60" s="43"/>
      <c r="F60" s="47" t="s">
        <v>24</v>
      </c>
      <c r="G60" s="46" t="s">
        <v>22</v>
      </c>
      <c r="H60" s="46">
        <v>1</v>
      </c>
      <c r="I60" s="68">
        <v>0</v>
      </c>
      <c r="J60" s="58">
        <f>I60*H60</f>
        <v>0</v>
      </c>
      <c r="K60" s="59"/>
    </row>
    <row r="61" spans="1:11" ht="18" customHeight="1">
      <c r="A61" s="16">
        <v>57</v>
      </c>
      <c r="B61" s="63"/>
      <c r="C61" s="64" t="s">
        <v>95</v>
      </c>
      <c r="D61" s="63"/>
      <c r="E61" s="63"/>
      <c r="F61" s="65">
        <f>SUM(J62:J69)</f>
        <v>0</v>
      </c>
      <c r="G61" s="63"/>
      <c r="H61" s="63"/>
      <c r="I61" s="66"/>
      <c r="J61" s="67"/>
      <c r="K61" s="60"/>
    </row>
    <row r="62" spans="1:11" ht="38.25">
      <c r="A62" s="16">
        <v>58</v>
      </c>
      <c r="B62" s="17"/>
      <c r="C62" s="43" t="s">
        <v>96</v>
      </c>
      <c r="D62" s="43"/>
      <c r="E62" s="43"/>
      <c r="F62" s="47" t="s">
        <v>97</v>
      </c>
      <c r="G62" s="46" t="s">
        <v>22</v>
      </c>
      <c r="H62" s="46">
        <v>1</v>
      </c>
      <c r="I62" s="68">
        <v>0</v>
      </c>
      <c r="J62" s="58">
        <f aca="true" t="shared" si="3" ref="J62:J69">I62*H62</f>
        <v>0</v>
      </c>
      <c r="K62" s="59"/>
    </row>
    <row r="63" spans="1:11" ht="12.75">
      <c r="A63" s="16">
        <v>59</v>
      </c>
      <c r="B63" s="17"/>
      <c r="C63" s="43" t="s">
        <v>98</v>
      </c>
      <c r="D63" s="43"/>
      <c r="E63" s="43"/>
      <c r="F63" s="47" t="s">
        <v>99</v>
      </c>
      <c r="G63" s="46" t="s">
        <v>22</v>
      </c>
      <c r="H63" s="46">
        <v>1</v>
      </c>
      <c r="I63" s="68">
        <v>0</v>
      </c>
      <c r="J63" s="58">
        <f t="shared" si="3"/>
        <v>0</v>
      </c>
      <c r="K63" s="59"/>
    </row>
    <row r="64" spans="1:11" ht="38.25">
      <c r="A64" s="16">
        <v>60</v>
      </c>
      <c r="B64" s="17"/>
      <c r="C64" s="43" t="s">
        <v>100</v>
      </c>
      <c r="D64" s="43"/>
      <c r="E64" s="43"/>
      <c r="F64" s="47" t="s">
        <v>101</v>
      </c>
      <c r="G64" s="46" t="s">
        <v>22</v>
      </c>
      <c r="H64" s="46">
        <v>3</v>
      </c>
      <c r="I64" s="68">
        <v>0</v>
      </c>
      <c r="J64" s="58">
        <f t="shared" si="3"/>
        <v>0</v>
      </c>
      <c r="K64" s="59"/>
    </row>
    <row r="65" spans="1:11" ht="25.5">
      <c r="A65" s="16">
        <v>61</v>
      </c>
      <c r="B65" s="17"/>
      <c r="C65" s="43" t="s">
        <v>100</v>
      </c>
      <c r="D65" s="43"/>
      <c r="E65" s="43"/>
      <c r="F65" s="47" t="s">
        <v>102</v>
      </c>
      <c r="G65" s="46" t="s">
        <v>22</v>
      </c>
      <c r="H65" s="46">
        <v>2</v>
      </c>
      <c r="I65" s="68">
        <v>0</v>
      </c>
      <c r="J65" s="58">
        <f t="shared" si="3"/>
        <v>0</v>
      </c>
      <c r="K65" s="59"/>
    </row>
    <row r="66" spans="1:11" ht="63.75">
      <c r="A66" s="16">
        <v>62</v>
      </c>
      <c r="B66" s="17"/>
      <c r="C66" s="43" t="s">
        <v>103</v>
      </c>
      <c r="D66" s="43"/>
      <c r="E66" s="43"/>
      <c r="F66" s="47" t="s">
        <v>104</v>
      </c>
      <c r="G66" s="46" t="s">
        <v>22</v>
      </c>
      <c r="H66" s="46">
        <v>1</v>
      </c>
      <c r="I66" s="68">
        <v>0</v>
      </c>
      <c r="J66" s="58">
        <f t="shared" si="3"/>
        <v>0</v>
      </c>
      <c r="K66" s="59"/>
    </row>
    <row r="67" spans="1:11" ht="63.75">
      <c r="A67" s="16">
        <v>63</v>
      </c>
      <c r="B67" s="17"/>
      <c r="C67" s="43" t="s">
        <v>105</v>
      </c>
      <c r="D67" s="43"/>
      <c r="E67" s="43"/>
      <c r="F67" s="47" t="s">
        <v>106</v>
      </c>
      <c r="G67" s="46" t="s">
        <v>22</v>
      </c>
      <c r="H67" s="46">
        <v>1</v>
      </c>
      <c r="I67" s="68">
        <v>0</v>
      </c>
      <c r="J67" s="58">
        <f t="shared" si="3"/>
        <v>0</v>
      </c>
      <c r="K67" s="59"/>
    </row>
    <row r="68" spans="1:11" ht="51">
      <c r="A68" s="16">
        <v>64</v>
      </c>
      <c r="B68" s="17"/>
      <c r="C68" s="43" t="s">
        <v>107</v>
      </c>
      <c r="D68" s="43"/>
      <c r="E68" s="43"/>
      <c r="F68" s="47" t="s">
        <v>108</v>
      </c>
      <c r="G68" s="46" t="s">
        <v>22</v>
      </c>
      <c r="H68" s="46">
        <v>1</v>
      </c>
      <c r="I68" s="68">
        <v>0</v>
      </c>
      <c r="J68" s="58">
        <f t="shared" si="3"/>
        <v>0</v>
      </c>
      <c r="K68" s="59"/>
    </row>
    <row r="69" spans="1:11" ht="63.75">
      <c r="A69" s="16">
        <v>65</v>
      </c>
      <c r="B69" s="17"/>
      <c r="C69" s="43" t="s">
        <v>109</v>
      </c>
      <c r="D69" s="43"/>
      <c r="E69" s="43"/>
      <c r="F69" s="47" t="s">
        <v>110</v>
      </c>
      <c r="G69" s="46" t="s">
        <v>22</v>
      </c>
      <c r="H69" s="46">
        <v>1</v>
      </c>
      <c r="I69" s="68">
        <v>0</v>
      </c>
      <c r="J69" s="58">
        <f t="shared" si="3"/>
        <v>0</v>
      </c>
      <c r="K69" s="59"/>
    </row>
    <row r="70" spans="1:11" ht="18" customHeight="1">
      <c r="A70" s="16">
        <v>66</v>
      </c>
      <c r="B70" s="63"/>
      <c r="C70" s="64" t="s">
        <v>111</v>
      </c>
      <c r="D70" s="63"/>
      <c r="E70" s="63"/>
      <c r="F70" s="65">
        <f>SUM(J71:J78)</f>
        <v>0</v>
      </c>
      <c r="G70" s="63"/>
      <c r="H70" s="63"/>
      <c r="I70" s="66"/>
      <c r="J70" s="67"/>
      <c r="K70" s="60"/>
    </row>
    <row r="71" spans="1:11" ht="89.25">
      <c r="A71" s="16">
        <v>67</v>
      </c>
      <c r="B71" s="17"/>
      <c r="C71" s="43" t="s">
        <v>112</v>
      </c>
      <c r="D71" s="43"/>
      <c r="E71" s="43"/>
      <c r="F71" s="47" t="s">
        <v>113</v>
      </c>
      <c r="G71" s="46" t="s">
        <v>22</v>
      </c>
      <c r="H71" s="46">
        <v>2</v>
      </c>
      <c r="I71" s="68">
        <v>0</v>
      </c>
      <c r="J71" s="58">
        <f>H71*I71</f>
        <v>0</v>
      </c>
      <c r="K71" s="59"/>
    </row>
    <row r="72" spans="1:11" ht="38.25">
      <c r="A72" s="16">
        <v>68</v>
      </c>
      <c r="B72" s="17"/>
      <c r="C72" s="43" t="s">
        <v>114</v>
      </c>
      <c r="D72" s="43"/>
      <c r="E72" s="43"/>
      <c r="F72" s="47" t="s">
        <v>115</v>
      </c>
      <c r="G72" s="46" t="s">
        <v>22</v>
      </c>
      <c r="H72" s="46">
        <v>1</v>
      </c>
      <c r="I72" s="68">
        <v>0</v>
      </c>
      <c r="J72" s="58">
        <f>H72*I72</f>
        <v>0</v>
      </c>
      <c r="K72" s="59"/>
    </row>
    <row r="73" spans="1:11" ht="38.25">
      <c r="A73" s="16">
        <v>69</v>
      </c>
      <c r="B73" s="17"/>
      <c r="C73" s="43" t="s">
        <v>116</v>
      </c>
      <c r="D73" s="43"/>
      <c r="E73" s="43"/>
      <c r="F73" s="47" t="s">
        <v>117</v>
      </c>
      <c r="G73" s="46" t="s">
        <v>22</v>
      </c>
      <c r="H73" s="46">
        <v>1</v>
      </c>
      <c r="I73" s="68">
        <v>0</v>
      </c>
      <c r="J73" s="58">
        <f>H73*I73</f>
        <v>0</v>
      </c>
      <c r="K73" s="59"/>
    </row>
    <row r="74" spans="1:11" ht="25.5">
      <c r="A74" s="16">
        <v>70</v>
      </c>
      <c r="B74" s="17"/>
      <c r="C74" s="43" t="s">
        <v>118</v>
      </c>
      <c r="D74" s="43"/>
      <c r="E74" s="43"/>
      <c r="F74" s="47" t="s">
        <v>119</v>
      </c>
      <c r="G74" s="46" t="s">
        <v>22</v>
      </c>
      <c r="H74" s="46">
        <v>7</v>
      </c>
      <c r="I74" s="68">
        <v>0</v>
      </c>
      <c r="J74" s="58">
        <f>H74*I74</f>
        <v>0</v>
      </c>
      <c r="K74" s="59"/>
    </row>
    <row r="75" spans="1:11" ht="25.5">
      <c r="A75" s="16">
        <v>71</v>
      </c>
      <c r="B75" s="17"/>
      <c r="C75" s="43" t="s">
        <v>118</v>
      </c>
      <c r="D75" s="43"/>
      <c r="E75" s="43"/>
      <c r="F75" s="47" t="s">
        <v>120</v>
      </c>
      <c r="G75" s="46" t="s">
        <v>22</v>
      </c>
      <c r="H75" s="46">
        <v>4</v>
      </c>
      <c r="I75" s="68">
        <v>0</v>
      </c>
      <c r="J75" s="58">
        <f>H75*I75</f>
        <v>0</v>
      </c>
      <c r="K75" s="59"/>
    </row>
    <row r="76" spans="1:11" ht="51">
      <c r="A76" s="16">
        <v>72</v>
      </c>
      <c r="B76" s="17"/>
      <c r="C76" s="43" t="s">
        <v>121</v>
      </c>
      <c r="D76" s="43"/>
      <c r="E76" s="43"/>
      <c r="F76" s="47" t="s">
        <v>122</v>
      </c>
      <c r="G76" s="46" t="s">
        <v>22</v>
      </c>
      <c r="H76" s="46">
        <v>1</v>
      </c>
      <c r="I76" s="68">
        <v>0</v>
      </c>
      <c r="J76" s="58">
        <f>I76*H76</f>
        <v>0</v>
      </c>
      <c r="K76" s="59"/>
    </row>
    <row r="77" spans="1:11" ht="12.75">
      <c r="A77" s="16">
        <v>73</v>
      </c>
      <c r="B77" s="17"/>
      <c r="C77" s="43" t="s">
        <v>123</v>
      </c>
      <c r="D77" s="43"/>
      <c r="E77" s="43"/>
      <c r="F77" s="47" t="s">
        <v>124</v>
      </c>
      <c r="G77" s="46" t="s">
        <v>22</v>
      </c>
      <c r="H77" s="46">
        <v>1</v>
      </c>
      <c r="I77" s="68">
        <v>0</v>
      </c>
      <c r="J77" s="58">
        <f>I77*H77</f>
        <v>0</v>
      </c>
      <c r="K77" s="59"/>
    </row>
    <row r="78" spans="1:11" ht="51">
      <c r="A78" s="16">
        <v>74</v>
      </c>
      <c r="B78" s="17"/>
      <c r="C78" s="48" t="s">
        <v>125</v>
      </c>
      <c r="D78" s="43"/>
      <c r="E78" s="43"/>
      <c r="F78" s="47" t="s">
        <v>126</v>
      </c>
      <c r="G78" s="46" t="s">
        <v>22</v>
      </c>
      <c r="H78" s="46">
        <v>1</v>
      </c>
      <c r="I78" s="68">
        <v>0</v>
      </c>
      <c r="J78" s="58">
        <f>I78*H78</f>
        <v>0</v>
      </c>
      <c r="K78" s="59"/>
    </row>
    <row r="79" spans="1:11" ht="18" customHeight="1">
      <c r="A79" s="16">
        <v>75</v>
      </c>
      <c r="B79" s="63"/>
      <c r="C79" s="64" t="s">
        <v>127</v>
      </c>
      <c r="D79" s="63"/>
      <c r="E79" s="63"/>
      <c r="F79" s="65">
        <f>SUM(J80:J95)</f>
        <v>0</v>
      </c>
      <c r="G79" s="63"/>
      <c r="H79" s="63"/>
      <c r="I79" s="66"/>
      <c r="J79" s="67"/>
      <c r="K79" s="60"/>
    </row>
    <row r="80" spans="1:11" ht="25.5">
      <c r="A80" s="16">
        <v>76</v>
      </c>
      <c r="B80" s="17"/>
      <c r="C80" s="43" t="s">
        <v>128</v>
      </c>
      <c r="D80" s="43"/>
      <c r="E80" s="43"/>
      <c r="F80" s="47" t="s">
        <v>129</v>
      </c>
      <c r="G80" s="46" t="s">
        <v>22</v>
      </c>
      <c r="H80" s="46">
        <v>1</v>
      </c>
      <c r="I80" s="68">
        <v>0</v>
      </c>
      <c r="J80" s="58">
        <f aca="true" t="shared" si="4" ref="J80:J95">I80*H80</f>
        <v>0</v>
      </c>
      <c r="K80" s="59"/>
    </row>
    <row r="81" spans="1:11" ht="12.75">
      <c r="A81" s="16">
        <v>77</v>
      </c>
      <c r="B81" s="17"/>
      <c r="C81" s="43" t="s">
        <v>130</v>
      </c>
      <c r="D81" s="43"/>
      <c r="E81" s="43"/>
      <c r="F81" s="47" t="s">
        <v>130</v>
      </c>
      <c r="G81" s="46" t="s">
        <v>131</v>
      </c>
      <c r="H81" s="46">
        <v>1</v>
      </c>
      <c r="I81" s="68">
        <v>0</v>
      </c>
      <c r="J81" s="58">
        <f t="shared" si="4"/>
        <v>0</v>
      </c>
      <c r="K81" s="59"/>
    </row>
    <row r="82" spans="1:11" ht="25.5">
      <c r="A82" s="16">
        <v>78</v>
      </c>
      <c r="B82" s="17"/>
      <c r="C82" s="43" t="s">
        <v>132</v>
      </c>
      <c r="D82" s="43"/>
      <c r="E82" s="43"/>
      <c r="F82" s="47" t="s">
        <v>133</v>
      </c>
      <c r="G82" s="46" t="s">
        <v>134</v>
      </c>
      <c r="H82" s="46">
        <v>190</v>
      </c>
      <c r="I82" s="68">
        <v>0</v>
      </c>
      <c r="J82" s="58">
        <f t="shared" si="4"/>
        <v>0</v>
      </c>
      <c r="K82" s="59"/>
    </row>
    <row r="83" spans="1:11" ht="38.25">
      <c r="A83" s="16">
        <v>79</v>
      </c>
      <c r="B83" s="17"/>
      <c r="C83" s="43" t="s">
        <v>135</v>
      </c>
      <c r="D83" s="43"/>
      <c r="E83" s="43"/>
      <c r="F83" s="47" t="s">
        <v>136</v>
      </c>
      <c r="G83" s="46" t="s">
        <v>134</v>
      </c>
      <c r="H83" s="46">
        <v>225</v>
      </c>
      <c r="I83" s="68">
        <v>0</v>
      </c>
      <c r="J83" s="58">
        <f t="shared" si="4"/>
        <v>0</v>
      </c>
      <c r="K83" s="59"/>
    </row>
    <row r="84" spans="1:11" ht="38.25">
      <c r="A84" s="16">
        <v>80</v>
      </c>
      <c r="B84" s="17"/>
      <c r="C84" s="43" t="s">
        <v>137</v>
      </c>
      <c r="D84" s="43"/>
      <c r="E84" s="43"/>
      <c r="F84" s="47" t="s">
        <v>138</v>
      </c>
      <c r="G84" s="46" t="s">
        <v>131</v>
      </c>
      <c r="H84" s="46">
        <v>1</v>
      </c>
      <c r="I84" s="68">
        <v>0</v>
      </c>
      <c r="J84" s="58">
        <f t="shared" si="4"/>
        <v>0</v>
      </c>
      <c r="K84" s="59"/>
    </row>
    <row r="85" spans="1:11" ht="12.75">
      <c r="A85" s="16">
        <v>81</v>
      </c>
      <c r="B85" s="17"/>
      <c r="C85" s="43" t="s">
        <v>139</v>
      </c>
      <c r="D85" s="43"/>
      <c r="E85" s="43"/>
      <c r="F85" s="47" t="s">
        <v>140</v>
      </c>
      <c r="G85" s="46" t="s">
        <v>141</v>
      </c>
      <c r="H85" s="46">
        <v>1</v>
      </c>
      <c r="I85" s="68">
        <v>0</v>
      </c>
      <c r="J85" s="58">
        <f t="shared" si="4"/>
        <v>0</v>
      </c>
      <c r="K85" s="59"/>
    </row>
    <row r="86" spans="1:11" ht="25.5">
      <c r="A86" s="16">
        <v>82</v>
      </c>
      <c r="B86" s="17"/>
      <c r="C86" s="43" t="s">
        <v>139</v>
      </c>
      <c r="D86" s="43"/>
      <c r="E86" s="43"/>
      <c r="F86" s="47" t="s">
        <v>142</v>
      </c>
      <c r="G86" s="46" t="s">
        <v>141</v>
      </c>
      <c r="H86" s="46">
        <v>1</v>
      </c>
      <c r="I86" s="68">
        <v>0</v>
      </c>
      <c r="J86" s="58">
        <f t="shared" si="4"/>
        <v>0</v>
      </c>
      <c r="K86" s="59"/>
    </row>
    <row r="87" spans="1:11" ht="38.25">
      <c r="A87" s="16">
        <v>83</v>
      </c>
      <c r="B87" s="17"/>
      <c r="C87" s="43" t="s">
        <v>139</v>
      </c>
      <c r="D87" s="43"/>
      <c r="E87" s="43"/>
      <c r="F87" s="47" t="s">
        <v>143</v>
      </c>
      <c r="G87" s="46" t="s">
        <v>141</v>
      </c>
      <c r="H87" s="46">
        <v>1</v>
      </c>
      <c r="I87" s="68">
        <v>0</v>
      </c>
      <c r="J87" s="58">
        <f t="shared" si="4"/>
        <v>0</v>
      </c>
      <c r="K87" s="59"/>
    </row>
    <row r="88" spans="1:11" ht="38.25">
      <c r="A88" s="16">
        <v>84</v>
      </c>
      <c r="B88" s="17"/>
      <c r="C88" s="43" t="s">
        <v>139</v>
      </c>
      <c r="D88" s="43"/>
      <c r="E88" s="43"/>
      <c r="F88" s="47" t="s">
        <v>144</v>
      </c>
      <c r="G88" s="46" t="s">
        <v>141</v>
      </c>
      <c r="H88" s="46">
        <v>1</v>
      </c>
      <c r="I88" s="68">
        <v>0</v>
      </c>
      <c r="J88" s="58">
        <f t="shared" si="4"/>
        <v>0</v>
      </c>
      <c r="K88" s="59"/>
    </row>
    <row r="89" spans="1:11" ht="25.5">
      <c r="A89" s="16">
        <v>85</v>
      </c>
      <c r="B89" s="17"/>
      <c r="C89" s="43" t="s">
        <v>139</v>
      </c>
      <c r="D89" s="43"/>
      <c r="E89" s="43"/>
      <c r="F89" s="47" t="s">
        <v>145</v>
      </c>
      <c r="G89" s="46" t="s">
        <v>141</v>
      </c>
      <c r="H89" s="46">
        <v>1</v>
      </c>
      <c r="I89" s="68">
        <v>0</v>
      </c>
      <c r="J89" s="58">
        <f t="shared" si="4"/>
        <v>0</v>
      </c>
      <c r="K89" s="59"/>
    </row>
    <row r="90" spans="1:11" ht="25.5">
      <c r="A90" s="16">
        <v>86</v>
      </c>
      <c r="B90" s="17"/>
      <c r="C90" s="43" t="s">
        <v>139</v>
      </c>
      <c r="D90" s="43"/>
      <c r="E90" s="43"/>
      <c r="F90" s="47" t="s">
        <v>146</v>
      </c>
      <c r="G90" s="46" t="s">
        <v>141</v>
      </c>
      <c r="H90" s="46">
        <v>1</v>
      </c>
      <c r="I90" s="68">
        <v>0</v>
      </c>
      <c r="J90" s="58">
        <f t="shared" si="4"/>
        <v>0</v>
      </c>
      <c r="K90" s="59"/>
    </row>
    <row r="91" spans="1:11" ht="38.25">
      <c r="A91" s="16">
        <v>87</v>
      </c>
      <c r="B91" s="17"/>
      <c r="C91" s="43" t="s">
        <v>139</v>
      </c>
      <c r="D91" s="43"/>
      <c r="E91" s="43"/>
      <c r="F91" s="47" t="s">
        <v>147</v>
      </c>
      <c r="G91" s="46" t="s">
        <v>141</v>
      </c>
      <c r="H91" s="46">
        <v>1</v>
      </c>
      <c r="I91" s="68">
        <v>0</v>
      </c>
      <c r="J91" s="58">
        <f t="shared" si="4"/>
        <v>0</v>
      </c>
      <c r="K91" s="59"/>
    </row>
    <row r="92" spans="1:11" ht="25.5">
      <c r="A92" s="16">
        <v>88</v>
      </c>
      <c r="B92" s="17"/>
      <c r="C92" s="43" t="s">
        <v>139</v>
      </c>
      <c r="D92" s="43"/>
      <c r="E92" s="43"/>
      <c r="F92" s="47" t="s">
        <v>148</v>
      </c>
      <c r="G92" s="46" t="s">
        <v>141</v>
      </c>
      <c r="H92" s="46">
        <v>1</v>
      </c>
      <c r="I92" s="68">
        <v>0</v>
      </c>
      <c r="J92" s="58">
        <f t="shared" si="4"/>
        <v>0</v>
      </c>
      <c r="K92" s="59"/>
    </row>
    <row r="93" spans="1:11" ht="12.75">
      <c r="A93" s="16">
        <v>89</v>
      </c>
      <c r="B93" s="17"/>
      <c r="C93" s="43" t="s">
        <v>139</v>
      </c>
      <c r="D93" s="43"/>
      <c r="E93" s="43"/>
      <c r="F93" s="47" t="s">
        <v>149</v>
      </c>
      <c r="G93" s="46" t="s">
        <v>141</v>
      </c>
      <c r="H93" s="46">
        <v>1</v>
      </c>
      <c r="I93" s="68">
        <v>0</v>
      </c>
      <c r="J93" s="58">
        <f t="shared" si="4"/>
        <v>0</v>
      </c>
      <c r="K93" s="59"/>
    </row>
    <row r="94" spans="1:11" ht="76.5">
      <c r="A94" s="16">
        <v>90</v>
      </c>
      <c r="B94" s="17"/>
      <c r="C94" s="43" t="s">
        <v>139</v>
      </c>
      <c r="D94" s="43"/>
      <c r="E94" s="43"/>
      <c r="F94" s="47" t="s">
        <v>150</v>
      </c>
      <c r="G94" s="46" t="s">
        <v>141</v>
      </c>
      <c r="H94" s="46">
        <v>1</v>
      </c>
      <c r="I94" s="68">
        <v>0</v>
      </c>
      <c r="J94" s="58">
        <f t="shared" si="4"/>
        <v>0</v>
      </c>
      <c r="K94" s="59"/>
    </row>
    <row r="95" spans="1:11" ht="13.5" thickBot="1">
      <c r="A95" s="16">
        <v>91</v>
      </c>
      <c r="B95" s="17"/>
      <c r="C95" s="43" t="s">
        <v>139</v>
      </c>
      <c r="D95" s="43"/>
      <c r="E95" s="43"/>
      <c r="F95" s="47" t="s">
        <v>151</v>
      </c>
      <c r="G95" s="46" t="s">
        <v>141</v>
      </c>
      <c r="H95" s="46">
        <v>1</v>
      </c>
      <c r="I95" s="68">
        <v>0</v>
      </c>
      <c r="J95" s="58">
        <f t="shared" si="4"/>
        <v>0</v>
      </c>
      <c r="K95" s="59"/>
    </row>
    <row r="96" spans="1:10" ht="23.25" customHeight="1" thickBot="1">
      <c r="A96" s="18"/>
      <c r="B96" s="19"/>
      <c r="C96" s="20" t="s">
        <v>152</v>
      </c>
      <c r="D96" s="19"/>
      <c r="E96" s="21"/>
      <c r="F96" s="19"/>
      <c r="G96" s="22"/>
      <c r="H96" s="22"/>
      <c r="I96" s="56"/>
      <c r="J96" s="57">
        <f>SUM(J6:J95)</f>
        <v>0</v>
      </c>
    </row>
    <row r="98" ht="24.95" customHeight="1">
      <c r="J98" s="44"/>
    </row>
    <row r="99" ht="24.95" customHeight="1"/>
    <row r="100" ht="24.95" customHeight="1"/>
    <row r="101" spans="2:10" s="23" customFormat="1" ht="24.95" customHeight="1">
      <c r="B101" s="12"/>
      <c r="C101" s="12"/>
      <c r="D101" s="12"/>
      <c r="E101" s="24"/>
      <c r="F101" s="12"/>
      <c r="G101" s="25"/>
      <c r="H101" s="25"/>
      <c r="I101" s="12"/>
      <c r="J101" s="12"/>
    </row>
    <row r="102" spans="2:10" s="23" customFormat="1" ht="24.95" customHeight="1">
      <c r="B102" s="12"/>
      <c r="C102" s="12"/>
      <c r="D102" s="12"/>
      <c r="E102" s="24"/>
      <c r="F102" s="12"/>
      <c r="G102" s="25"/>
      <c r="H102" s="25"/>
      <c r="I102" s="12"/>
      <c r="J102" s="12"/>
    </row>
    <row r="103" spans="2:10" s="23" customFormat="1" ht="24.95" customHeight="1">
      <c r="B103" s="12"/>
      <c r="C103" s="12"/>
      <c r="D103" s="12"/>
      <c r="E103" s="24"/>
      <c r="F103" s="12"/>
      <c r="G103" s="25"/>
      <c r="H103" s="25"/>
      <c r="I103" s="12"/>
      <c r="J103" s="12"/>
    </row>
    <row r="104" spans="2:10" s="23" customFormat="1" ht="24.95" customHeight="1">
      <c r="B104" s="12"/>
      <c r="C104" s="12"/>
      <c r="D104" s="12"/>
      <c r="E104" s="24"/>
      <c r="F104" s="12"/>
      <c r="G104" s="25"/>
      <c r="H104" s="25"/>
      <c r="I104" s="12"/>
      <c r="J104" s="12"/>
    </row>
    <row r="105" spans="2:10" s="23" customFormat="1" ht="24.95" customHeight="1">
      <c r="B105" s="12"/>
      <c r="C105" s="12"/>
      <c r="D105" s="12"/>
      <c r="E105" s="24"/>
      <c r="F105" s="12"/>
      <c r="G105" s="25"/>
      <c r="H105" s="25"/>
      <c r="I105" s="12"/>
      <c r="J105" s="12"/>
    </row>
    <row r="106" spans="2:10" s="23" customFormat="1" ht="24.95" customHeight="1">
      <c r="B106" s="12"/>
      <c r="C106" s="12"/>
      <c r="D106" s="12"/>
      <c r="E106" s="24"/>
      <c r="F106" s="12"/>
      <c r="G106" s="25"/>
      <c r="H106" s="25"/>
      <c r="I106" s="12"/>
      <c r="J106" s="12"/>
    </row>
    <row r="107" spans="2:10" s="23" customFormat="1" ht="24.95" customHeight="1">
      <c r="B107" s="12"/>
      <c r="C107" s="12"/>
      <c r="D107" s="12"/>
      <c r="E107" s="24"/>
      <c r="F107" s="12"/>
      <c r="G107" s="25"/>
      <c r="H107" s="25"/>
      <c r="I107" s="12"/>
      <c r="J107" s="12"/>
    </row>
    <row r="108" spans="2:10" s="23" customFormat="1" ht="24.95" customHeight="1">
      <c r="B108" s="12"/>
      <c r="C108" s="12"/>
      <c r="D108" s="12"/>
      <c r="E108" s="24"/>
      <c r="F108" s="12"/>
      <c r="G108" s="25"/>
      <c r="H108" s="25"/>
      <c r="I108" s="12"/>
      <c r="J108" s="12"/>
    </row>
    <row r="109" spans="2:10" s="23" customFormat="1" ht="24.95" customHeight="1">
      <c r="B109" s="12"/>
      <c r="C109" s="12"/>
      <c r="D109" s="12"/>
      <c r="E109" s="24"/>
      <c r="F109" s="12"/>
      <c r="G109" s="25"/>
      <c r="H109" s="25"/>
      <c r="I109" s="12"/>
      <c r="J109" s="12"/>
    </row>
    <row r="110" spans="2:10" s="23" customFormat="1" ht="15" customHeight="1">
      <c r="B110" s="12"/>
      <c r="C110" s="12"/>
      <c r="D110" s="12"/>
      <c r="E110" s="24"/>
      <c r="F110" s="12"/>
      <c r="G110" s="25"/>
      <c r="H110" s="25"/>
      <c r="I110" s="12"/>
      <c r="J110" s="12"/>
    </row>
    <row r="111" spans="2:10" s="23" customFormat="1" ht="24.95" customHeight="1">
      <c r="B111" s="12"/>
      <c r="C111" s="12"/>
      <c r="D111" s="12"/>
      <c r="E111" s="24"/>
      <c r="F111" s="12"/>
      <c r="G111" s="25"/>
      <c r="H111" s="25"/>
      <c r="I111" s="12"/>
      <c r="J111" s="12"/>
    </row>
    <row r="112" spans="2:10" s="23" customFormat="1" ht="18" customHeight="1">
      <c r="B112" s="12"/>
      <c r="C112" s="12"/>
      <c r="D112" s="12"/>
      <c r="E112" s="24"/>
      <c r="F112" s="12"/>
      <c r="G112" s="25"/>
      <c r="H112" s="25"/>
      <c r="I112" s="12"/>
      <c r="J112" s="12"/>
    </row>
    <row r="113" spans="2:10" s="23" customFormat="1" ht="24.95" customHeight="1">
      <c r="B113" s="12"/>
      <c r="C113" s="12"/>
      <c r="D113" s="12"/>
      <c r="E113" s="24"/>
      <c r="F113" s="12"/>
      <c r="G113" s="25"/>
      <c r="H113" s="25"/>
      <c r="I113" s="12"/>
      <c r="J113" s="12"/>
    </row>
    <row r="114" spans="2:10" s="23" customFormat="1" ht="24.95" customHeight="1">
      <c r="B114" s="12"/>
      <c r="C114" s="12"/>
      <c r="D114" s="12"/>
      <c r="E114" s="24"/>
      <c r="F114" s="12"/>
      <c r="G114" s="25"/>
      <c r="H114" s="25"/>
      <c r="I114" s="12"/>
      <c r="J114" s="12"/>
    </row>
  </sheetData>
  <sheetProtection selectLockedCells="1" selectUnlockedCells="1"/>
  <autoFilter ref="A2:J114"/>
  <printOptions/>
  <pageMargins left="0.7480314960629921" right="0.7480314960629921" top="0.984251968503937" bottom="0.984251968503937" header="0.5118110236220472" footer="0.5118110236220472"/>
  <pageSetup fitToHeight="6" fitToWidth="1" horizontalDpi="600" verticalDpi="600" orientation="portrait" paperSize="9" scale="48" r:id="rId1"/>
  <headerFooter alignWithMargins="0">
    <oddFooter>&amp;C&amp;P/&amp;N</oddFooter>
  </headerFooter>
  <rowBreaks count="1" manualBreakCount="1">
    <brk id="1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Jelínek</dc:creator>
  <cp:keywords/>
  <dc:description/>
  <cp:lastModifiedBy>Škrabal Ondřej</cp:lastModifiedBy>
  <dcterms:created xsi:type="dcterms:W3CDTF">2020-08-10T08:53:14Z</dcterms:created>
  <dcterms:modified xsi:type="dcterms:W3CDTF">2022-03-15T12:18:13Z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