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22 Uklid Unimec\návrh ZD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  <c r="I3" i="1"/>
  <c r="G11" i="1"/>
  <c r="G10" i="1"/>
  <c r="G9" i="1"/>
  <c r="G8" i="1"/>
  <c r="G7" i="1"/>
  <c r="G6" i="1"/>
  <c r="G5" i="1"/>
  <c r="G4" i="1"/>
  <c r="G3" i="1"/>
  <c r="G2" i="1"/>
  <c r="I2" i="1" l="1"/>
</calcChain>
</file>

<file path=xl/sharedStrings.xml><?xml version="1.0" encoding="utf-8"?>
<sst xmlns="http://schemas.openxmlformats.org/spreadsheetml/2006/main" count="36" uniqueCount="14">
  <si>
    <t>PP</t>
  </si>
  <si>
    <t>uklízeč/pokojská</t>
  </si>
  <si>
    <t>pomocník, uklízeč v kancelářích</t>
  </si>
  <si>
    <t>Druh vztahu</t>
  </si>
  <si>
    <t>Výše úvazku</t>
  </si>
  <si>
    <t>Pracovní pozice</t>
  </si>
  <si>
    <t>Trvání</t>
  </si>
  <si>
    <t>Poznámka</t>
  </si>
  <si>
    <t>Odpracovaná léta</t>
  </si>
  <si>
    <t>Průměrný výdělek</t>
  </si>
  <si>
    <t>Výše odstupného celkem</t>
  </si>
  <si>
    <t>Nárok na odstupné  - násobek průměrného výdělku</t>
  </si>
  <si>
    <t>mateřská dovolená</t>
  </si>
  <si>
    <t>neurčito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</si>
</sst>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6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1" applyNumberFormat="1" applyFont="1"/>
    <xf numFmtId="14" fontId="2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166" fontId="0" fillId="0" borderId="6" xfId="1" applyNumberFormat="1" applyFont="1" applyBorder="1" applyAlignment="1">
      <alignment horizontal="center" vertical="center"/>
    </xf>
    <xf numFmtId="166" fontId="0" fillId="0" borderId="7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0" fillId="0" borderId="9" xfId="1" applyNumberFormat="1" applyFont="1" applyBorder="1" applyAlignment="1">
      <alignment horizontal="center" vertical="center"/>
    </xf>
    <xf numFmtId="166" fontId="0" fillId="0" borderId="11" xfId="1" applyNumberFormat="1" applyFont="1" applyBorder="1" applyAlignment="1">
      <alignment horizontal="center" vertical="center"/>
    </xf>
    <xf numFmtId="166" fontId="0" fillId="0" borderId="12" xfId="1" applyNumberFormat="1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F18" sqref="F18"/>
    </sheetView>
  </sheetViews>
  <sheetFormatPr defaultRowHeight="15" x14ac:dyDescent="0.25"/>
  <cols>
    <col min="1" max="1" width="11.5703125" bestFit="1" customWidth="1"/>
    <col min="2" max="2" width="12.42578125" customWidth="1"/>
    <col min="3" max="3" width="30.140625" customWidth="1"/>
    <col min="4" max="4" width="12.42578125" style="1" customWidth="1"/>
    <col min="5" max="5" width="13.5703125" style="2" bestFit="1" customWidth="1"/>
    <col min="6" max="6" width="19.28515625" customWidth="1"/>
    <col min="7" max="7" width="12.85546875" customWidth="1"/>
    <col min="8" max="8" width="12.140625" style="3" customWidth="1"/>
    <col min="9" max="9" width="14.7109375" style="3" customWidth="1"/>
  </cols>
  <sheetData>
    <row r="1" spans="1:9" ht="60.75" thickBot="1" x14ac:dyDescent="0.3">
      <c r="A1" s="12" t="s">
        <v>3</v>
      </c>
      <c r="B1" s="13" t="s">
        <v>4</v>
      </c>
      <c r="C1" s="13" t="s">
        <v>5</v>
      </c>
      <c r="D1" s="13" t="s">
        <v>6</v>
      </c>
      <c r="E1" s="13" t="s">
        <v>7</v>
      </c>
      <c r="F1" s="14" t="s">
        <v>11</v>
      </c>
      <c r="G1" s="14" t="s">
        <v>8</v>
      </c>
      <c r="H1" s="14" t="s">
        <v>9</v>
      </c>
      <c r="I1" s="15" t="s">
        <v>10</v>
      </c>
    </row>
    <row r="2" spans="1:9" x14ac:dyDescent="0.25">
      <c r="A2" s="16" t="s">
        <v>0</v>
      </c>
      <c r="B2" s="17">
        <v>1</v>
      </c>
      <c r="C2" s="17" t="s">
        <v>2</v>
      </c>
      <c r="D2" s="18" t="s">
        <v>13</v>
      </c>
      <c r="E2" s="19"/>
      <c r="F2" s="20">
        <v>7</v>
      </c>
      <c r="G2" s="17">
        <f>2022-1995</f>
        <v>27</v>
      </c>
      <c r="H2" s="27">
        <v>18105.072</v>
      </c>
      <c r="I2" s="28">
        <f t="shared" ref="I2:I11" si="0">H2*F2</f>
        <v>126735.504</v>
      </c>
    </row>
    <row r="3" spans="1:9" x14ac:dyDescent="0.25">
      <c r="A3" s="21" t="s">
        <v>0</v>
      </c>
      <c r="B3" s="7">
        <v>1</v>
      </c>
      <c r="C3" s="7" t="s">
        <v>1</v>
      </c>
      <c r="D3" s="8">
        <v>44865</v>
      </c>
      <c r="E3" s="11"/>
      <c r="F3" s="10">
        <v>1</v>
      </c>
      <c r="G3" s="7">
        <f>2022-2021</f>
        <v>1</v>
      </c>
      <c r="H3" s="29">
        <v>16898.067199999998</v>
      </c>
      <c r="I3" s="30">
        <f t="shared" si="0"/>
        <v>16898.067199999998</v>
      </c>
    </row>
    <row r="4" spans="1:9" ht="30" x14ac:dyDescent="0.25">
      <c r="A4" s="21" t="s">
        <v>0</v>
      </c>
      <c r="B4" s="7">
        <v>1</v>
      </c>
      <c r="C4" s="7" t="s">
        <v>1</v>
      </c>
      <c r="D4" s="8">
        <v>44926</v>
      </c>
      <c r="E4" s="9" t="s">
        <v>12</v>
      </c>
      <c r="F4" s="10">
        <v>3</v>
      </c>
      <c r="G4" s="7">
        <f>2022-2018</f>
        <v>4</v>
      </c>
      <c r="H4" s="29">
        <v>16765.887999999999</v>
      </c>
      <c r="I4" s="30">
        <f t="shared" si="0"/>
        <v>50297.663999999997</v>
      </c>
    </row>
    <row r="5" spans="1:9" x14ac:dyDescent="0.25">
      <c r="A5" s="21" t="s">
        <v>0</v>
      </c>
      <c r="B5" s="7">
        <v>1</v>
      </c>
      <c r="C5" s="7" t="s">
        <v>1</v>
      </c>
      <c r="D5" s="8">
        <v>44804</v>
      </c>
      <c r="E5" s="9"/>
      <c r="F5" s="10">
        <v>1</v>
      </c>
      <c r="G5" s="7">
        <f>2022-2021</f>
        <v>1</v>
      </c>
      <c r="H5" s="29">
        <v>16950.243199999997</v>
      </c>
      <c r="I5" s="30">
        <f t="shared" si="0"/>
        <v>16950.243199999997</v>
      </c>
    </row>
    <row r="6" spans="1:9" x14ac:dyDescent="0.25">
      <c r="A6" s="21" t="s">
        <v>0</v>
      </c>
      <c r="B6" s="7">
        <v>1</v>
      </c>
      <c r="C6" s="7" t="s">
        <v>1</v>
      </c>
      <c r="D6" s="8" t="s">
        <v>13</v>
      </c>
      <c r="E6" s="9"/>
      <c r="F6" s="10">
        <v>4</v>
      </c>
      <c r="G6" s="7">
        <f>2022-2015</f>
        <v>7</v>
      </c>
      <c r="H6" s="29">
        <v>17833.756800000003</v>
      </c>
      <c r="I6" s="30">
        <f t="shared" si="0"/>
        <v>71335.027200000011</v>
      </c>
    </row>
    <row r="7" spans="1:9" x14ac:dyDescent="0.25">
      <c r="A7" s="21" t="s">
        <v>0</v>
      </c>
      <c r="B7" s="7">
        <v>1</v>
      </c>
      <c r="C7" s="7" t="s">
        <v>2</v>
      </c>
      <c r="D7" s="8" t="s">
        <v>13</v>
      </c>
      <c r="E7" s="9"/>
      <c r="F7" s="10">
        <v>5</v>
      </c>
      <c r="G7" s="7">
        <f>2022-2007</f>
        <v>15</v>
      </c>
      <c r="H7" s="29">
        <v>19771.225600000002</v>
      </c>
      <c r="I7" s="30">
        <f t="shared" si="0"/>
        <v>98856.128000000012</v>
      </c>
    </row>
    <row r="8" spans="1:9" x14ac:dyDescent="0.25">
      <c r="A8" s="21" t="s">
        <v>0</v>
      </c>
      <c r="B8" s="7">
        <v>0.7</v>
      </c>
      <c r="C8" s="7" t="s">
        <v>1</v>
      </c>
      <c r="D8" s="8">
        <v>44834</v>
      </c>
      <c r="E8" s="9"/>
      <c r="F8" s="10">
        <v>4</v>
      </c>
      <c r="G8" s="7">
        <f>2022-2015</f>
        <v>7</v>
      </c>
      <c r="H8" s="29">
        <v>19821.140640000001</v>
      </c>
      <c r="I8" s="30">
        <f t="shared" si="0"/>
        <v>79284.562560000006</v>
      </c>
    </row>
    <row r="9" spans="1:9" x14ac:dyDescent="0.25">
      <c r="A9" s="21" t="s">
        <v>0</v>
      </c>
      <c r="B9" s="7">
        <v>1</v>
      </c>
      <c r="C9" s="7" t="s">
        <v>2</v>
      </c>
      <c r="D9" s="8" t="s">
        <v>13</v>
      </c>
      <c r="E9" s="9"/>
      <c r="F9" s="10">
        <v>5</v>
      </c>
      <c r="G9" s="7">
        <f>2022-2009</f>
        <v>13</v>
      </c>
      <c r="H9" s="29">
        <v>19192.072</v>
      </c>
      <c r="I9" s="30">
        <f t="shared" si="0"/>
        <v>95960.36</v>
      </c>
    </row>
    <row r="10" spans="1:9" x14ac:dyDescent="0.25">
      <c r="A10" s="21" t="s">
        <v>0</v>
      </c>
      <c r="B10" s="7">
        <v>1</v>
      </c>
      <c r="C10" s="7" t="s">
        <v>2</v>
      </c>
      <c r="D10" s="8" t="s">
        <v>13</v>
      </c>
      <c r="E10" s="9"/>
      <c r="F10" s="10">
        <v>7</v>
      </c>
      <c r="G10" s="7">
        <f>2022-1998</f>
        <v>24</v>
      </c>
      <c r="H10" s="29">
        <v>19590.3488</v>
      </c>
      <c r="I10" s="30">
        <f t="shared" si="0"/>
        <v>137132.44159999999</v>
      </c>
    </row>
    <row r="11" spans="1:9" ht="15.75" thickBot="1" x14ac:dyDescent="0.3">
      <c r="A11" s="22" t="s">
        <v>0</v>
      </c>
      <c r="B11" s="23">
        <v>1</v>
      </c>
      <c r="C11" s="23" t="s">
        <v>2</v>
      </c>
      <c r="D11" s="24" t="s">
        <v>13</v>
      </c>
      <c r="E11" s="25"/>
      <c r="F11" s="26">
        <v>5</v>
      </c>
      <c r="G11" s="23">
        <f>2022-2009</f>
        <v>13</v>
      </c>
      <c r="H11" s="31">
        <v>17837.235199999999</v>
      </c>
      <c r="I11" s="32">
        <f t="shared" si="0"/>
        <v>89186.175999999992</v>
      </c>
    </row>
    <row r="14" spans="1:9" x14ac:dyDescent="0.25">
      <c r="C14" s="4"/>
    </row>
    <row r="15" spans="1:9" x14ac:dyDescent="0.25">
      <c r="C15" s="5"/>
    </row>
    <row r="24" spans="1:1" x14ac:dyDescent="0.25">
      <c r="A24" s="6"/>
    </row>
  </sheetData>
  <pageMargins left="0.7" right="0.7" top="0.78740157499999996" bottom="0.78740157499999996" header="0.3" footer="0.3"/>
  <pageSetup paperSize="8" scale="67" orientation="landscape" r:id="rId1"/>
  <ignoredErrors>
    <ignoredError sqref="G4 G7: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Polívková Alena</dc:creator>
  <cp:lastModifiedBy>Adam Šoukal</cp:lastModifiedBy>
  <dcterms:created xsi:type="dcterms:W3CDTF">2022-04-11T12:49:22Z</dcterms:created>
  <dcterms:modified xsi:type="dcterms:W3CDTF">2022-04-13T12:53:36Z</dcterms:modified>
</cp:coreProperties>
</file>