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showInkAnnotation="0"/>
  <mc:AlternateContent xmlns:mc="http://schemas.openxmlformats.org/markup-compatibility/2006">
    <mc:Choice Requires="x15">
      <x15ac:absPath xmlns:x15ac="http://schemas.microsoft.com/office/spreadsheetml/2010/11/ac" url="C:\Users\moravcovad.LF2\Desktop\"/>
    </mc:Choice>
  </mc:AlternateContent>
  <xr:revisionPtr revIDLastSave="0" documentId="8_{1FEA7BDD-7019-4101-B38D-BA82E4E973F4}" xr6:coauthVersionLast="36" xr6:coauthVersionMax="36" xr10:uidLastSave="{00000000-0000-0000-0000-000000000000}"/>
  <bookViews>
    <workbookView xWindow="0" yWindow="0" windowWidth="19200" windowHeight="6648" activeTab="6" xr2:uid="{00000000-000D-0000-FFFF-FFFF00000000}"/>
  </bookViews>
  <sheets>
    <sheet name="Stolní PC" sheetId="15" r:id="rId1"/>
    <sheet name="Monitor1" sheetId="13" r:id="rId2"/>
    <sheet name="Monitor2" sheetId="20" r:id="rId3"/>
    <sheet name="Monitor3" sheetId="21" r:id="rId4"/>
    <sheet name="Notebook" sheetId="9" r:id="rId5"/>
    <sheet name="Tiskárna" sheetId="22" r:id="rId6"/>
    <sheet name="Předpokládaný odběr a ceník" sheetId="23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3" l="1"/>
  <c r="E8" i="23"/>
  <c r="H8" i="23" s="1"/>
  <c r="E7" i="23"/>
  <c r="G7" i="23" s="1"/>
  <c r="H7" i="23" s="1"/>
  <c r="E6" i="23"/>
  <c r="E5" i="23"/>
  <c r="E4" i="23"/>
  <c r="G8" i="23" l="1"/>
  <c r="G9" i="23"/>
  <c r="H9" i="23" s="1"/>
  <c r="G6" i="23"/>
  <c r="H6" i="23" s="1"/>
  <c r="G5" i="23"/>
  <c r="H5" i="23" s="1"/>
  <c r="G4" i="23"/>
  <c r="H4" i="23" s="1"/>
  <c r="E12" i="23"/>
  <c r="E14" i="23" l="1"/>
  <c r="E15" i="23" s="1"/>
</calcChain>
</file>

<file path=xl/sharedStrings.xml><?xml version="1.0" encoding="utf-8"?>
<sst xmlns="http://schemas.openxmlformats.org/spreadsheetml/2006/main" count="284" uniqueCount="175">
  <si>
    <t>Specifikace – minimální požadavek zadavatele</t>
  </si>
  <si>
    <t>Procesor</t>
  </si>
  <si>
    <t>Pevný disk</t>
  </si>
  <si>
    <t>Operační paměť</t>
  </si>
  <si>
    <t>Grafická karta</t>
  </si>
  <si>
    <t>Síťová karta</t>
  </si>
  <si>
    <t>Zvuková karta</t>
  </si>
  <si>
    <t>Integrovaná</t>
  </si>
  <si>
    <t>Vstupní a výstupní porty</t>
  </si>
  <si>
    <t>Klávesnice USB</t>
  </si>
  <si>
    <t>Myš USB</t>
  </si>
  <si>
    <t>Operační systém</t>
  </si>
  <si>
    <t>Velikost úhlopříčky</t>
  </si>
  <si>
    <t xml:space="preserve">Odezva </t>
  </si>
  <si>
    <t>Pozorovací úhel</t>
  </si>
  <si>
    <t>Rozlišení</t>
  </si>
  <si>
    <t>Technologie panelu</t>
  </si>
  <si>
    <t>Podsvícení</t>
  </si>
  <si>
    <t>LED</t>
  </si>
  <si>
    <t>IPS</t>
  </si>
  <si>
    <t>Základní konfigurace</t>
  </si>
  <si>
    <t>Provedení skříně</t>
  </si>
  <si>
    <t>Požadované příslušenství</t>
  </si>
  <si>
    <t>Napájecí kabel</t>
  </si>
  <si>
    <t>Zdroj</t>
  </si>
  <si>
    <t>Wifi</t>
  </si>
  <si>
    <t>Váha</t>
  </si>
  <si>
    <t>Záruka</t>
  </si>
  <si>
    <t>Ovladače</t>
  </si>
  <si>
    <t>Ostatní</t>
  </si>
  <si>
    <t>Reproduktory</t>
  </si>
  <si>
    <t>Stojan</t>
  </si>
  <si>
    <t>Vstupní a výstupní porty/periferie</t>
  </si>
  <si>
    <t>Počet barev</t>
  </si>
  <si>
    <t>CZ, musí být od stejného výrobce jako PC</t>
  </si>
  <si>
    <t>Typický jas</t>
  </si>
  <si>
    <t>Kategorie 1 - Stolní PC (minivěž) pro běžné použití</t>
  </si>
  <si>
    <t>Konkrétní specifikace nabízeného zboží/služby</t>
  </si>
  <si>
    <t>Splněno (ANO/NE)</t>
  </si>
  <si>
    <t>Příloha č. 2 - Technická specifikace předmětu plnění</t>
  </si>
  <si>
    <t>Displej</t>
  </si>
  <si>
    <t>Integrovaná, výstup min. na 2 monitory</t>
  </si>
  <si>
    <t>Kategorie 2 -  LCD monitor 1</t>
  </si>
  <si>
    <t>Kategorie 3 -  LCD monitor 2</t>
  </si>
  <si>
    <t>Integrovaná s rychlostí 1000 Mbit/s, RJ45, Wake on LAN</t>
  </si>
  <si>
    <t>Musí být plně kompatibilní s naším systémem Microsoft Windows 10 Pro CZ 64bit. Systém musí být předinstalovaný na pevném disku.</t>
  </si>
  <si>
    <t>aktivní PFC zdroj min. 300 W PLATINUM s účinností min. 94% (při 50% zatížení)</t>
  </si>
  <si>
    <t>Micro Tower, senzor detekující otevření skříně a beznástrojový přístup</t>
  </si>
  <si>
    <t>Optická, musí být od stejného výrobce jako PC</t>
  </si>
  <si>
    <t>PCIe sloty a SATA</t>
  </si>
  <si>
    <t>Počet interních/externích pozic</t>
  </si>
  <si>
    <t>Možnost stažení ovladačů pro jednotlivá PC ze stránek výrobce/dodavatele PC dle SN PC</t>
  </si>
  <si>
    <t>Vlastnosti obrazovky</t>
  </si>
  <si>
    <t>2560 x 1440 pixel</t>
  </si>
  <si>
    <t>1920 x 1200 pixel</t>
  </si>
  <si>
    <t>Statický kontrast</t>
  </si>
  <si>
    <t>Požadujeme monitor od stejného výrobce jako je PC.</t>
  </si>
  <si>
    <t>Certifikace</t>
  </si>
  <si>
    <t>Pivot (otočení o 90°)</t>
  </si>
  <si>
    <t>USB</t>
  </si>
  <si>
    <t>Servis</t>
  </si>
  <si>
    <t>Řešen výměnou za stejný model v místě instalace zařízení u zákazníka. Servis prováděný výrobcem.</t>
  </si>
  <si>
    <t>Vstupy</t>
  </si>
  <si>
    <t>CPU o výkonu min. 17 700 bodů v programu Passmark CPU Mark V10 (dle http://cpubenchmark.net/) resp. výkon minimálně na úrovni CPU Intel i5-11500</t>
  </si>
  <si>
    <t>CPU o výkonu min. 10 100 bodů v programu Passmark CPU Mark V10 (dle http://cpubenchmark.net/) resp. výkon minimálně na úrovni CPU Intel i5-1135G7</t>
  </si>
  <si>
    <t>SSD PCIe NVMe min. 512 GB</t>
  </si>
  <si>
    <t>Integrovaná 1x RJ-45, 10/100/1000 Mbit/s, podpora WOL</t>
  </si>
  <si>
    <t>1x Wi-Fi 6 AX, interní</t>
  </si>
  <si>
    <t>1x kombinovaný konektor audio (mikrofon/sluchátka), nebo 1x vstup pro mikrofon + 1x stereo výstup pro sluchátka</t>
  </si>
  <si>
    <t>Zabezpečení</t>
  </si>
  <si>
    <t>V místě instalace zařízení u zákazníka, oprava do druhého pracovního dne od nahlášení poruchy. Servis prováděný výrobcem. Podpora prostřednictvím internetu musí umožňovat stahování ovladačů a manuálů z internetu.</t>
  </si>
  <si>
    <t>Baterie</t>
  </si>
  <si>
    <t>Uživatelsky vyměnitelná baterie bez použití nástrojů.</t>
  </si>
  <si>
    <t>15,5" až 15,7" s min. rozlišením 1920x1080, LED podsvícení, matný, nedotykový</t>
  </si>
  <si>
    <t>vestavěné nebo reproduktorová lišta</t>
  </si>
  <si>
    <t>min. bluetooth 5</t>
  </si>
  <si>
    <t>Soulad s direktivou RoHS, EnergyStar 8.0</t>
  </si>
  <si>
    <t>min. 1000:1</t>
  </si>
  <si>
    <t>12x USB - 
(5x USB na předním panelu z toho min. 2x USB 3.2 a 1x USB-C
6x USB na zadní straně skříně z toho min. 4x USB 3.2
1x interní USB)</t>
  </si>
  <si>
    <t>interní min. 1x 2,5" a 2x 3,5"
externí min. 1x 5,25“ Slim</t>
  </si>
  <si>
    <t>Min. 36 měsíců na celou sestavu. Oprava PC v místě instalace zařízení u zákazníka. Oprava do druhého pracovního dne od nahlášení. Servis prováděný výrobcem.</t>
  </si>
  <si>
    <t>Soulad s direktivou RoHS, EnergyStar 8.0, TCO Certified 9.0.</t>
  </si>
  <si>
    <t>Kategorie 4 -  LCD monitor 3</t>
  </si>
  <si>
    <t>Kategorie 5 - Notebook</t>
  </si>
  <si>
    <t>Síťový adaptér s napájecím kabelem.
Požadujeme notebook od stejného výrobce jako je PC.</t>
  </si>
  <si>
    <t>Energy Star, Low Blue Light, Flicker Free, min. Epeat Silver, TCO, RoHS</t>
  </si>
  <si>
    <t>Servis prováděný výrobcem.</t>
  </si>
  <si>
    <t>Kategorie 6 - Tiskárna barevná multifunkční</t>
  </si>
  <si>
    <t>Splněno
(ANO/NE)</t>
  </si>
  <si>
    <t>Rozlišení DPI</t>
  </si>
  <si>
    <t>Rychlost barevného tisku - normální</t>
  </si>
  <si>
    <t>Automatický oboustranný tisk</t>
  </si>
  <si>
    <t>Oboustranný jednoprůchodový skener DADF</t>
  </si>
  <si>
    <t>Hardwarové rozlišení skeneru</t>
  </si>
  <si>
    <t>Rychlost skenování čb.</t>
  </si>
  <si>
    <t>Rozhraní</t>
  </si>
  <si>
    <t>Lan + USB</t>
  </si>
  <si>
    <t>Typ tiskárny</t>
  </si>
  <si>
    <t>Laserová, barevná</t>
  </si>
  <si>
    <t>Formát tiskárny</t>
  </si>
  <si>
    <t>A4</t>
  </si>
  <si>
    <t>Paměť</t>
  </si>
  <si>
    <t>Typ napájení</t>
  </si>
  <si>
    <t>Doporučená měsíční zátěž</t>
  </si>
  <si>
    <t>Multifunkční</t>
  </si>
  <si>
    <t>Oddělené barevné náplně</t>
  </si>
  <si>
    <t>Tisk první strany po</t>
  </si>
  <si>
    <t>Položka</t>
  </si>
  <si>
    <t>Cena za 1 ks bez DPH</t>
  </si>
  <si>
    <t>Požadovaný počet ks</t>
  </si>
  <si>
    <t>Cena celkem bez DPH</t>
  </si>
  <si>
    <t>DPH v %</t>
  </si>
  <si>
    <t>DPH v Kč</t>
  </si>
  <si>
    <t>Cena celkem s DPH</t>
  </si>
  <si>
    <t>Stolní PC</t>
  </si>
  <si>
    <t>Notebook</t>
  </si>
  <si>
    <t>Tiskárna barevná multif.</t>
  </si>
  <si>
    <t>DPH %</t>
  </si>
  <si>
    <t>Náhradní plnění:</t>
  </si>
  <si>
    <r>
      <t xml:space="preserve">Kritérium pro hodnocení: </t>
    </r>
    <r>
      <rPr>
        <b/>
        <sz val="11"/>
        <color theme="1"/>
        <rFont val="Calibri"/>
        <family val="2"/>
        <charset val="238"/>
        <scheme val="minor"/>
      </rPr>
      <t>Hodnota  plnění započitatelného na náhradu plnění</t>
    </r>
  </si>
  <si>
    <t>Dodavatel nabízí poskytnutí náhradního</t>
  </si>
  <si>
    <t xml:space="preserve">                                            ………. Kč bez DPH</t>
  </si>
  <si>
    <t>plnění do výše ceny bez DPH:</t>
  </si>
  <si>
    <t>Monitor 1</t>
  </si>
  <si>
    <t>Monitor 3</t>
  </si>
  <si>
    <t>Monitor 2</t>
  </si>
  <si>
    <t>Předpokládaný odběr a ceník</t>
  </si>
  <si>
    <t>grafický výstup min. 2x DisplayPort, výstupy nesmí být řešeny redukcí</t>
  </si>
  <si>
    <t>audio port pro sluchátka na předním panelu, audio line in + line out na zadním panelu</t>
  </si>
  <si>
    <t>Maximální rozměry skříně</t>
  </si>
  <si>
    <t>220 x 350 x 420 [mm]</t>
  </si>
  <si>
    <t>min. 1x PCIe 4.0 x16
min. 1x PCIe 3.0 x4
min. 1x PCIe 3.0 x1
min. 1x M.2-2280 slot na SSD NVMe
min. 4 SATAIII, podpora RAID 0/1/5/10</t>
  </si>
  <si>
    <t>min. 512GB SSD NVMe PCIe</t>
  </si>
  <si>
    <t>min. 8 GB, DDR4 3200 MHz min. 4x DIMM, podpora Dual Channel</t>
  </si>
  <si>
    <t>min. 24”, poměr stran 16:10</t>
  </si>
  <si>
    <t>min. 16 milionu</t>
  </si>
  <si>
    <t>max. 5 ms</t>
  </si>
  <si>
    <t>min. 300 cd/m2</t>
  </si>
  <si>
    <t>min. 178° (vertikálně) a min. 178° (horizontálně)</t>
  </si>
  <si>
    <t>min. 1x DisplayPort 1.2
min. 1x HDMI 1.4
min. 1x DVI-D (HDCP)
min. 1x VGA
(vstupy nesmí být řešeny redukcí)</t>
  </si>
  <si>
    <t>min. 36 měsíců NBD</t>
  </si>
  <si>
    <t>min. 27”, poměr stran 16:9</t>
  </si>
  <si>
    <t>matný povrch zobrazovací plochy, 3H hard coating</t>
  </si>
  <si>
    <t>min. 350 cd/m2</t>
  </si>
  <si>
    <t>výškově nastavitelný, rozsah minimálně 150 mm</t>
  </si>
  <si>
    <t>ano</t>
  </si>
  <si>
    <t>min. 1x DisplayPort 1.2
min. 1x HDMI 1.4
min. 1x dualLink DVI
(vstupy nesmí být řešeny redukcí)</t>
  </si>
  <si>
    <t>min. 4x USB downstream, 1x USB upstream</t>
  </si>
  <si>
    <t>min. 31,5”, poměr stran 16:9</t>
  </si>
  <si>
    <t>matný povrch zobrazovací plochy, rovná obrazovka</t>
  </si>
  <si>
    <t>3840 x 2160 pixel (4K UHD)</t>
  </si>
  <si>
    <t>výškově nastavitelný</t>
  </si>
  <si>
    <t>Energy Star 8.0, Low Blue Light, Flicker Free, min. Epeat Silver, TCO, RoHS, CE certifikace</t>
  </si>
  <si>
    <t>min. 1x DisplayPort 1.4
min. 1x HDMI 2.0</t>
  </si>
  <si>
    <t>min. 2x USB downstream, 1x USB upstream</t>
  </si>
  <si>
    <t>min. 36 měsíců</t>
  </si>
  <si>
    <t>min. 8 GB DDR4 3200 MHz, osazená jedním modulem</t>
  </si>
  <si>
    <t>min. 3x USB, z toho min. 1x USB 4.0 Gen3 Type-C Thunderbolt 4 konektor s funkcí Power Delivery a DP out a 2x USB 3.2 typ A (z toho min. 1 s funkcí trvale dostupného napájení z portu)</t>
  </si>
  <si>
    <t>min. 1x HDMI</t>
  </si>
  <si>
    <t>webkamera s vestavěnou zákrytkou a mikrofonem</t>
  </si>
  <si>
    <t>integrovaný TouchPad, samostatné levé a pravé tlačítka u touchpadu</t>
  </si>
  <si>
    <t>integrovaná klávesnice s numerickým blokem - znaková sada CZ, podsvícená</t>
  </si>
  <si>
    <t>příprava pro osazení interního modemu LTE, z důvodu bezpečnosti slot SIM schovaný za baterií</t>
  </si>
  <si>
    <t>max. 2,1 kg</t>
  </si>
  <si>
    <t>Technologie TPM 2.0</t>
  </si>
  <si>
    <t>min. 27 (stran/min.)</t>
  </si>
  <si>
    <t>min. 600 x 600</t>
  </si>
  <si>
    <t>min. 29 (stran/min.)</t>
  </si>
  <si>
    <t>min. 1200 x 1200</t>
  </si>
  <si>
    <t>min. 3 roky</t>
  </si>
  <si>
    <t>min. 512 MB</t>
  </si>
  <si>
    <t>vVestavěný zdroj napájení</t>
  </si>
  <si>
    <t>4 000 (stran/měsíc)</t>
  </si>
  <si>
    <t>tiskárna vyhovuje normě ENERGY STAR®</t>
  </si>
  <si>
    <t>max. 9,7 sec.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</si>
</sst>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0" fillId="2" borderId="24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/>
    <xf numFmtId="0" fontId="0" fillId="0" borderId="5" xfId="0" applyFill="1" applyBorder="1" applyAlignment="1">
      <alignment vertical="center" wrapText="1"/>
    </xf>
    <xf numFmtId="0" fontId="0" fillId="2" borderId="20" xfId="0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7" fillId="0" borderId="0" xfId="0" applyFont="1"/>
    <xf numFmtId="0" fontId="0" fillId="0" borderId="7" xfId="0" applyBorder="1"/>
    <xf numFmtId="4" fontId="0" fillId="0" borderId="29" xfId="0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14" xfId="0" applyBorder="1"/>
    <xf numFmtId="4" fontId="0" fillId="0" borderId="31" xfId="0" applyNumberFormat="1" applyBorder="1"/>
    <xf numFmtId="0" fontId="0" fillId="0" borderId="32" xfId="0" applyBorder="1"/>
    <xf numFmtId="0" fontId="0" fillId="0" borderId="0" xfId="0" applyBorder="1"/>
    <xf numFmtId="4" fontId="0" fillId="0" borderId="0" xfId="0" applyNumberFormat="1" applyBorder="1"/>
    <xf numFmtId="0" fontId="6" fillId="0" borderId="22" xfId="0" applyFont="1" applyBorder="1"/>
    <xf numFmtId="0" fontId="6" fillId="0" borderId="20" xfId="0" applyFont="1" applyBorder="1"/>
    <xf numFmtId="0" fontId="6" fillId="0" borderId="21" xfId="0" applyFont="1" applyBorder="1"/>
    <xf numFmtId="0" fontId="0" fillId="0" borderId="17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4" fontId="0" fillId="0" borderId="30" xfId="0" applyNumberFormat="1" applyBorder="1"/>
    <xf numFmtId="4" fontId="0" fillId="0" borderId="32" xfId="0" applyNumberFormat="1" applyBorder="1"/>
    <xf numFmtId="4" fontId="0" fillId="0" borderId="40" xfId="0" applyNumberFormat="1" applyBorder="1"/>
    <xf numFmtId="0" fontId="5" fillId="0" borderId="12" xfId="1" applyFont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2">
    <cellStyle name="Normální" xfId="0" builtinId="0"/>
    <cellStyle name="Normální 3" xfId="1" xr:uid="{283E9B1C-CB11-41B0-B81A-C7A49145BA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workbookViewId="0"/>
  </sheetViews>
  <sheetFormatPr defaultRowHeight="14.4" x14ac:dyDescent="0.3"/>
  <cols>
    <col min="1" max="1" width="28.5546875" customWidth="1"/>
    <col min="2" max="2" width="61.21875" style="1" customWidth="1"/>
    <col min="3" max="3" width="46.44140625" customWidth="1"/>
    <col min="4" max="4" width="18.21875" style="9" customWidth="1"/>
  </cols>
  <sheetData>
    <row r="1" spans="1:4" x14ac:dyDescent="0.3">
      <c r="A1" t="s">
        <v>39</v>
      </c>
    </row>
    <row r="4" spans="1:4" x14ac:dyDescent="0.3">
      <c r="A4" t="s">
        <v>36</v>
      </c>
    </row>
    <row r="5" spans="1:4" ht="15" thickBot="1" x14ac:dyDescent="0.35"/>
    <row r="6" spans="1:4" s="2" customFormat="1" ht="15" thickBot="1" x14ac:dyDescent="0.35">
      <c r="A6" s="87" t="s">
        <v>20</v>
      </c>
      <c r="B6" s="89" t="s">
        <v>0</v>
      </c>
      <c r="C6" s="13" t="s">
        <v>37</v>
      </c>
      <c r="D6" s="94" t="s">
        <v>38</v>
      </c>
    </row>
    <row r="7" spans="1:4" s="2" customFormat="1" ht="15" thickBot="1" x14ac:dyDescent="0.35">
      <c r="A7" s="88"/>
      <c r="B7" s="90"/>
      <c r="C7" s="22"/>
      <c r="D7" s="95"/>
    </row>
    <row r="8" spans="1:4" ht="43.2" x14ac:dyDescent="0.3">
      <c r="A8" s="6" t="s">
        <v>1</v>
      </c>
      <c r="B8" s="46" t="s">
        <v>63</v>
      </c>
      <c r="C8" s="23"/>
      <c r="D8" s="24"/>
    </row>
    <row r="9" spans="1:4" x14ac:dyDescent="0.3">
      <c r="A9" s="5" t="s">
        <v>2</v>
      </c>
      <c r="B9" s="47" t="s">
        <v>132</v>
      </c>
      <c r="C9" s="16"/>
      <c r="D9" s="20"/>
    </row>
    <row r="10" spans="1:4" x14ac:dyDescent="0.3">
      <c r="A10" s="5" t="s">
        <v>3</v>
      </c>
      <c r="B10" s="41" t="s">
        <v>133</v>
      </c>
      <c r="C10" s="16"/>
      <c r="D10" s="20"/>
    </row>
    <row r="11" spans="1:4" x14ac:dyDescent="0.3">
      <c r="A11" s="5" t="s">
        <v>4</v>
      </c>
      <c r="B11" s="41" t="s">
        <v>41</v>
      </c>
      <c r="C11" s="16"/>
      <c r="D11" s="20"/>
    </row>
    <row r="12" spans="1:4" x14ac:dyDescent="0.3">
      <c r="A12" s="5" t="s">
        <v>5</v>
      </c>
      <c r="B12" s="41" t="s">
        <v>44</v>
      </c>
      <c r="C12" s="16"/>
      <c r="D12" s="20"/>
    </row>
    <row r="13" spans="1:4" x14ac:dyDescent="0.3">
      <c r="A13" s="5" t="s">
        <v>6</v>
      </c>
      <c r="B13" s="41" t="s">
        <v>7</v>
      </c>
      <c r="C13" s="16"/>
      <c r="D13" s="20"/>
    </row>
    <row r="14" spans="1:4" ht="57.6" x14ac:dyDescent="0.3">
      <c r="A14" s="91" t="s">
        <v>8</v>
      </c>
      <c r="B14" s="41" t="s">
        <v>78</v>
      </c>
      <c r="C14" s="16"/>
      <c r="D14" s="20"/>
    </row>
    <row r="15" spans="1:4" x14ac:dyDescent="0.3">
      <c r="A15" s="92"/>
      <c r="B15" s="41" t="s">
        <v>127</v>
      </c>
      <c r="C15" s="16"/>
      <c r="D15" s="20"/>
    </row>
    <row r="16" spans="1:4" ht="28.8" x14ac:dyDescent="0.3">
      <c r="A16" s="93"/>
      <c r="B16" s="41" t="s">
        <v>128</v>
      </c>
      <c r="C16" s="16"/>
      <c r="D16" s="20"/>
    </row>
    <row r="17" spans="1:4" ht="28.8" x14ac:dyDescent="0.3">
      <c r="A17" s="12" t="s">
        <v>24</v>
      </c>
      <c r="B17" s="41" t="s">
        <v>46</v>
      </c>
      <c r="C17" s="16"/>
      <c r="D17" s="20"/>
    </row>
    <row r="18" spans="1:4" x14ac:dyDescent="0.3">
      <c r="A18" s="5" t="s">
        <v>9</v>
      </c>
      <c r="B18" s="41" t="s">
        <v>34</v>
      </c>
      <c r="C18" s="16"/>
      <c r="D18" s="20"/>
    </row>
    <row r="19" spans="1:4" x14ac:dyDescent="0.3">
      <c r="A19" s="5" t="s">
        <v>10</v>
      </c>
      <c r="B19" s="41" t="s">
        <v>48</v>
      </c>
      <c r="C19" s="16"/>
      <c r="D19" s="20"/>
    </row>
    <row r="20" spans="1:4" ht="28.8" x14ac:dyDescent="0.3">
      <c r="A20" s="5" t="s">
        <v>11</v>
      </c>
      <c r="B20" s="48" t="s">
        <v>45</v>
      </c>
      <c r="C20" s="16"/>
      <c r="D20" s="20"/>
    </row>
    <row r="21" spans="1:4" x14ac:dyDescent="0.3">
      <c r="A21" s="5" t="s">
        <v>21</v>
      </c>
      <c r="B21" s="41" t="s">
        <v>47</v>
      </c>
      <c r="C21" s="16"/>
      <c r="D21" s="20"/>
    </row>
    <row r="22" spans="1:4" x14ac:dyDescent="0.3">
      <c r="A22" s="5" t="s">
        <v>129</v>
      </c>
      <c r="B22" s="41" t="s">
        <v>130</v>
      </c>
      <c r="C22" s="16"/>
      <c r="D22" s="20"/>
    </row>
    <row r="23" spans="1:4" ht="28.8" x14ac:dyDescent="0.3">
      <c r="A23" s="5" t="s">
        <v>50</v>
      </c>
      <c r="B23" s="41" t="s">
        <v>79</v>
      </c>
      <c r="C23" s="16"/>
      <c r="D23" s="20"/>
    </row>
    <row r="24" spans="1:4" ht="72" x14ac:dyDescent="0.3">
      <c r="A24" s="5" t="s">
        <v>49</v>
      </c>
      <c r="B24" s="41" t="s">
        <v>131</v>
      </c>
      <c r="C24" s="16"/>
      <c r="D24" s="20"/>
    </row>
    <row r="25" spans="1:4" ht="43.2" x14ac:dyDescent="0.3">
      <c r="A25" s="5" t="s">
        <v>27</v>
      </c>
      <c r="B25" s="41" t="s">
        <v>80</v>
      </c>
      <c r="C25" s="17"/>
      <c r="D25" s="20"/>
    </row>
    <row r="26" spans="1:4" ht="28.8" x14ac:dyDescent="0.3">
      <c r="A26" s="5" t="s">
        <v>28</v>
      </c>
      <c r="B26" s="41" t="s">
        <v>51</v>
      </c>
      <c r="C26" s="17"/>
      <c r="D26" s="20"/>
    </row>
    <row r="27" spans="1:4" x14ac:dyDescent="0.3">
      <c r="A27" s="5" t="s">
        <v>57</v>
      </c>
      <c r="B27" s="41" t="s">
        <v>81</v>
      </c>
      <c r="C27" s="17"/>
      <c r="D27" s="20"/>
    </row>
    <row r="28" spans="1:4" ht="15" thickBot="1" x14ac:dyDescent="0.35">
      <c r="A28" s="7" t="s">
        <v>22</v>
      </c>
      <c r="B28" s="49" t="s">
        <v>23</v>
      </c>
      <c r="C28" s="18"/>
      <c r="D28" s="21"/>
    </row>
    <row r="29" spans="1:4" x14ac:dyDescent="0.3">
      <c r="C29" s="3"/>
      <c r="D29" s="10"/>
    </row>
  </sheetData>
  <mergeCells count="4">
    <mergeCell ref="A6:A7"/>
    <mergeCell ref="B6:B7"/>
    <mergeCell ref="A14:A16"/>
    <mergeCell ref="D6:D7"/>
  </mergeCells>
  <pageMargins left="0.7" right="0.7" top="0.78740157499999996" bottom="0.78740157499999996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6"/>
  <sheetViews>
    <sheetView workbookViewId="0"/>
  </sheetViews>
  <sheetFormatPr defaultRowHeight="14.4" x14ac:dyDescent="0.3"/>
  <cols>
    <col min="1" max="1" width="26.77734375" customWidth="1"/>
    <col min="2" max="2" width="46.77734375" bestFit="1" customWidth="1"/>
    <col min="3" max="3" width="50" customWidth="1"/>
    <col min="4" max="4" width="20.21875" style="11" customWidth="1"/>
  </cols>
  <sheetData>
    <row r="1" spans="1:4" x14ac:dyDescent="0.3">
      <c r="A1" t="s">
        <v>39</v>
      </c>
    </row>
    <row r="4" spans="1:4" x14ac:dyDescent="0.3">
      <c r="A4" t="s">
        <v>42</v>
      </c>
    </row>
    <row r="5" spans="1:4" ht="15" thickBot="1" x14ac:dyDescent="0.35"/>
    <row r="6" spans="1:4" s="2" customFormat="1" ht="15" thickBot="1" x14ac:dyDescent="0.35">
      <c r="A6" s="87" t="s">
        <v>20</v>
      </c>
      <c r="B6" s="96" t="s">
        <v>0</v>
      </c>
      <c r="C6" s="13" t="s">
        <v>37</v>
      </c>
      <c r="D6" s="94" t="s">
        <v>38</v>
      </c>
    </row>
    <row r="7" spans="1:4" s="2" customFormat="1" ht="15" thickBot="1" x14ac:dyDescent="0.35">
      <c r="A7" s="88"/>
      <c r="B7" s="97"/>
      <c r="C7" s="22"/>
      <c r="D7" s="95"/>
    </row>
    <row r="8" spans="1:4" x14ac:dyDescent="0.3">
      <c r="A8" s="6" t="s">
        <v>12</v>
      </c>
      <c r="B8" s="50" t="s">
        <v>134</v>
      </c>
      <c r="C8" s="23"/>
      <c r="D8" s="24"/>
    </row>
    <row r="9" spans="1:4" s="4" customFormat="1" x14ac:dyDescent="0.3">
      <c r="A9" s="8" t="s">
        <v>52</v>
      </c>
      <c r="B9" s="51" t="s">
        <v>142</v>
      </c>
      <c r="C9" s="15"/>
      <c r="D9" s="19"/>
    </row>
    <row r="10" spans="1:4" x14ac:dyDescent="0.3">
      <c r="A10" s="5" t="s">
        <v>15</v>
      </c>
      <c r="B10" s="52" t="s">
        <v>54</v>
      </c>
      <c r="C10" s="16"/>
      <c r="D10" s="20"/>
    </row>
    <row r="11" spans="1:4" x14ac:dyDescent="0.3">
      <c r="A11" s="5" t="s">
        <v>33</v>
      </c>
      <c r="B11" s="35" t="s">
        <v>135</v>
      </c>
      <c r="C11" s="16"/>
      <c r="D11" s="20"/>
    </row>
    <row r="12" spans="1:4" x14ac:dyDescent="0.3">
      <c r="A12" s="5" t="s">
        <v>55</v>
      </c>
      <c r="B12" s="53" t="s">
        <v>77</v>
      </c>
      <c r="C12" s="16"/>
      <c r="D12" s="20"/>
    </row>
    <row r="13" spans="1:4" x14ac:dyDescent="0.3">
      <c r="A13" s="5" t="s">
        <v>13</v>
      </c>
      <c r="B13" s="35" t="s">
        <v>136</v>
      </c>
      <c r="C13" s="16"/>
      <c r="D13" s="20"/>
    </row>
    <row r="14" spans="1:4" x14ac:dyDescent="0.3">
      <c r="A14" s="5" t="s">
        <v>35</v>
      </c>
      <c r="B14" s="35" t="s">
        <v>137</v>
      </c>
      <c r="C14" s="16"/>
      <c r="D14" s="20"/>
    </row>
    <row r="15" spans="1:4" x14ac:dyDescent="0.3">
      <c r="A15" s="5" t="s">
        <v>16</v>
      </c>
      <c r="B15" s="35" t="s">
        <v>19</v>
      </c>
      <c r="C15" s="16"/>
      <c r="D15" s="20"/>
    </row>
    <row r="16" spans="1:4" x14ac:dyDescent="0.3">
      <c r="A16" s="5" t="s">
        <v>17</v>
      </c>
      <c r="B16" s="35" t="s">
        <v>18</v>
      </c>
      <c r="C16" s="16"/>
      <c r="D16" s="20"/>
    </row>
    <row r="17" spans="1:4" x14ac:dyDescent="0.3">
      <c r="A17" s="5" t="s">
        <v>14</v>
      </c>
      <c r="B17" s="35" t="s">
        <v>138</v>
      </c>
      <c r="C17" s="16"/>
      <c r="D17" s="20"/>
    </row>
    <row r="18" spans="1:4" x14ac:dyDescent="0.3">
      <c r="A18" s="5" t="s">
        <v>30</v>
      </c>
      <c r="B18" s="35" t="s">
        <v>74</v>
      </c>
      <c r="C18" s="16"/>
      <c r="D18" s="20"/>
    </row>
    <row r="19" spans="1:4" x14ac:dyDescent="0.3">
      <c r="A19" s="5" t="s">
        <v>31</v>
      </c>
      <c r="B19" s="35" t="s">
        <v>144</v>
      </c>
      <c r="C19" s="16"/>
      <c r="D19" s="20"/>
    </row>
    <row r="20" spans="1:4" s="4" customFormat="1" x14ac:dyDescent="0.3">
      <c r="A20" s="25" t="s">
        <v>58</v>
      </c>
      <c r="B20" s="52" t="s">
        <v>145</v>
      </c>
      <c r="C20" s="16"/>
      <c r="D20" s="20"/>
    </row>
    <row r="21" spans="1:4" s="4" customFormat="1" ht="28.8" x14ac:dyDescent="0.3">
      <c r="A21" s="25" t="s">
        <v>57</v>
      </c>
      <c r="B21" s="52" t="s">
        <v>152</v>
      </c>
      <c r="C21" s="17"/>
      <c r="D21" s="20"/>
    </row>
    <row r="22" spans="1:4" s="4" customFormat="1" ht="72" x14ac:dyDescent="0.3">
      <c r="A22" s="26" t="s">
        <v>62</v>
      </c>
      <c r="B22" s="54" t="s">
        <v>139</v>
      </c>
      <c r="C22" s="27"/>
      <c r="D22" s="28"/>
    </row>
    <row r="23" spans="1:4" s="4" customFormat="1" x14ac:dyDescent="0.3">
      <c r="A23" s="26" t="s">
        <v>59</v>
      </c>
      <c r="B23" s="54" t="s">
        <v>147</v>
      </c>
      <c r="C23" s="27"/>
      <c r="D23" s="28"/>
    </row>
    <row r="24" spans="1:4" s="4" customFormat="1" x14ac:dyDescent="0.3">
      <c r="A24" s="5" t="s">
        <v>27</v>
      </c>
      <c r="B24" s="52" t="s">
        <v>140</v>
      </c>
      <c r="C24" s="27"/>
      <c r="D24" s="28"/>
    </row>
    <row r="25" spans="1:4" s="4" customFormat="1" ht="28.8" x14ac:dyDescent="0.3">
      <c r="A25" s="26" t="s">
        <v>60</v>
      </c>
      <c r="B25" s="55" t="s">
        <v>61</v>
      </c>
      <c r="C25" s="27"/>
      <c r="D25" s="28"/>
    </row>
    <row r="26" spans="1:4" s="4" customFormat="1" ht="15" thickBot="1" x14ac:dyDescent="0.35">
      <c r="A26" s="7" t="s">
        <v>29</v>
      </c>
      <c r="B26" s="49" t="s">
        <v>56</v>
      </c>
      <c r="C26" s="29"/>
      <c r="D26" s="21"/>
    </row>
  </sheetData>
  <mergeCells count="3">
    <mergeCell ref="A6:A7"/>
    <mergeCell ref="B6:B7"/>
    <mergeCell ref="D6:D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6AB60-8B29-4A47-8F5A-ED65DA1A4A30}">
  <sheetPr>
    <pageSetUpPr fitToPage="1"/>
  </sheetPr>
  <dimension ref="A1:D26"/>
  <sheetViews>
    <sheetView workbookViewId="0">
      <selection activeCell="A21" sqref="A21"/>
    </sheetView>
  </sheetViews>
  <sheetFormatPr defaultColWidth="8.77734375" defaultRowHeight="14.4" x14ac:dyDescent="0.3"/>
  <cols>
    <col min="1" max="1" width="26.77734375" style="4" customWidth="1"/>
    <col min="2" max="2" width="46.77734375" style="4" bestFit="1" customWidth="1"/>
    <col min="3" max="3" width="50" style="4" customWidth="1"/>
    <col min="4" max="4" width="20.21875" style="11" customWidth="1"/>
    <col min="5" max="16384" width="8.77734375" style="4"/>
  </cols>
  <sheetData>
    <row r="1" spans="1:4" x14ac:dyDescent="0.3">
      <c r="A1" s="4" t="s">
        <v>39</v>
      </c>
    </row>
    <row r="4" spans="1:4" x14ac:dyDescent="0.3">
      <c r="A4" s="4" t="s">
        <v>43</v>
      </c>
    </row>
    <row r="5" spans="1:4" ht="15" thickBot="1" x14ac:dyDescent="0.35"/>
    <row r="6" spans="1:4" s="2" customFormat="1" ht="15" thickBot="1" x14ac:dyDescent="0.35">
      <c r="A6" s="87" t="s">
        <v>20</v>
      </c>
      <c r="B6" s="96" t="s">
        <v>0</v>
      </c>
      <c r="C6" s="13" t="s">
        <v>37</v>
      </c>
      <c r="D6" s="94" t="s">
        <v>38</v>
      </c>
    </row>
    <row r="7" spans="1:4" s="2" customFormat="1" ht="15" thickBot="1" x14ac:dyDescent="0.35">
      <c r="A7" s="88"/>
      <c r="B7" s="97"/>
      <c r="C7" s="22"/>
      <c r="D7" s="95"/>
    </row>
    <row r="8" spans="1:4" x14ac:dyDescent="0.3">
      <c r="A8" s="6" t="s">
        <v>12</v>
      </c>
      <c r="B8" s="50" t="s">
        <v>141</v>
      </c>
      <c r="C8" s="23"/>
      <c r="D8" s="24"/>
    </row>
    <row r="9" spans="1:4" x14ac:dyDescent="0.3">
      <c r="A9" s="8" t="s">
        <v>52</v>
      </c>
      <c r="B9" s="51" t="s">
        <v>142</v>
      </c>
      <c r="C9" s="15"/>
      <c r="D9" s="19"/>
    </row>
    <row r="10" spans="1:4" x14ac:dyDescent="0.3">
      <c r="A10" s="5" t="s">
        <v>15</v>
      </c>
      <c r="B10" s="52" t="s">
        <v>53</v>
      </c>
      <c r="C10" s="16"/>
      <c r="D10" s="20"/>
    </row>
    <row r="11" spans="1:4" x14ac:dyDescent="0.3">
      <c r="A11" s="5" t="s">
        <v>33</v>
      </c>
      <c r="B11" s="35" t="s">
        <v>135</v>
      </c>
      <c r="C11" s="16"/>
      <c r="D11" s="20"/>
    </row>
    <row r="12" spans="1:4" x14ac:dyDescent="0.3">
      <c r="A12" s="5" t="s">
        <v>55</v>
      </c>
      <c r="B12" s="53" t="s">
        <v>77</v>
      </c>
      <c r="C12" s="16"/>
      <c r="D12" s="20"/>
    </row>
    <row r="13" spans="1:4" x14ac:dyDescent="0.3">
      <c r="A13" s="5" t="s">
        <v>13</v>
      </c>
      <c r="B13" s="35" t="s">
        <v>136</v>
      </c>
      <c r="C13" s="16"/>
      <c r="D13" s="20"/>
    </row>
    <row r="14" spans="1:4" x14ac:dyDescent="0.3">
      <c r="A14" s="5" t="s">
        <v>35</v>
      </c>
      <c r="B14" s="35" t="s">
        <v>143</v>
      </c>
      <c r="C14" s="16"/>
      <c r="D14" s="20"/>
    </row>
    <row r="15" spans="1:4" x14ac:dyDescent="0.3">
      <c r="A15" s="5" t="s">
        <v>16</v>
      </c>
      <c r="B15" s="35" t="s">
        <v>19</v>
      </c>
      <c r="C15" s="16"/>
      <c r="D15" s="20"/>
    </row>
    <row r="16" spans="1:4" x14ac:dyDescent="0.3">
      <c r="A16" s="5" t="s">
        <v>17</v>
      </c>
      <c r="B16" s="35" t="s">
        <v>18</v>
      </c>
      <c r="C16" s="16"/>
      <c r="D16" s="20"/>
    </row>
    <row r="17" spans="1:4" x14ac:dyDescent="0.3">
      <c r="A17" s="5" t="s">
        <v>14</v>
      </c>
      <c r="B17" s="35" t="s">
        <v>138</v>
      </c>
      <c r="C17" s="16"/>
      <c r="D17" s="20"/>
    </row>
    <row r="18" spans="1:4" x14ac:dyDescent="0.3">
      <c r="A18" s="5" t="s">
        <v>30</v>
      </c>
      <c r="B18" s="35" t="s">
        <v>74</v>
      </c>
      <c r="C18" s="16"/>
      <c r="D18" s="20"/>
    </row>
    <row r="19" spans="1:4" x14ac:dyDescent="0.3">
      <c r="A19" s="5" t="s">
        <v>31</v>
      </c>
      <c r="B19" s="35" t="s">
        <v>144</v>
      </c>
      <c r="C19" s="16"/>
      <c r="D19" s="20"/>
    </row>
    <row r="20" spans="1:4" x14ac:dyDescent="0.3">
      <c r="A20" s="25" t="s">
        <v>58</v>
      </c>
      <c r="B20" s="52" t="s">
        <v>145</v>
      </c>
      <c r="C20" s="16"/>
      <c r="D20" s="20"/>
    </row>
    <row r="21" spans="1:4" ht="28.8" x14ac:dyDescent="0.3">
      <c r="A21" s="25" t="s">
        <v>57</v>
      </c>
      <c r="B21" s="54" t="s">
        <v>152</v>
      </c>
      <c r="C21" s="17"/>
      <c r="D21" s="20"/>
    </row>
    <row r="22" spans="1:4" ht="57.6" x14ac:dyDescent="0.3">
      <c r="A22" s="5" t="s">
        <v>62</v>
      </c>
      <c r="B22" s="54" t="s">
        <v>146</v>
      </c>
      <c r="C22" s="17"/>
      <c r="D22" s="20"/>
    </row>
    <row r="23" spans="1:4" x14ac:dyDescent="0.3">
      <c r="A23" s="5" t="s">
        <v>59</v>
      </c>
      <c r="B23" s="54" t="s">
        <v>147</v>
      </c>
      <c r="C23" s="17"/>
      <c r="D23" s="20"/>
    </row>
    <row r="24" spans="1:4" x14ac:dyDescent="0.3">
      <c r="A24" s="5" t="s">
        <v>27</v>
      </c>
      <c r="B24" s="52" t="s">
        <v>140</v>
      </c>
      <c r="C24" s="17"/>
      <c r="D24" s="20"/>
    </row>
    <row r="25" spans="1:4" ht="28.8" x14ac:dyDescent="0.3">
      <c r="A25" s="26" t="s">
        <v>60</v>
      </c>
      <c r="B25" s="54" t="s">
        <v>61</v>
      </c>
      <c r="C25" s="17"/>
      <c r="D25" s="20"/>
    </row>
    <row r="26" spans="1:4" ht="15" thickBot="1" x14ac:dyDescent="0.35">
      <c r="A26" s="7" t="s">
        <v>29</v>
      </c>
      <c r="B26" s="49" t="s">
        <v>56</v>
      </c>
      <c r="C26" s="29"/>
      <c r="D26" s="21"/>
    </row>
  </sheetData>
  <mergeCells count="3">
    <mergeCell ref="A6:A7"/>
    <mergeCell ref="B6:B7"/>
    <mergeCell ref="D6:D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D0C8-439B-4F9C-B8DD-0F6C4D8ECE8A}">
  <dimension ref="A1:D24"/>
  <sheetViews>
    <sheetView workbookViewId="0">
      <selection activeCell="A5" sqref="A5"/>
    </sheetView>
  </sheetViews>
  <sheetFormatPr defaultColWidth="8.77734375" defaultRowHeight="14.4" x14ac:dyDescent="0.3"/>
  <cols>
    <col min="1" max="1" width="26.77734375" style="4" customWidth="1"/>
    <col min="2" max="2" width="46.77734375" style="4" bestFit="1" customWidth="1"/>
    <col min="3" max="3" width="50" style="4" customWidth="1"/>
    <col min="4" max="4" width="20.21875" style="11" customWidth="1"/>
    <col min="5" max="16384" width="8.77734375" style="4"/>
  </cols>
  <sheetData>
    <row r="1" spans="1:4" x14ac:dyDescent="0.3">
      <c r="A1" s="4" t="s">
        <v>39</v>
      </c>
    </row>
    <row r="4" spans="1:4" x14ac:dyDescent="0.3">
      <c r="A4" s="4" t="s">
        <v>82</v>
      </c>
    </row>
    <row r="5" spans="1:4" ht="15" thickBot="1" x14ac:dyDescent="0.35"/>
    <row r="6" spans="1:4" s="2" customFormat="1" ht="15" thickBot="1" x14ac:dyDescent="0.35">
      <c r="A6" s="87" t="s">
        <v>20</v>
      </c>
      <c r="B6" s="96" t="s">
        <v>0</v>
      </c>
      <c r="C6" s="13" t="s">
        <v>37</v>
      </c>
      <c r="D6" s="94" t="s">
        <v>38</v>
      </c>
    </row>
    <row r="7" spans="1:4" s="2" customFormat="1" ht="15" thickBot="1" x14ac:dyDescent="0.35">
      <c r="A7" s="88"/>
      <c r="B7" s="97"/>
      <c r="C7" s="22"/>
      <c r="D7" s="95"/>
    </row>
    <row r="8" spans="1:4" x14ac:dyDescent="0.3">
      <c r="A8" s="6" t="s">
        <v>12</v>
      </c>
      <c r="B8" s="50" t="s">
        <v>148</v>
      </c>
      <c r="C8" s="23"/>
      <c r="D8" s="24"/>
    </row>
    <row r="9" spans="1:4" x14ac:dyDescent="0.3">
      <c r="A9" s="8" t="s">
        <v>52</v>
      </c>
      <c r="B9" s="51" t="s">
        <v>149</v>
      </c>
      <c r="C9" s="15"/>
      <c r="D9" s="19"/>
    </row>
    <row r="10" spans="1:4" x14ac:dyDescent="0.3">
      <c r="A10" s="5" t="s">
        <v>15</v>
      </c>
      <c r="B10" s="52" t="s">
        <v>150</v>
      </c>
      <c r="C10" s="16"/>
      <c r="D10" s="20"/>
    </row>
    <row r="11" spans="1:4" x14ac:dyDescent="0.3">
      <c r="A11" s="5" t="s">
        <v>33</v>
      </c>
      <c r="B11" s="35" t="s">
        <v>135</v>
      </c>
      <c r="C11" s="16"/>
      <c r="D11" s="20"/>
    </row>
    <row r="12" spans="1:4" x14ac:dyDescent="0.3">
      <c r="A12" s="5" t="s">
        <v>55</v>
      </c>
      <c r="B12" s="53" t="s">
        <v>77</v>
      </c>
      <c r="C12" s="16"/>
      <c r="D12" s="20"/>
    </row>
    <row r="13" spans="1:4" x14ac:dyDescent="0.3">
      <c r="A13" s="5" t="s">
        <v>13</v>
      </c>
      <c r="B13" s="35" t="s">
        <v>136</v>
      </c>
      <c r="C13" s="16"/>
      <c r="D13" s="20"/>
    </row>
    <row r="14" spans="1:4" x14ac:dyDescent="0.3">
      <c r="A14" s="5" t="s">
        <v>35</v>
      </c>
      <c r="B14" s="35" t="s">
        <v>143</v>
      </c>
      <c r="C14" s="16"/>
      <c r="D14" s="20"/>
    </row>
    <row r="15" spans="1:4" x14ac:dyDescent="0.3">
      <c r="A15" s="5" t="s">
        <v>16</v>
      </c>
      <c r="B15" s="35" t="s">
        <v>19</v>
      </c>
      <c r="C15" s="16"/>
      <c r="D15" s="20"/>
    </row>
    <row r="16" spans="1:4" x14ac:dyDescent="0.3">
      <c r="A16" s="5" t="s">
        <v>17</v>
      </c>
      <c r="B16" s="35" t="s">
        <v>18</v>
      </c>
      <c r="C16" s="16"/>
      <c r="D16" s="20"/>
    </row>
    <row r="17" spans="1:4" x14ac:dyDescent="0.3">
      <c r="A17" s="5" t="s">
        <v>14</v>
      </c>
      <c r="B17" s="35" t="s">
        <v>138</v>
      </c>
      <c r="C17" s="16"/>
      <c r="D17" s="20"/>
    </row>
    <row r="18" spans="1:4" x14ac:dyDescent="0.3">
      <c r="A18" s="5" t="s">
        <v>30</v>
      </c>
      <c r="B18" s="35" t="s">
        <v>74</v>
      </c>
      <c r="C18" s="16"/>
      <c r="D18" s="20"/>
    </row>
    <row r="19" spans="1:4" x14ac:dyDescent="0.3">
      <c r="A19" s="5" t="s">
        <v>31</v>
      </c>
      <c r="B19" s="35" t="s">
        <v>151</v>
      </c>
      <c r="C19" s="16"/>
      <c r="D19" s="20"/>
    </row>
    <row r="20" spans="1:4" ht="28.8" x14ac:dyDescent="0.3">
      <c r="A20" s="25" t="s">
        <v>57</v>
      </c>
      <c r="B20" s="54" t="s">
        <v>85</v>
      </c>
      <c r="C20" s="17"/>
      <c r="D20" s="20"/>
    </row>
    <row r="21" spans="1:4" ht="28.8" x14ac:dyDescent="0.3">
      <c r="A21" s="5" t="s">
        <v>62</v>
      </c>
      <c r="B21" s="54" t="s">
        <v>153</v>
      </c>
      <c r="C21" s="17"/>
      <c r="D21" s="20"/>
    </row>
    <row r="22" spans="1:4" x14ac:dyDescent="0.3">
      <c r="A22" s="5" t="s">
        <v>59</v>
      </c>
      <c r="B22" s="54" t="s">
        <v>154</v>
      </c>
      <c r="C22" s="17"/>
      <c r="D22" s="20"/>
    </row>
    <row r="23" spans="1:4" x14ac:dyDescent="0.3">
      <c r="A23" s="5" t="s">
        <v>27</v>
      </c>
      <c r="B23" s="52" t="s">
        <v>155</v>
      </c>
      <c r="C23" s="17"/>
      <c r="D23" s="20"/>
    </row>
    <row r="24" spans="1:4" ht="15" thickBot="1" x14ac:dyDescent="0.35">
      <c r="A24" s="85" t="s">
        <v>60</v>
      </c>
      <c r="B24" s="86" t="s">
        <v>86</v>
      </c>
      <c r="C24" s="29"/>
      <c r="D24" s="21"/>
    </row>
  </sheetData>
  <mergeCells count="3">
    <mergeCell ref="A6:A7"/>
    <mergeCell ref="B6:B7"/>
    <mergeCell ref="D6:D7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1"/>
  <sheetViews>
    <sheetView workbookViewId="0"/>
  </sheetViews>
  <sheetFormatPr defaultRowHeight="14.4" x14ac:dyDescent="0.3"/>
  <cols>
    <col min="1" max="1" width="19.5546875" customWidth="1"/>
    <col min="2" max="2" width="69.44140625" customWidth="1"/>
    <col min="3" max="3" width="46.21875" customWidth="1"/>
    <col min="4" max="4" width="21.77734375" style="11" customWidth="1"/>
  </cols>
  <sheetData>
    <row r="1" spans="1:4" x14ac:dyDescent="0.3">
      <c r="A1" t="s">
        <v>39</v>
      </c>
    </row>
    <row r="4" spans="1:4" x14ac:dyDescent="0.3">
      <c r="A4" t="s">
        <v>83</v>
      </c>
    </row>
    <row r="5" spans="1:4" ht="15" thickBot="1" x14ac:dyDescent="0.35"/>
    <row r="6" spans="1:4" ht="15" thickBot="1" x14ac:dyDescent="0.35">
      <c r="A6" s="87" t="s">
        <v>20</v>
      </c>
      <c r="B6" s="96" t="s">
        <v>0</v>
      </c>
      <c r="C6" s="13" t="s">
        <v>37</v>
      </c>
      <c r="D6" s="94" t="s">
        <v>38</v>
      </c>
    </row>
    <row r="7" spans="1:4" ht="15" thickBot="1" x14ac:dyDescent="0.35">
      <c r="A7" s="98"/>
      <c r="B7" s="99"/>
      <c r="C7" s="14"/>
      <c r="D7" s="100"/>
    </row>
    <row r="8" spans="1:4" ht="28.8" x14ac:dyDescent="0.3">
      <c r="A8" s="8" t="s">
        <v>1</v>
      </c>
      <c r="B8" s="46" t="s">
        <v>64</v>
      </c>
      <c r="C8" s="15"/>
      <c r="D8" s="19"/>
    </row>
    <row r="9" spans="1:4" x14ac:dyDescent="0.3">
      <c r="A9" s="5" t="s">
        <v>2</v>
      </c>
      <c r="B9" s="35" t="s">
        <v>65</v>
      </c>
      <c r="C9" s="16"/>
      <c r="D9" s="20"/>
    </row>
    <row r="10" spans="1:4" x14ac:dyDescent="0.3">
      <c r="A10" s="5" t="s">
        <v>3</v>
      </c>
      <c r="B10" s="35" t="s">
        <v>156</v>
      </c>
      <c r="C10" s="16"/>
      <c r="D10" s="20"/>
    </row>
    <row r="11" spans="1:4" x14ac:dyDescent="0.3">
      <c r="A11" s="5" t="s">
        <v>4</v>
      </c>
      <c r="B11" s="35" t="s">
        <v>7</v>
      </c>
      <c r="C11" s="16"/>
      <c r="D11" s="20"/>
    </row>
    <row r="12" spans="1:4" x14ac:dyDescent="0.3">
      <c r="A12" s="5" t="s">
        <v>40</v>
      </c>
      <c r="B12" s="35" t="s">
        <v>73</v>
      </c>
      <c r="C12" s="16"/>
      <c r="D12" s="20"/>
    </row>
    <row r="13" spans="1:4" ht="21" customHeight="1" x14ac:dyDescent="0.3">
      <c r="A13" s="5" t="s">
        <v>5</v>
      </c>
      <c r="B13" s="41" t="s">
        <v>66</v>
      </c>
      <c r="C13" s="16"/>
      <c r="D13" s="20"/>
    </row>
    <row r="14" spans="1:4" x14ac:dyDescent="0.3">
      <c r="A14" s="5" t="s">
        <v>6</v>
      </c>
      <c r="B14" s="35" t="s">
        <v>7</v>
      </c>
      <c r="C14" s="16"/>
      <c r="D14" s="20"/>
    </row>
    <row r="15" spans="1:4" ht="43.2" x14ac:dyDescent="0.3">
      <c r="A15" s="101" t="s">
        <v>32</v>
      </c>
      <c r="B15" s="52" t="s">
        <v>157</v>
      </c>
      <c r="C15" s="16"/>
      <c r="D15" s="20"/>
    </row>
    <row r="16" spans="1:4" x14ac:dyDescent="0.3">
      <c r="A16" s="102"/>
      <c r="B16" s="41" t="s">
        <v>158</v>
      </c>
      <c r="C16" s="16"/>
      <c r="D16" s="20"/>
    </row>
    <row r="17" spans="1:4" ht="28.8" x14ac:dyDescent="0.3">
      <c r="A17" s="102"/>
      <c r="B17" s="52" t="s">
        <v>68</v>
      </c>
      <c r="C17" s="16"/>
      <c r="D17" s="20"/>
    </row>
    <row r="18" spans="1:4" x14ac:dyDescent="0.3">
      <c r="A18" s="102"/>
      <c r="B18" s="35" t="s">
        <v>75</v>
      </c>
      <c r="C18" s="16"/>
      <c r="D18" s="20"/>
    </row>
    <row r="19" spans="1:4" x14ac:dyDescent="0.3">
      <c r="A19" s="102"/>
      <c r="B19" s="35" t="s">
        <v>159</v>
      </c>
      <c r="C19" s="16"/>
      <c r="D19" s="20"/>
    </row>
    <row r="20" spans="1:4" s="4" customFormat="1" x14ac:dyDescent="0.3">
      <c r="A20" s="102"/>
      <c r="B20" s="52" t="s">
        <v>160</v>
      </c>
      <c r="C20" s="16"/>
      <c r="D20" s="20"/>
    </row>
    <row r="21" spans="1:4" x14ac:dyDescent="0.3">
      <c r="A21" s="102"/>
      <c r="B21" s="52" t="s">
        <v>161</v>
      </c>
      <c r="C21" s="16"/>
      <c r="D21" s="20"/>
    </row>
    <row r="22" spans="1:4" s="4" customFormat="1" ht="28.8" x14ac:dyDescent="0.3">
      <c r="A22" s="103"/>
      <c r="B22" s="54" t="s">
        <v>162</v>
      </c>
      <c r="C22" s="16"/>
      <c r="D22" s="20"/>
    </row>
    <row r="23" spans="1:4" x14ac:dyDescent="0.3">
      <c r="A23" s="5" t="s">
        <v>26</v>
      </c>
      <c r="B23" s="48" t="s">
        <v>163</v>
      </c>
      <c r="C23" s="17"/>
      <c r="D23" s="20"/>
    </row>
    <row r="24" spans="1:4" ht="28.8" x14ac:dyDescent="0.3">
      <c r="A24" s="5" t="s">
        <v>11</v>
      </c>
      <c r="B24" s="48" t="s">
        <v>45</v>
      </c>
      <c r="C24" s="16"/>
      <c r="D24" s="20"/>
    </row>
    <row r="25" spans="1:4" x14ac:dyDescent="0.3">
      <c r="A25" s="5" t="s">
        <v>25</v>
      </c>
      <c r="B25" s="52" t="s">
        <v>67</v>
      </c>
      <c r="C25" s="16"/>
      <c r="D25" s="20"/>
    </row>
    <row r="26" spans="1:4" s="4" customFormat="1" x14ac:dyDescent="0.3">
      <c r="A26" s="30" t="s">
        <v>69</v>
      </c>
      <c r="B26" s="56" t="s">
        <v>164</v>
      </c>
      <c r="C26" s="31"/>
      <c r="D26" s="28"/>
    </row>
    <row r="27" spans="1:4" s="4" customFormat="1" x14ac:dyDescent="0.3">
      <c r="A27" s="30" t="s">
        <v>71</v>
      </c>
      <c r="B27" s="56" t="s">
        <v>72</v>
      </c>
      <c r="C27" s="31"/>
      <c r="D27" s="28"/>
    </row>
    <row r="28" spans="1:4" s="4" customFormat="1" x14ac:dyDescent="0.3">
      <c r="A28" s="30" t="s">
        <v>57</v>
      </c>
      <c r="B28" s="56" t="s">
        <v>76</v>
      </c>
      <c r="C28" s="31"/>
      <c r="D28" s="28"/>
    </row>
    <row r="29" spans="1:4" s="4" customFormat="1" ht="28.8" x14ac:dyDescent="0.3">
      <c r="A29" s="30" t="s">
        <v>29</v>
      </c>
      <c r="B29" s="56" t="s">
        <v>84</v>
      </c>
      <c r="C29" s="31"/>
      <c r="D29" s="28"/>
    </row>
    <row r="30" spans="1:4" s="4" customFormat="1" x14ac:dyDescent="0.3">
      <c r="A30" s="5" t="s">
        <v>27</v>
      </c>
      <c r="B30" s="41" t="s">
        <v>140</v>
      </c>
      <c r="C30" s="31"/>
      <c r="D30" s="28"/>
    </row>
    <row r="31" spans="1:4" s="4" customFormat="1" ht="43.8" thickBot="1" x14ac:dyDescent="0.35">
      <c r="A31" s="7" t="s">
        <v>60</v>
      </c>
      <c r="B31" s="57" t="s">
        <v>70</v>
      </c>
      <c r="C31" s="18"/>
      <c r="D31" s="21"/>
    </row>
  </sheetData>
  <mergeCells count="4">
    <mergeCell ref="A6:A7"/>
    <mergeCell ref="B6:B7"/>
    <mergeCell ref="D6:D7"/>
    <mergeCell ref="A15:A22"/>
  </mergeCells>
  <pageMargins left="0.7" right="0.7" top="0.78740157499999996" bottom="0.78740157499999996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DD951-24D3-46D6-B5BD-B8F467818AF3}">
  <dimension ref="A1:D24"/>
  <sheetViews>
    <sheetView workbookViewId="0">
      <selection activeCell="B24" sqref="B24"/>
    </sheetView>
  </sheetViews>
  <sheetFormatPr defaultRowHeight="14.4" x14ac:dyDescent="0.3"/>
  <cols>
    <col min="1" max="1" width="44.21875" bestFit="1" customWidth="1"/>
    <col min="2" max="2" width="39.77734375" bestFit="1" customWidth="1"/>
    <col min="3" max="3" width="40.21875" bestFit="1" customWidth="1"/>
    <col min="4" max="4" width="16.21875" customWidth="1"/>
  </cols>
  <sheetData>
    <row r="1" spans="1:4" x14ac:dyDescent="0.3">
      <c r="A1" s="4" t="s">
        <v>39</v>
      </c>
      <c r="B1" s="4"/>
      <c r="C1" s="4"/>
      <c r="D1" s="32"/>
    </row>
    <row r="2" spans="1:4" x14ac:dyDescent="0.3">
      <c r="A2" s="4"/>
      <c r="B2" s="4"/>
      <c r="C2" s="4"/>
      <c r="D2" s="32"/>
    </row>
    <row r="3" spans="1:4" x14ac:dyDescent="0.3">
      <c r="A3" s="4"/>
      <c r="B3" s="4"/>
      <c r="C3" s="4"/>
      <c r="D3" s="32"/>
    </row>
    <row r="4" spans="1:4" x14ac:dyDescent="0.3">
      <c r="A4" s="4" t="s">
        <v>87</v>
      </c>
      <c r="B4" s="4"/>
      <c r="C4" s="4"/>
      <c r="D4" s="32"/>
    </row>
    <row r="5" spans="1:4" ht="15" thickBot="1" x14ac:dyDescent="0.35">
      <c r="A5" s="4"/>
      <c r="B5" s="4"/>
      <c r="C5" s="4"/>
      <c r="D5" s="32"/>
    </row>
    <row r="6" spans="1:4" ht="15" thickBot="1" x14ac:dyDescent="0.35">
      <c r="A6" s="87" t="s">
        <v>20</v>
      </c>
      <c r="B6" s="96" t="s">
        <v>0</v>
      </c>
      <c r="C6" s="13" t="s">
        <v>37</v>
      </c>
      <c r="D6" s="104" t="s">
        <v>88</v>
      </c>
    </row>
    <row r="7" spans="1:4" ht="15" thickBot="1" x14ac:dyDescent="0.35">
      <c r="A7" s="88"/>
      <c r="B7" s="97"/>
      <c r="C7" s="22"/>
      <c r="D7" s="105"/>
    </row>
    <row r="8" spans="1:4" x14ac:dyDescent="0.3">
      <c r="A8" s="6" t="s">
        <v>89</v>
      </c>
      <c r="B8" s="33" t="s">
        <v>166</v>
      </c>
      <c r="C8" s="23"/>
      <c r="D8" s="34"/>
    </row>
    <row r="9" spans="1:4" x14ac:dyDescent="0.3">
      <c r="A9" s="5" t="s">
        <v>90</v>
      </c>
      <c r="B9" s="35" t="s">
        <v>165</v>
      </c>
      <c r="C9" s="16"/>
      <c r="D9" s="36"/>
    </row>
    <row r="10" spans="1:4" x14ac:dyDescent="0.3">
      <c r="A10" s="5" t="s">
        <v>91</v>
      </c>
      <c r="B10" s="35" t="s">
        <v>145</v>
      </c>
      <c r="C10" s="16"/>
      <c r="D10" s="36"/>
    </row>
    <row r="11" spans="1:4" x14ac:dyDescent="0.3">
      <c r="A11" s="5" t="s">
        <v>92</v>
      </c>
      <c r="B11" s="35" t="s">
        <v>145</v>
      </c>
      <c r="C11" s="16"/>
      <c r="D11" s="36"/>
    </row>
    <row r="12" spans="1:4" x14ac:dyDescent="0.3">
      <c r="A12" s="5" t="s">
        <v>93</v>
      </c>
      <c r="B12" s="35" t="s">
        <v>168</v>
      </c>
      <c r="C12" s="16"/>
      <c r="D12" s="36"/>
    </row>
    <row r="13" spans="1:4" x14ac:dyDescent="0.3">
      <c r="A13" s="5" t="s">
        <v>94</v>
      </c>
      <c r="B13" s="35" t="s">
        <v>167</v>
      </c>
      <c r="C13" s="16"/>
      <c r="D13" s="36"/>
    </row>
    <row r="14" spans="1:4" x14ac:dyDescent="0.3">
      <c r="A14" s="5" t="s">
        <v>95</v>
      </c>
      <c r="B14" s="37" t="s">
        <v>96</v>
      </c>
      <c r="C14" s="16"/>
      <c r="D14" s="36"/>
    </row>
    <row r="15" spans="1:4" x14ac:dyDescent="0.3">
      <c r="A15" s="5" t="s">
        <v>97</v>
      </c>
      <c r="B15" s="37" t="s">
        <v>98</v>
      </c>
      <c r="C15" s="16"/>
      <c r="D15" s="36"/>
    </row>
    <row r="16" spans="1:4" x14ac:dyDescent="0.3">
      <c r="A16" s="5" t="s">
        <v>99</v>
      </c>
      <c r="B16" s="38" t="s">
        <v>100</v>
      </c>
      <c r="C16" s="16"/>
      <c r="D16" s="36"/>
    </row>
    <row r="17" spans="1:4" x14ac:dyDescent="0.3">
      <c r="A17" s="5" t="s">
        <v>27</v>
      </c>
      <c r="B17" s="37" t="s">
        <v>169</v>
      </c>
      <c r="C17" s="16"/>
      <c r="D17" s="36"/>
    </row>
    <row r="18" spans="1:4" x14ac:dyDescent="0.3">
      <c r="A18" s="39" t="s">
        <v>101</v>
      </c>
      <c r="B18" s="37" t="s">
        <v>170</v>
      </c>
      <c r="C18" s="16"/>
      <c r="D18" s="36"/>
    </row>
    <row r="19" spans="1:4" x14ac:dyDescent="0.3">
      <c r="A19" s="39" t="s">
        <v>102</v>
      </c>
      <c r="B19" s="37" t="s">
        <v>171</v>
      </c>
      <c r="C19" s="16"/>
      <c r="D19" s="36"/>
    </row>
    <row r="20" spans="1:4" x14ac:dyDescent="0.3">
      <c r="A20" s="40" t="s">
        <v>103</v>
      </c>
      <c r="B20" s="41" t="s">
        <v>172</v>
      </c>
      <c r="C20" s="42"/>
      <c r="D20" s="36"/>
    </row>
    <row r="21" spans="1:4" x14ac:dyDescent="0.3">
      <c r="A21" s="5" t="s">
        <v>104</v>
      </c>
      <c r="B21" s="37" t="s">
        <v>145</v>
      </c>
      <c r="C21" s="16"/>
      <c r="D21" s="36"/>
    </row>
    <row r="22" spans="1:4" x14ac:dyDescent="0.3">
      <c r="A22" s="30" t="s">
        <v>29</v>
      </c>
      <c r="B22" s="43" t="s">
        <v>173</v>
      </c>
      <c r="C22" s="16"/>
      <c r="D22" s="36"/>
    </row>
    <row r="23" spans="1:4" x14ac:dyDescent="0.3">
      <c r="A23" s="30" t="s">
        <v>105</v>
      </c>
      <c r="B23" s="43" t="s">
        <v>145</v>
      </c>
      <c r="C23" s="16"/>
      <c r="D23" s="36"/>
    </row>
    <row r="24" spans="1:4" ht="15" thickBot="1" x14ac:dyDescent="0.35">
      <c r="A24" s="7" t="s">
        <v>106</v>
      </c>
      <c r="B24" s="44" t="s">
        <v>174</v>
      </c>
      <c r="C24" s="18"/>
      <c r="D24" s="45"/>
    </row>
  </sheetData>
  <mergeCells count="3">
    <mergeCell ref="A6:A7"/>
    <mergeCell ref="B6:B7"/>
    <mergeCell ref="D6:D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48B35-8AB7-4D58-909F-BF36D8139014}">
  <dimension ref="A1:I22"/>
  <sheetViews>
    <sheetView tabSelected="1" workbookViewId="0"/>
  </sheetViews>
  <sheetFormatPr defaultColWidth="8.77734375" defaultRowHeight="14.4" x14ac:dyDescent="0.3"/>
  <cols>
    <col min="1" max="1" width="8.77734375" style="4"/>
    <col min="2" max="2" width="23.21875" style="4" customWidth="1"/>
    <col min="3" max="3" width="14" style="4" customWidth="1"/>
    <col min="4" max="4" width="18.5546875" style="4" customWidth="1"/>
    <col min="5" max="5" width="19.21875" style="4" customWidth="1"/>
    <col min="6" max="6" width="8.77734375" style="4"/>
    <col min="7" max="7" width="11.21875" style="4" bestFit="1" customWidth="1"/>
    <col min="8" max="8" width="28" style="4" customWidth="1"/>
    <col min="9" max="16384" width="8.77734375" style="4"/>
  </cols>
  <sheetData>
    <row r="1" spans="1:9" x14ac:dyDescent="0.3">
      <c r="A1" s="4" t="s">
        <v>126</v>
      </c>
    </row>
    <row r="2" spans="1:9" ht="15" thickBot="1" x14ac:dyDescent="0.35"/>
    <row r="3" spans="1:9" x14ac:dyDescent="0.3">
      <c r="B3" s="58" t="s">
        <v>107</v>
      </c>
      <c r="C3" s="59" t="s">
        <v>108</v>
      </c>
      <c r="D3" s="60" t="s">
        <v>109</v>
      </c>
      <c r="E3" s="60" t="s">
        <v>110</v>
      </c>
      <c r="F3" s="61" t="s">
        <v>111</v>
      </c>
      <c r="G3" s="62" t="s">
        <v>112</v>
      </c>
      <c r="H3" s="63" t="s">
        <v>113</v>
      </c>
      <c r="I3" s="64"/>
    </row>
    <row r="4" spans="1:9" x14ac:dyDescent="0.3">
      <c r="B4" s="65" t="s">
        <v>114</v>
      </c>
      <c r="C4" s="66"/>
      <c r="D4" s="67">
        <v>40</v>
      </c>
      <c r="E4" s="67" t="str">
        <f>IF(C4=0,"",C4*D4)</f>
        <v/>
      </c>
      <c r="F4" s="67">
        <v>21</v>
      </c>
      <c r="G4" s="68" t="str">
        <f>IF(E4="","",E4*0.21)</f>
        <v/>
      </c>
      <c r="H4" s="82" t="str">
        <f>IF(E4="","",E4+G4)</f>
        <v/>
      </c>
    </row>
    <row r="5" spans="1:9" x14ac:dyDescent="0.3">
      <c r="B5" s="65" t="s">
        <v>123</v>
      </c>
      <c r="C5" s="66"/>
      <c r="D5" s="67">
        <v>30</v>
      </c>
      <c r="E5" s="67" t="str">
        <f t="shared" ref="E5:E9" si="0">IF(C5=0,"",C5*D5)</f>
        <v/>
      </c>
      <c r="F5" s="67">
        <v>21</v>
      </c>
      <c r="G5" s="68" t="str">
        <f t="shared" ref="G5:G9" si="1">IF(E5="","",E5*0.21)</f>
        <v/>
      </c>
      <c r="H5" s="82" t="str">
        <f t="shared" ref="H5:H9" si="2">IF(E5="","",E5+G5)</f>
        <v/>
      </c>
    </row>
    <row r="6" spans="1:9" x14ac:dyDescent="0.3">
      <c r="B6" s="65" t="s">
        <v>125</v>
      </c>
      <c r="C6" s="66"/>
      <c r="D6" s="67">
        <v>10</v>
      </c>
      <c r="E6" s="67" t="str">
        <f t="shared" si="0"/>
        <v/>
      </c>
      <c r="F6" s="67">
        <v>21</v>
      </c>
      <c r="G6" s="68" t="str">
        <f t="shared" si="1"/>
        <v/>
      </c>
      <c r="H6" s="82" t="str">
        <f t="shared" si="2"/>
        <v/>
      </c>
    </row>
    <row r="7" spans="1:9" x14ac:dyDescent="0.3">
      <c r="B7" s="65" t="s">
        <v>124</v>
      </c>
      <c r="C7" s="66"/>
      <c r="D7" s="67">
        <v>2</v>
      </c>
      <c r="E7" s="67" t="str">
        <f t="shared" si="0"/>
        <v/>
      </c>
      <c r="F7" s="67">
        <v>21</v>
      </c>
      <c r="G7" s="68" t="str">
        <f t="shared" si="1"/>
        <v/>
      </c>
      <c r="H7" s="82" t="str">
        <f t="shared" si="2"/>
        <v/>
      </c>
    </row>
    <row r="8" spans="1:9" x14ac:dyDescent="0.3">
      <c r="B8" s="65" t="s">
        <v>115</v>
      </c>
      <c r="C8" s="66"/>
      <c r="D8" s="67">
        <v>35</v>
      </c>
      <c r="E8" s="67" t="str">
        <f t="shared" si="0"/>
        <v/>
      </c>
      <c r="F8" s="67">
        <v>21</v>
      </c>
      <c r="G8" s="68" t="str">
        <f t="shared" si="1"/>
        <v/>
      </c>
      <c r="H8" s="82" t="str">
        <f t="shared" si="2"/>
        <v/>
      </c>
    </row>
    <row r="9" spans="1:9" ht="15" thickBot="1" x14ac:dyDescent="0.35">
      <c r="B9" s="69" t="s">
        <v>116</v>
      </c>
      <c r="C9" s="70"/>
      <c r="D9" s="71">
        <v>15</v>
      </c>
      <c r="E9" s="71" t="str">
        <f t="shared" si="0"/>
        <v/>
      </c>
      <c r="F9" s="71">
        <v>21</v>
      </c>
      <c r="G9" s="83" t="str">
        <f t="shared" si="1"/>
        <v/>
      </c>
      <c r="H9" s="84" t="str">
        <f t="shared" si="2"/>
        <v/>
      </c>
    </row>
    <row r="10" spans="1:9" x14ac:dyDescent="0.3">
      <c r="B10" s="72"/>
      <c r="C10" s="73"/>
      <c r="D10" s="72"/>
      <c r="E10" s="72"/>
      <c r="F10" s="72"/>
      <c r="G10" s="73"/>
      <c r="H10" s="72"/>
    </row>
    <row r="11" spans="1:9" ht="15" thickBot="1" x14ac:dyDescent="0.35">
      <c r="B11" s="72"/>
      <c r="C11" s="73"/>
      <c r="D11" s="72"/>
      <c r="E11" s="72"/>
      <c r="F11" s="72"/>
      <c r="G11" s="73"/>
      <c r="H11" s="72"/>
    </row>
    <row r="12" spans="1:9" x14ac:dyDescent="0.3">
      <c r="D12" s="74" t="s">
        <v>110</v>
      </c>
      <c r="E12" s="106">
        <f>SUM(E4:E9)</f>
        <v>0</v>
      </c>
      <c r="F12" s="107"/>
      <c r="G12" s="73"/>
      <c r="H12" s="72"/>
    </row>
    <row r="13" spans="1:9" x14ac:dyDescent="0.3">
      <c r="D13" s="75" t="s">
        <v>117</v>
      </c>
      <c r="E13" s="108">
        <v>21</v>
      </c>
      <c r="F13" s="109"/>
      <c r="G13" s="72"/>
      <c r="H13" s="72"/>
    </row>
    <row r="14" spans="1:9" x14ac:dyDescent="0.3">
      <c r="D14" s="75" t="s">
        <v>112</v>
      </c>
      <c r="E14" s="108">
        <f>SUM(G4:G9)</f>
        <v>0</v>
      </c>
      <c r="F14" s="110"/>
    </row>
    <row r="15" spans="1:9" ht="15" thickBot="1" x14ac:dyDescent="0.35">
      <c r="D15" s="76" t="s">
        <v>113</v>
      </c>
      <c r="E15" s="111">
        <f>E12+E14</f>
        <v>0</v>
      </c>
      <c r="F15" s="112"/>
    </row>
    <row r="18" spans="2:5" x14ac:dyDescent="0.3">
      <c r="B18" s="4" t="s">
        <v>118</v>
      </c>
    </row>
    <row r="19" spans="2:5" ht="15" thickBot="1" x14ac:dyDescent="0.35"/>
    <row r="20" spans="2:5" ht="15" thickBot="1" x14ac:dyDescent="0.35">
      <c r="B20" s="77" t="s">
        <v>119</v>
      </c>
      <c r="C20" s="78"/>
      <c r="D20" s="78"/>
      <c r="E20" s="79"/>
    </row>
    <row r="21" spans="2:5" x14ac:dyDescent="0.3">
      <c r="B21" s="77" t="s">
        <v>120</v>
      </c>
      <c r="C21" s="79"/>
      <c r="D21" s="113" t="s">
        <v>121</v>
      </c>
      <c r="E21" s="114"/>
    </row>
    <row r="22" spans="2:5" ht="15" thickBot="1" x14ac:dyDescent="0.35">
      <c r="B22" s="80" t="s">
        <v>122</v>
      </c>
      <c r="C22" s="81"/>
      <c r="D22" s="115"/>
      <c r="E22" s="116"/>
    </row>
  </sheetData>
  <mergeCells count="5">
    <mergeCell ref="E12:F12"/>
    <mergeCell ref="E13:F13"/>
    <mergeCell ref="E14:F14"/>
    <mergeCell ref="E15:F15"/>
    <mergeCell ref="D21:E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Stolní PC</vt:lpstr>
      <vt:lpstr>Monitor1</vt:lpstr>
      <vt:lpstr>Monitor2</vt:lpstr>
      <vt:lpstr>Monitor3</vt:lpstr>
      <vt:lpstr>Notebook</vt:lpstr>
      <vt:lpstr>Tiskárna</vt:lpstr>
      <vt:lpstr>Předpokládaný odběr a ceník</vt:lpstr>
    </vt:vector>
  </TitlesOfParts>
  <Company>Faculty of Pharmacy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Rudišar</dc:creator>
  <cp:keywords>No Restrictions</cp:keywords>
  <cp:lastModifiedBy>Drahomíra Moravcová</cp:lastModifiedBy>
  <cp:lastPrinted>2018-07-27T09:28:22Z</cp:lastPrinted>
  <dcterms:created xsi:type="dcterms:W3CDTF">2014-02-18T07:38:21Z</dcterms:created>
  <dcterms:modified xsi:type="dcterms:W3CDTF">2022-04-28T06:09:30Z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2b237f5c-cf55-4662-b6ab-99bff06c42cd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