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84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<sst xmlns="http://schemas.openxmlformats.org/spreadsheetml/2006/main" count="33" uniqueCount="29">
  <si>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Druh</t>
  </si>
  <si>
    <t>Povlečení</t>
  </si>
  <si>
    <t>Prostěradlo</t>
  </si>
  <si>
    <t>Polštář</t>
  </si>
  <si>
    <t>Ostatní</t>
  </si>
  <si>
    <t>Ručník</t>
  </si>
  <si>
    <t>Utěrka</t>
  </si>
  <si>
    <t>Ubrus</t>
  </si>
  <si>
    <t>Pokrývka</t>
  </si>
  <si>
    <t>Povlak matrace</t>
  </si>
  <si>
    <t>praní, žehlení, svoz a rozvoz</t>
  </si>
  <si>
    <t>DPH v Kč</t>
  </si>
  <si>
    <t>Celkem</t>
  </si>
  <si>
    <t>Univerzita Karlova, Ústav jazykové a odborné přípravy, Vratislavova 29/10, 128 00 Praha 2</t>
  </si>
  <si>
    <t>VZMR č. 18/2017: ÚJOP - Prádelní služby - Poděbrady</t>
  </si>
  <si>
    <t xml:space="preserve"> </t>
  </si>
  <si>
    <t>Ručník froté</t>
  </si>
  <si>
    <t>Osuška</t>
  </si>
  <si>
    <t>služby</t>
  </si>
  <si>
    <t>xxx</t>
  </si>
  <si>
    <t>Záclona (m2)</t>
  </si>
  <si>
    <t>Závěs (m2)</t>
  </si>
  <si>
    <t>Cena za předpokládaný objem
v Kč, vč. DPH</t>
  </si>
  <si>
    <t>Cena za předpokládaný objem v Kč bez DPH</t>
  </si>
  <si>
    <t>Příloha č. 1 Položkový ceník</t>
  </si>
  <si>
    <t>Prostěradlo froté</t>
  </si>
  <si>
    <t>Ubrousek</t>
  </si>
  <si>
    <t>Cena za kus/m2
 v Kč bez DPH</t>
  </si>
  <si>
    <t>Předpokládaný objem 
za 2 roky v kusech/m2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</si>
</sst>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ont="1"/>
    <xf numFmtId="0" fontId="0" fillId="0" borderId="11" xfId="0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0" fillId="2" borderId="3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5" xfId="0" applyFill="1" applyBorder="1"/>
    <xf numFmtId="0" fontId="2" fillId="0" borderId="13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right"/>
    </xf>
    <xf numFmtId="0" fontId="0" fillId="0" borderId="17" xfId="0" applyBorder="1"/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0" fillId="0" borderId="26" xfId="0" applyBorder="1"/>
    <xf numFmtId="0" fontId="3" fillId="0" borderId="23" xfId="0" applyFont="1" applyFill="1" applyBorder="1"/>
    <xf numFmtId="0" fontId="0" fillId="0" borderId="21" xfId="0" applyFill="1" applyBorder="1"/>
    <xf numFmtId="0" fontId="0" fillId="3" borderId="17" xfId="0" applyFill="1" applyBorder="1"/>
    <xf numFmtId="0" fontId="0" fillId="0" borderId="27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 topLeftCell="A1">
      <selection activeCell="J24" sqref="J24"/>
    </sheetView>
  </sheetViews>
  <sheetFormatPr defaultColWidth="9.140625" defaultRowHeight="15"/>
  <cols>
    <col min="2" max="3" width="20.8515625" style="0" customWidth="1"/>
    <col min="4" max="4" width="13.28125" style="0" customWidth="1"/>
    <col min="5" max="5" width="18.00390625" style="0" customWidth="1"/>
    <col min="6" max="6" width="8.57421875" style="0" bestFit="1" customWidth="1"/>
    <col min="7" max="7" width="14.421875" style="0" customWidth="1"/>
  </cols>
  <sheetData>
    <row r="2" spans="2:3" ht="15">
      <c r="B2" s="1" t="s">
        <v>24</v>
      </c>
      <c r="C2" s="1"/>
    </row>
    <row r="3" ht="15">
      <c r="B3" t="s">
        <v>13</v>
      </c>
    </row>
    <row r="4" spans="2:3" ht="15">
      <c r="B4" s="14" t="s">
        <v>14</v>
      </c>
      <c r="C4" s="14"/>
    </row>
    <row r="5" spans="2:4" ht="15">
      <c r="B5" t="s">
        <v>18</v>
      </c>
      <c r="D5" t="s">
        <v>10</v>
      </c>
    </row>
    <row r="7" ht="15.75" thickBot="1"/>
    <row r="8" spans="2:7" ht="60.75" thickBot="1">
      <c r="B8" s="31" t="s">
        <v>0</v>
      </c>
      <c r="C8" s="16" t="s">
        <v>28</v>
      </c>
      <c r="D8" s="5" t="s">
        <v>27</v>
      </c>
      <c r="E8" s="5" t="s">
        <v>23</v>
      </c>
      <c r="F8" s="6" t="s">
        <v>11</v>
      </c>
      <c r="G8" s="7" t="s">
        <v>22</v>
      </c>
    </row>
    <row r="9" spans="2:7" ht="15.75" thickBot="1">
      <c r="B9" s="31" t="s">
        <v>1</v>
      </c>
      <c r="C9" s="17" t="s">
        <v>19</v>
      </c>
      <c r="D9" s="3">
        <f>SUM(D10:D13)</f>
        <v>0</v>
      </c>
      <c r="E9" s="3">
        <f>SUM(E10:E13)</f>
        <v>0</v>
      </c>
      <c r="F9" s="3">
        <f>SUM(F10:F13)</f>
        <v>0</v>
      </c>
      <c r="G9" s="27">
        <f>SUM(G10:G13)</f>
        <v>0</v>
      </c>
    </row>
    <row r="10" spans="2:7" ht="15">
      <c r="B10" s="32" t="s">
        <v>2</v>
      </c>
      <c r="C10" s="15">
        <f>4500*2</f>
        <v>9000</v>
      </c>
      <c r="D10" s="18"/>
      <c r="E10" s="4">
        <f>C10*D10</f>
        <v>0</v>
      </c>
      <c r="F10" s="4">
        <f>E10*0.21</f>
        <v>0</v>
      </c>
      <c r="G10" s="13">
        <f>E10+F10</f>
        <v>0</v>
      </c>
    </row>
    <row r="11" spans="2:7" ht="15">
      <c r="B11" s="32" t="s">
        <v>25</v>
      </c>
      <c r="C11" s="15">
        <f>250*2</f>
        <v>500</v>
      </c>
      <c r="D11" s="18"/>
      <c r="E11" s="4">
        <f>C11*D11</f>
        <v>0</v>
      </c>
      <c r="F11" s="4">
        <f>E11*0.21</f>
        <v>0</v>
      </c>
      <c r="G11" s="13">
        <f>E11+F11</f>
        <v>0</v>
      </c>
    </row>
    <row r="12" spans="2:10" ht="15">
      <c r="B12" s="33" t="s">
        <v>8</v>
      </c>
      <c r="C12" s="15">
        <f>4500*2</f>
        <v>9000</v>
      </c>
      <c r="D12" s="19"/>
      <c r="E12" s="4">
        <f aca="true" t="shared" si="0" ref="E12:E13">C12*D12</f>
        <v>0</v>
      </c>
      <c r="F12" s="4">
        <f aca="true" t="shared" si="1" ref="F12:F13">E12*0.21</f>
        <v>0</v>
      </c>
      <c r="G12" s="13">
        <f aca="true" t="shared" si="2" ref="G12:G13">E12+F12</f>
        <v>0</v>
      </c>
      <c r="J12" t="s">
        <v>15</v>
      </c>
    </row>
    <row r="13" spans="2:7" ht="15.75" thickBot="1">
      <c r="B13" s="34" t="s">
        <v>3</v>
      </c>
      <c r="C13" s="15">
        <f>4500*2</f>
        <v>9000</v>
      </c>
      <c r="D13" s="20"/>
      <c r="E13" s="4">
        <f t="shared" si="0"/>
        <v>0</v>
      </c>
      <c r="F13" s="4">
        <f t="shared" si="1"/>
        <v>0</v>
      </c>
      <c r="G13" s="13">
        <f t="shared" si="2"/>
        <v>0</v>
      </c>
    </row>
    <row r="14" spans="2:7" ht="15.75" thickBot="1">
      <c r="B14" s="35" t="s">
        <v>4</v>
      </c>
      <c r="C14" s="22" t="s">
        <v>19</v>
      </c>
      <c r="D14" s="23">
        <f>SUM(D15:D25)</f>
        <v>0</v>
      </c>
      <c r="E14" s="23">
        <f>SUM(E15:E25)</f>
        <v>0</v>
      </c>
      <c r="F14" s="23">
        <f aca="true" t="shared" si="3" ref="F14:G14">SUM(F15:F25)</f>
        <v>0</v>
      </c>
      <c r="G14" s="24">
        <f t="shared" si="3"/>
        <v>0</v>
      </c>
    </row>
    <row r="15" spans="2:7" ht="15">
      <c r="B15" s="36" t="s">
        <v>5</v>
      </c>
      <c r="C15" s="28">
        <f>1000*2</f>
        <v>2000</v>
      </c>
      <c r="D15" s="21"/>
      <c r="E15" s="8">
        <f>C15*D15</f>
        <v>0</v>
      </c>
      <c r="F15" s="8">
        <f>E15*0.21</f>
        <v>0</v>
      </c>
      <c r="G15" s="9">
        <f>E15+F15</f>
        <v>0</v>
      </c>
    </row>
    <row r="16" spans="2:7" ht="15">
      <c r="B16" s="33" t="s">
        <v>16</v>
      </c>
      <c r="C16" s="29">
        <f>1600*2</f>
        <v>3200</v>
      </c>
      <c r="D16" s="19"/>
      <c r="E16" s="2">
        <f aca="true" t="shared" si="4" ref="E16:E25">C16*D16</f>
        <v>0</v>
      </c>
      <c r="F16" s="2">
        <f aca="true" t="shared" si="5" ref="F16:F25">E16*0.21</f>
        <v>0</v>
      </c>
      <c r="G16" s="10">
        <f aca="true" t="shared" si="6" ref="G16:G25">E16+F16</f>
        <v>0</v>
      </c>
    </row>
    <row r="17" spans="2:7" ht="15">
      <c r="B17" s="33" t="s">
        <v>17</v>
      </c>
      <c r="C17" s="29">
        <f>100*2</f>
        <v>200</v>
      </c>
      <c r="D17" s="19"/>
      <c r="E17" s="2">
        <f t="shared" si="4"/>
        <v>0</v>
      </c>
      <c r="F17" s="2">
        <f t="shared" si="5"/>
        <v>0</v>
      </c>
      <c r="G17" s="10">
        <f t="shared" si="6"/>
        <v>0</v>
      </c>
    </row>
    <row r="18" spans="2:7" ht="15">
      <c r="B18" s="37" t="s">
        <v>26</v>
      </c>
      <c r="C18" s="29">
        <f>20*2</f>
        <v>40</v>
      </c>
      <c r="D18" s="19"/>
      <c r="E18" s="2">
        <f t="shared" si="4"/>
        <v>0</v>
      </c>
      <c r="F18" s="2">
        <f t="shared" si="5"/>
        <v>0</v>
      </c>
      <c r="G18" s="10">
        <f t="shared" si="6"/>
        <v>0</v>
      </c>
    </row>
    <row r="19" spans="2:7" ht="15">
      <c r="B19" s="33" t="s">
        <v>6</v>
      </c>
      <c r="C19" s="29">
        <f>500*2</f>
        <v>1000</v>
      </c>
      <c r="D19" s="19"/>
      <c r="E19" s="2">
        <f t="shared" si="4"/>
        <v>0</v>
      </c>
      <c r="F19" s="2">
        <f t="shared" si="5"/>
        <v>0</v>
      </c>
      <c r="G19" s="10">
        <f t="shared" si="6"/>
        <v>0</v>
      </c>
    </row>
    <row r="20" spans="2:7" ht="15">
      <c r="B20" s="33" t="s">
        <v>7</v>
      </c>
      <c r="C20" s="29">
        <f>100*2</f>
        <v>200</v>
      </c>
      <c r="D20" s="19"/>
      <c r="E20" s="2">
        <f t="shared" si="4"/>
        <v>0</v>
      </c>
      <c r="F20" s="2">
        <f t="shared" si="5"/>
        <v>0</v>
      </c>
      <c r="G20" s="10">
        <f t="shared" si="6"/>
        <v>0</v>
      </c>
    </row>
    <row r="21" spans="2:7" ht="15">
      <c r="B21" s="33" t="s">
        <v>20</v>
      </c>
      <c r="C21" s="29">
        <f>800*2</f>
        <v>1600</v>
      </c>
      <c r="D21" s="19"/>
      <c r="E21" s="2">
        <f t="shared" si="4"/>
        <v>0</v>
      </c>
      <c r="F21" s="2">
        <f t="shared" si="5"/>
        <v>0</v>
      </c>
      <c r="G21" s="10">
        <f t="shared" si="6"/>
        <v>0</v>
      </c>
    </row>
    <row r="22" spans="2:7" ht="15">
      <c r="B22" s="33" t="s">
        <v>21</v>
      </c>
      <c r="C22" s="29">
        <f>600*2</f>
        <v>1200</v>
      </c>
      <c r="D22" s="19"/>
      <c r="E22" s="2">
        <f t="shared" si="4"/>
        <v>0</v>
      </c>
      <c r="F22" s="2">
        <f t="shared" si="5"/>
        <v>0</v>
      </c>
      <c r="G22" s="10">
        <f t="shared" si="6"/>
        <v>0</v>
      </c>
    </row>
    <row r="23" spans="2:7" ht="15">
      <c r="B23" s="33" t="s">
        <v>3</v>
      </c>
      <c r="C23" s="29">
        <f>50*2</f>
        <v>100</v>
      </c>
      <c r="D23" s="19"/>
      <c r="E23" s="2">
        <f t="shared" si="4"/>
        <v>0</v>
      </c>
      <c r="F23" s="2">
        <f t="shared" si="5"/>
        <v>0</v>
      </c>
      <c r="G23" s="10">
        <f t="shared" si="6"/>
        <v>0</v>
      </c>
    </row>
    <row r="24" spans="2:7" ht="15">
      <c r="B24" s="33" t="s">
        <v>8</v>
      </c>
      <c r="C24" s="29">
        <f>50*2</f>
        <v>100</v>
      </c>
      <c r="D24" s="19"/>
      <c r="E24" s="2">
        <f t="shared" si="4"/>
        <v>0</v>
      </c>
      <c r="F24" s="2">
        <f t="shared" si="5"/>
        <v>0</v>
      </c>
      <c r="G24" s="10">
        <f t="shared" si="6"/>
        <v>0</v>
      </c>
    </row>
    <row r="25" spans="2:7" ht="15.75" thickBot="1">
      <c r="B25" s="34" t="s">
        <v>9</v>
      </c>
      <c r="C25" s="30">
        <f>20*2</f>
        <v>40</v>
      </c>
      <c r="D25" s="20"/>
      <c r="E25" s="11">
        <f t="shared" si="4"/>
        <v>0</v>
      </c>
      <c r="F25" s="11">
        <f t="shared" si="5"/>
        <v>0</v>
      </c>
      <c r="G25" s="12">
        <f t="shared" si="6"/>
        <v>0</v>
      </c>
    </row>
    <row r="26" spans="2:7" ht="15.75" thickBot="1">
      <c r="B26" s="38" t="s">
        <v>12</v>
      </c>
      <c r="C26" s="25" t="s">
        <v>19</v>
      </c>
      <c r="D26" s="26">
        <f>D9+D14</f>
        <v>0</v>
      </c>
      <c r="E26" s="39">
        <f>E9+E14</f>
        <v>0</v>
      </c>
      <c r="F26" s="26">
        <f>F9+F14</f>
        <v>0</v>
      </c>
      <c r="G26" s="40">
        <f>G9+G14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krizovaj</cp:lastModifiedBy>
  <dcterms:created xsi:type="dcterms:W3CDTF">2017-10-03T10:06:04Z</dcterms:created>
  <dcterms:modified xsi:type="dcterms:W3CDTF">2017-10-13T10:15:18Z</dcterms:modified>
  <cp:category/>
  <cp:version/>
  <cp:contentType/>
  <cp:contentStatus/>
</cp:coreProperties>
</file>