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3040" windowHeight="9195" activeTab="0"/>
  </bookViews>
  <sheets>
    <sheet name="Rozpočet" sheetId="2" r:id="rId1"/>
    <sheet name="Specifikace dodávky" sheetId="4" r:id="rId2"/>
    <sheet name="Adresy" sheetId="5" r:id="rId3"/>
  </sheets>
  <definedNames>
    <definedName name="_xlnm.Print_Area" localSheetId="2">'Adresy'!$A$1:$B$5</definedName>
    <definedName name="_xlnm.Print_Area" localSheetId="0">'Rozpočet'!$A$1:$T$17</definedName>
  </definedNames>
  <calcPr calcId="162913"/>
</workbook>
</file>

<file path=xl/sharedStrings.xml><?xml version="1.0" encoding="utf-8"?>
<sst xmlns="http://schemas.openxmlformats.org/spreadsheetml/2006/main" count="85" uniqueCount="70">
  <si>
    <t>cena/ks bez DPH</t>
  </si>
  <si>
    <t>Položka</t>
  </si>
  <si>
    <t>cena celkem bez DPH</t>
  </si>
  <si>
    <t>Hvězda</t>
  </si>
  <si>
    <t>Otava</t>
  </si>
  <si>
    <t>Vltava</t>
  </si>
  <si>
    <t>Nová kolej</t>
  </si>
  <si>
    <t>Na Kotli</t>
  </si>
  <si>
    <t>Jednota</t>
  </si>
  <si>
    <t>Na Větrníku</t>
  </si>
  <si>
    <t>Bolevecká</t>
  </si>
  <si>
    <t>Kajetánka</t>
  </si>
  <si>
    <t>Hostivař</t>
  </si>
  <si>
    <t>17. listopadu</t>
  </si>
  <si>
    <t>Kralovická 1425, 250 01 Brandýs nad Labem</t>
  </si>
  <si>
    <t>Na Kotli 1147/5, 502 96 Hradec Králové</t>
  </si>
  <si>
    <t>Jana Palacha 1137, 500 12 Hradec Králové</t>
  </si>
  <si>
    <t>Bolevecká 34, 301 66 Plzeň</t>
  </si>
  <si>
    <t>Opletalova 38, 110 00 Praha 1</t>
  </si>
  <si>
    <t>Weilova 2, 100 00 Praha 10</t>
  </si>
  <si>
    <t>Chemická 953, 148 28 Praha 4</t>
  </si>
  <si>
    <t>Chemická 954, 148 28 Praha 4</t>
  </si>
  <si>
    <t>Na Větrníku 1932/18, 162 00 Praha 6</t>
  </si>
  <si>
    <t>Zvoníčkova 5, 162 08 Praha 6</t>
  </si>
  <si>
    <t>Radimova 12, 160 00 Praha 6</t>
  </si>
  <si>
    <t>Pátkova 3, 180 00 Praha 8</t>
  </si>
  <si>
    <t>Jana Palacha</t>
  </si>
  <si>
    <t>Adresa</t>
  </si>
  <si>
    <t>Název</t>
  </si>
  <si>
    <t>Celkem ks</t>
  </si>
  <si>
    <t>cena celkem s DPH</t>
  </si>
  <si>
    <t>DPH 21%</t>
  </si>
  <si>
    <t>UK - KaM - Dodávka textilu (polštáře a peřiny) na koleje 2022</t>
  </si>
  <si>
    <t>Podrobná specifikace jednotlivých položek:</t>
  </si>
  <si>
    <t>Velikost: 70x90cm</t>
  </si>
  <si>
    <t>Polštář:</t>
  </si>
  <si>
    <t>Velikost: 140x200cm</t>
  </si>
  <si>
    <t>Náplň přikrývky: Rouno z tvarovaných silikonizovaných dutých vláken ze 100% polyesteru. Vlákna musí být odolná vůči mikroorganizmům.</t>
  </si>
  <si>
    <t>Přikrývka:</t>
  </si>
  <si>
    <t>CENA CELKEM:</t>
  </si>
  <si>
    <t>počet kusů pro jednotlivé koleje</t>
  </si>
  <si>
    <t>Praní při teplotě do 95°C a sušení při teplotě do 120°C – pro potřebu odstranění všech mikroorganizmů a roztočů</t>
  </si>
  <si>
    <t>Místem dodání jsou jednotlivé koleje</t>
  </si>
  <si>
    <t>Specifikace dodávky</t>
  </si>
  <si>
    <t>Cena je včetně dopravy na místo dodání</t>
  </si>
  <si>
    <t>přikrývka</t>
  </si>
  <si>
    <t>polštář</t>
  </si>
  <si>
    <t>Adresy kolejí:</t>
  </si>
  <si>
    <t>Prokázání splnění požadovaných specifikací:</t>
  </si>
  <si>
    <t xml:space="preserve">Dodavatel předloží technické listy výrobků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</si>
  <si>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Zadavatel nepožaduje předložení vzorků, pouze si vymínil právo předložení vzorku nabízeného výrobku v případě potřeby ověření splnění požadovaných parametrů. </t>
  </si>
  <si>
    <t>Dodavatel vyplní pouze žlutě označená pole</t>
  </si>
  <si>
    <t>Heyrovského 5, 301 00 Plzeň</t>
  </si>
  <si>
    <t>Označení nabízeného produktu *</t>
  </si>
  <si>
    <t>* U nabízeného produktu musí být uveden výrobce produktu a současně musí být produkt označen tak, aby jej bylo možné jednoznačně identifikovat a odlišit jej tak od jiných podobných produktů</t>
  </si>
  <si>
    <t>Příloha č. 1 - Specifikace předmětu plnění a položkový rozpočet</t>
  </si>
  <si>
    <t>Položkový rozpočet</t>
  </si>
  <si>
    <t>Heyrovského</t>
  </si>
  <si>
    <t>V technické specifikaci jsou uvedeny minimální požadavky zadavatele na technickou úroveň, účastník může nabídnout zboží se srovnatelnými nebo vyššími parametry.</t>
  </si>
  <si>
    <t>Šetrnost k životnímu prostředí výrobku dodavatel prokáže předložením certifikátu Ekologicky šetrný výrobek nebo EU ecolabel certificate.</t>
  </si>
  <si>
    <t xml:space="preserve">U nabízeného produktu musí být uveden výrobce produktu a současně musí být produkt označen tak, aby jej bylo možné jednoznačně identifikovat a odlišit jej tak od jiných podobných produktů. </t>
  </si>
  <si>
    <t>Adresy míst dodání</t>
  </si>
  <si>
    <t>Vnitřní vak: Netkaná textilie, 100% polypropylen, min. 50g/m2</t>
  </si>
  <si>
    <t>Látka: Mikrovlákno, 100% počesaný polyester, min. 80g/m2</t>
  </si>
  <si>
    <t>Váha náplně: min. 1050g</t>
  </si>
  <si>
    <t>Váha náplně polštáře: min. 1000g</t>
  </si>
  <si>
    <t xml:space="preserve">Náplň polštáře: Směs 50/50% měkkých polyesterových vláken (ve tvaru kuliček) a pružných polyuretanových tyčinek umístěných ve vaku. </t>
  </si>
  <si>
    <t>Polštář se bude skládat z vrchního snímatelného vaku z prošívané tkaniny s uzávěrem na zip a vnitřní náplně v samostatném vaku. Možnost samostatného praní obalu vrchního vaku bez nutnosti praní náplně.</t>
  </si>
  <si>
    <t>Vrchní vak:  Mikrovlákno, 100% počesaný polyester, min. 80g/m2, Rouno – duté vlákno, 100% polyester, min. 90g/m2</t>
  </si>
  <si>
    <t>Přikrývka i polštář musí být vhodný pro alergiky.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</si>
</sst>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14" fontId="6" fillId="0" borderId="2" xfId="20" applyNumberFormat="1" applyFont="1" applyFill="1" applyBorder="1" applyAlignment="1">
      <alignment horizontal="center" vertical="center" wrapText="1"/>
      <protection/>
    </xf>
    <xf numFmtId="14" fontId="6" fillId="0" borderId="3" xfId="20" applyNumberFormat="1" applyFont="1" applyFill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14" fontId="2" fillId="0" borderId="8" xfId="20" applyNumberFormat="1" applyFont="1" applyFill="1" applyBorder="1" applyAlignment="1">
      <alignment horizontal="center" vertical="center" wrapText="1"/>
      <protection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6" fillId="2" borderId="1" xfId="20" applyNumberFormat="1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left" vertical="top"/>
      <protection/>
    </xf>
    <xf numFmtId="4" fontId="8" fillId="2" borderId="11" xfId="0" applyNumberFormat="1" applyFont="1" applyFill="1" applyBorder="1" applyAlignment="1">
      <alignment vertical="top"/>
    </xf>
    <xf numFmtId="4" fontId="8" fillId="2" borderId="12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13" xfId="20" applyFont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/>
    <xf numFmtId="0" fontId="14" fillId="0" borderId="0" xfId="20" applyFont="1" applyBorder="1" applyAlignment="1">
      <alignment vertical="center"/>
      <protection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1" fillId="0" borderId="0" xfId="0" applyFont="1" applyBorder="1" applyAlignment="1">
      <alignment horizontal="justify"/>
    </xf>
    <xf numFmtId="0" fontId="14" fillId="0" borderId="0" xfId="20" applyFont="1" applyBorder="1" applyAlignment="1">
      <alignment horizontal="justify" vertical="center"/>
      <protection/>
    </xf>
    <xf numFmtId="0" fontId="8" fillId="3" borderId="0" xfId="0" applyFont="1" applyFill="1" applyAlignment="1">
      <alignment horizontal="justify" wrapText="1"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8" fillId="2" borderId="12" xfId="20" applyFont="1" applyFill="1" applyBorder="1" applyAlignment="1">
      <alignment horizontal="left" vertical="top" wrapText="1"/>
      <protection/>
    </xf>
    <xf numFmtId="14" fontId="2" fillId="0" borderId="9" xfId="20" applyNumberFormat="1" applyFont="1" applyFill="1" applyBorder="1" applyAlignment="1">
      <alignment horizontal="left" vertical="center"/>
      <protection/>
    </xf>
    <xf numFmtId="14" fontId="2" fillId="0" borderId="14" xfId="20" applyNumberFormat="1" applyFont="1" applyFill="1" applyBorder="1" applyAlignment="1">
      <alignment horizontal="left" vertical="center"/>
      <protection/>
    </xf>
    <xf numFmtId="0" fontId="16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justify"/>
    </xf>
    <xf numFmtId="0" fontId="7" fillId="0" borderId="0" xfId="20" applyFont="1" applyBorder="1" applyAlignment="1">
      <alignment vertical="center"/>
      <protection/>
    </xf>
    <xf numFmtId="0" fontId="7" fillId="0" borderId="0" xfId="0" applyFont="1"/>
    <xf numFmtId="0" fontId="5" fillId="0" borderId="6" xfId="20" applyFont="1" applyFill="1" applyBorder="1" applyAlignment="1">
      <alignment horizontal="center" vertical="top"/>
      <protection/>
    </xf>
    <xf numFmtId="0" fontId="4" fillId="0" borderId="15" xfId="20" applyFont="1" applyFill="1" applyBorder="1" applyAlignment="1">
      <alignment horizontal="left" vertical="top" wrapText="1"/>
      <protection/>
    </xf>
    <xf numFmtId="3" fontId="5" fillId="0" borderId="6" xfId="20" applyNumberFormat="1" applyFont="1" applyFill="1" applyBorder="1" applyAlignment="1">
      <alignment horizontal="center" vertical="top"/>
      <protection/>
    </xf>
    <xf numFmtId="3" fontId="5" fillId="0" borderId="16" xfId="20" applyNumberFormat="1" applyFont="1" applyFill="1" applyBorder="1" applyAlignment="1">
      <alignment horizontal="center" vertical="top"/>
      <protection/>
    </xf>
    <xf numFmtId="0" fontId="5" fillId="0" borderId="7" xfId="0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8" xfId="20" applyFont="1" applyFill="1" applyBorder="1" applyAlignment="1">
      <alignment horizontal="center" vertical="top"/>
      <protection/>
    </xf>
    <xf numFmtId="0" fontId="4" fillId="0" borderId="17" xfId="20" applyFont="1" applyFill="1" applyBorder="1" applyAlignment="1">
      <alignment horizontal="left" vertical="top" wrapText="1"/>
      <protection/>
    </xf>
    <xf numFmtId="3" fontId="5" fillId="0" borderId="8" xfId="20" applyNumberFormat="1" applyFont="1" applyFill="1" applyBorder="1" applyAlignment="1">
      <alignment horizontal="center" vertical="top"/>
      <protection/>
    </xf>
    <xf numFmtId="3" fontId="5" fillId="0" borderId="18" xfId="20" applyNumberFormat="1" applyFont="1" applyFill="1" applyBorder="1" applyAlignment="1">
      <alignment horizontal="center" vertical="top"/>
      <protection/>
    </xf>
    <xf numFmtId="0" fontId="5" fillId="0" borderId="9" xfId="0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>
      <alignment vertical="top"/>
    </xf>
    <xf numFmtId="3" fontId="4" fillId="2" borderId="19" xfId="20" applyNumberFormat="1" applyFont="1" applyFill="1" applyBorder="1" applyAlignment="1">
      <alignment horizontal="center" vertical="top"/>
      <protection/>
    </xf>
    <xf numFmtId="3" fontId="4" fillId="2" borderId="20" xfId="20" applyNumberFormat="1" applyFont="1" applyFill="1" applyBorder="1" applyAlignment="1">
      <alignment horizontal="center" vertical="top"/>
      <protection/>
    </xf>
    <xf numFmtId="3" fontId="8" fillId="2" borderId="21" xfId="20" applyNumberFormat="1" applyFont="1" applyFill="1" applyBorder="1" applyAlignment="1">
      <alignment horizontal="center" vertical="top"/>
      <protection/>
    </xf>
    <xf numFmtId="4" fontId="5" fillId="0" borderId="18" xfId="0" applyNumberFormat="1" applyFont="1" applyFill="1" applyBorder="1" applyAlignment="1">
      <alignment vertical="top"/>
    </xf>
    <xf numFmtId="3" fontId="6" fillId="0" borderId="22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2" fillId="4" borderId="23" xfId="0" applyFont="1" applyFill="1" applyBorder="1" applyAlignment="1">
      <alignment vertical="top" wrapText="1"/>
    </xf>
    <xf numFmtId="4" fontId="5" fillId="4" borderId="8" xfId="0" applyNumberFormat="1" applyFont="1" applyFill="1" applyBorder="1" applyAlignment="1">
      <alignment vertical="top"/>
    </xf>
    <xf numFmtId="0" fontId="2" fillId="4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/>
    </xf>
    <xf numFmtId="4" fontId="8" fillId="2" borderId="10" xfId="0" applyNumberFormat="1" applyFont="1" applyFill="1" applyBorder="1" applyAlignment="1">
      <alignment vertical="top"/>
    </xf>
    <xf numFmtId="0" fontId="8" fillId="0" borderId="26" xfId="0" applyFont="1" applyFill="1" applyBorder="1" applyAlignment="1">
      <alignment vertical="top"/>
    </xf>
    <xf numFmtId="3" fontId="18" fillId="2" borderId="10" xfId="20" applyNumberFormat="1" applyFont="1" applyFill="1" applyBorder="1" applyAlignment="1">
      <alignment horizontal="center" vertical="top"/>
      <protection/>
    </xf>
    <xf numFmtId="3" fontId="18" fillId="2" borderId="11" xfId="20" applyNumberFormat="1" applyFont="1" applyFill="1" applyBorder="1" applyAlignment="1">
      <alignment horizontal="center" vertical="top"/>
      <protection/>
    </xf>
    <xf numFmtId="3" fontId="18" fillId="2" borderId="14" xfId="20" applyNumberFormat="1" applyFont="1" applyFill="1" applyBorder="1" applyAlignment="1">
      <alignment horizontal="center" vertical="top"/>
      <protection/>
    </xf>
    <xf numFmtId="4" fontId="2" fillId="0" borderId="0" xfId="0" applyNumberFormat="1" applyFont="1"/>
    <xf numFmtId="4" fontId="5" fillId="0" borderId="27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center" vertical="top"/>
    </xf>
    <xf numFmtId="0" fontId="10" fillId="0" borderId="0" xfId="0" applyFont="1"/>
    <xf numFmtId="0" fontId="8" fillId="0" borderId="0" xfId="0" applyFont="1" applyAlignment="1">
      <alignment horizontal="justify"/>
    </xf>
    <xf numFmtId="0" fontId="6" fillId="0" borderId="28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9" xfId="20" applyFont="1" applyBorder="1" applyAlignment="1">
      <alignment horizontal="center" vertical="center"/>
      <protection/>
    </xf>
    <xf numFmtId="0" fontId="11" fillId="0" borderId="0" xfId="0" applyFont="1" applyBorder="1" applyAlignment="1">
      <alignment wrapText="1"/>
    </xf>
    <xf numFmtId="0" fontId="14" fillId="0" borderId="0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workbookViewId="0" topLeftCell="A1">
      <pane xSplit="2" ySplit="7" topLeftCell="C8" activePane="bottomRight" state="frozen"/>
      <selection pane="topRight" activeCell="D1" sqref="D1"/>
      <selection pane="bottomLeft" activeCell="A5" sqref="A5"/>
      <selection pane="bottomRight" activeCell="Q9" sqref="Q9"/>
    </sheetView>
  </sheetViews>
  <sheetFormatPr defaultColWidth="8.75390625" defaultRowHeight="12.75"/>
  <cols>
    <col min="1" max="1" width="6.125" style="1" customWidth="1"/>
    <col min="2" max="2" width="14.25390625" style="2" customWidth="1"/>
    <col min="3" max="12" width="7.875" style="3" customWidth="1"/>
    <col min="13" max="13" width="9.25390625" style="3" customWidth="1"/>
    <col min="14" max="14" width="7.875" style="3" customWidth="1"/>
    <col min="15" max="16" width="7.875" style="1" customWidth="1"/>
    <col min="17" max="17" width="12.75390625" style="1" customWidth="1"/>
    <col min="18" max="18" width="14.125" style="1" customWidth="1"/>
    <col min="19" max="19" width="11.00390625" style="1" customWidth="1"/>
    <col min="20" max="20" width="13.875" style="1" customWidth="1"/>
    <col min="21" max="21" width="41.75390625" style="1" customWidth="1"/>
    <col min="22" max="16384" width="8.75390625" style="1" customWidth="1"/>
  </cols>
  <sheetData>
    <row r="1" spans="1:25" s="34" customFormat="1" ht="18.75">
      <c r="A1" s="32" t="s">
        <v>32</v>
      </c>
      <c r="B1" s="32"/>
      <c r="C1" s="32"/>
      <c r="D1" s="32"/>
      <c r="E1" s="32"/>
      <c r="F1" s="32"/>
      <c r="G1" s="32"/>
      <c r="H1" s="32"/>
      <c r="I1" s="3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3"/>
      <c r="W1" s="33"/>
      <c r="X1" s="33"/>
      <c r="Y1" s="33"/>
    </row>
    <row r="2" spans="1:20" s="34" customFormat="1" ht="18.75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4" customFormat="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4" customFormat="1" ht="18.75">
      <c r="A4" s="41" t="s">
        <v>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4" customFormat="1" ht="7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51" customFormat="1" ht="11.45" customHeight="1" thickBot="1">
      <c r="A6" s="50"/>
      <c r="B6" s="50"/>
      <c r="C6" s="86" t="s">
        <v>40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30"/>
      <c r="Q6" s="50"/>
      <c r="R6" s="50"/>
      <c r="S6" s="50"/>
      <c r="T6" s="50"/>
    </row>
    <row r="7" spans="1:21" s="16" customFormat="1" ht="37.9" customHeight="1" thickBot="1">
      <c r="A7" s="7" t="s">
        <v>1</v>
      </c>
      <c r="B7" s="8" t="s">
        <v>28</v>
      </c>
      <c r="C7" s="10" t="s">
        <v>3</v>
      </c>
      <c r="D7" s="10" t="s">
        <v>4</v>
      </c>
      <c r="E7" s="10" t="s">
        <v>5</v>
      </c>
      <c r="F7" s="10" t="s">
        <v>13</v>
      </c>
      <c r="G7" s="10" t="s">
        <v>6</v>
      </c>
      <c r="H7" s="13" t="s">
        <v>7</v>
      </c>
      <c r="I7" s="10" t="s">
        <v>26</v>
      </c>
      <c r="J7" s="10" t="s">
        <v>8</v>
      </c>
      <c r="K7" s="10" t="s">
        <v>9</v>
      </c>
      <c r="L7" s="10" t="s">
        <v>10</v>
      </c>
      <c r="M7" s="10" t="s">
        <v>57</v>
      </c>
      <c r="N7" s="9" t="s">
        <v>11</v>
      </c>
      <c r="O7" s="13" t="s">
        <v>12</v>
      </c>
      <c r="P7" s="25" t="s">
        <v>29</v>
      </c>
      <c r="Q7" s="69" t="s">
        <v>0</v>
      </c>
      <c r="R7" s="13" t="s">
        <v>2</v>
      </c>
      <c r="S7" s="14" t="s">
        <v>31</v>
      </c>
      <c r="T7" s="13" t="s">
        <v>30</v>
      </c>
      <c r="U7" s="15" t="s">
        <v>53</v>
      </c>
    </row>
    <row r="8" spans="1:20" s="6" customFormat="1" ht="11.1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1" s="58" customFormat="1" ht="12.75">
      <c r="A9" s="52">
        <v>1</v>
      </c>
      <c r="B9" s="53" t="s">
        <v>45</v>
      </c>
      <c r="C9" s="54">
        <v>150</v>
      </c>
      <c r="D9" s="55">
        <v>100</v>
      </c>
      <c r="E9" s="55">
        <v>50</v>
      </c>
      <c r="F9" s="55">
        <v>200</v>
      </c>
      <c r="G9" s="55"/>
      <c r="H9" s="55">
        <v>200</v>
      </c>
      <c r="I9" s="55">
        <v>50</v>
      </c>
      <c r="J9" s="55">
        <v>50</v>
      </c>
      <c r="K9" s="55">
        <v>100</v>
      </c>
      <c r="L9" s="55">
        <v>40</v>
      </c>
      <c r="M9" s="55">
        <v>30</v>
      </c>
      <c r="N9" s="55">
        <v>250</v>
      </c>
      <c r="O9" s="56">
        <v>160</v>
      </c>
      <c r="P9" s="65">
        <f aca="true" t="shared" si="0" ref="P9:P10">SUM(C9:O9)</f>
        <v>1380</v>
      </c>
      <c r="Q9" s="70"/>
      <c r="R9" s="57">
        <f>SUM(P9*Q9)</f>
        <v>0</v>
      </c>
      <c r="S9" s="57">
        <f>SUM(R9*0.21)</f>
        <v>0</v>
      </c>
      <c r="T9" s="71">
        <f>SUM(R9*1.21)</f>
        <v>0</v>
      </c>
      <c r="U9" s="72"/>
    </row>
    <row r="10" spans="1:21" s="58" customFormat="1" ht="12.75">
      <c r="A10" s="59">
        <v>2</v>
      </c>
      <c r="B10" s="60" t="s">
        <v>46</v>
      </c>
      <c r="C10" s="61">
        <v>150</v>
      </c>
      <c r="D10" s="62">
        <v>100</v>
      </c>
      <c r="E10" s="62">
        <v>40</v>
      </c>
      <c r="F10" s="62">
        <v>200</v>
      </c>
      <c r="G10" s="62">
        <v>50</v>
      </c>
      <c r="H10" s="62"/>
      <c r="I10" s="62">
        <v>50</v>
      </c>
      <c r="J10" s="62">
        <v>50</v>
      </c>
      <c r="K10" s="62">
        <v>100</v>
      </c>
      <c r="L10" s="62">
        <v>40</v>
      </c>
      <c r="M10" s="62">
        <v>30</v>
      </c>
      <c r="N10" s="62">
        <v>250</v>
      </c>
      <c r="O10" s="63"/>
      <c r="P10" s="66">
        <f t="shared" si="0"/>
        <v>1060</v>
      </c>
      <c r="Q10" s="73"/>
      <c r="R10" s="64">
        <f aca="true" t="shared" si="1" ref="R10">SUM(P10*Q10)</f>
        <v>0</v>
      </c>
      <c r="S10" s="64">
        <f aca="true" t="shared" si="2" ref="S10">SUM(R10*0.21)</f>
        <v>0</v>
      </c>
      <c r="T10" s="68">
        <f aca="true" t="shared" si="3" ref="T10">SUM(R10*1.21)</f>
        <v>0</v>
      </c>
      <c r="U10" s="74"/>
    </row>
    <row r="11" spans="1:21" s="58" customFormat="1" ht="12">
      <c r="A11" s="59"/>
      <c r="B11" s="60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6"/>
      <c r="Q11" s="83"/>
      <c r="R11" s="82"/>
      <c r="S11" s="64"/>
      <c r="T11" s="68"/>
      <c r="U11" s="75"/>
    </row>
    <row r="12" spans="1:21" s="29" customFormat="1" ht="22.5" customHeight="1" thickBot="1">
      <c r="A12" s="26" t="s">
        <v>39</v>
      </c>
      <c r="B12" s="43"/>
      <c r="C12" s="78">
        <f aca="true" t="shared" si="4" ref="C12:O12">SUM(C9:C11)</f>
        <v>300</v>
      </c>
      <c r="D12" s="79">
        <f t="shared" si="4"/>
        <v>200</v>
      </c>
      <c r="E12" s="79">
        <f t="shared" si="4"/>
        <v>90</v>
      </c>
      <c r="F12" s="79">
        <f t="shared" si="4"/>
        <v>400</v>
      </c>
      <c r="G12" s="79">
        <f t="shared" si="4"/>
        <v>50</v>
      </c>
      <c r="H12" s="79">
        <f t="shared" si="4"/>
        <v>200</v>
      </c>
      <c r="I12" s="79">
        <f t="shared" si="4"/>
        <v>100</v>
      </c>
      <c r="J12" s="79">
        <f t="shared" si="4"/>
        <v>100</v>
      </c>
      <c r="K12" s="79">
        <f t="shared" si="4"/>
        <v>200</v>
      </c>
      <c r="L12" s="79">
        <f t="shared" si="4"/>
        <v>80</v>
      </c>
      <c r="M12" s="79">
        <f t="shared" si="4"/>
        <v>60</v>
      </c>
      <c r="N12" s="79">
        <f t="shared" si="4"/>
        <v>500</v>
      </c>
      <c r="O12" s="80">
        <f t="shared" si="4"/>
        <v>160</v>
      </c>
      <c r="P12" s="67"/>
      <c r="Q12" s="76"/>
      <c r="R12" s="28">
        <f>SUM(R9:R11)</f>
        <v>0</v>
      </c>
      <c r="S12" s="28">
        <f>SUM(S9:S11)</f>
        <v>0</v>
      </c>
      <c r="T12" s="27">
        <f>SUM(T9:T11)</f>
        <v>0</v>
      </c>
      <c r="U12" s="77"/>
    </row>
    <row r="13" spans="2:16" ht="12.75">
      <c r="B13" s="5"/>
      <c r="O13" s="4"/>
      <c r="P13" s="4"/>
    </row>
    <row r="14" spans="1:20" ht="12.75">
      <c r="A14" s="1" t="s">
        <v>42</v>
      </c>
      <c r="O14" s="4"/>
      <c r="P14" s="4"/>
      <c r="T14" s="81"/>
    </row>
    <row r="15" ht="12.75">
      <c r="A15" s="1" t="s">
        <v>44</v>
      </c>
    </row>
    <row r="16" ht="12.75">
      <c r="A16" s="1" t="s">
        <v>51</v>
      </c>
    </row>
    <row r="17" ht="12.75">
      <c r="A17" s="1" t="s">
        <v>54</v>
      </c>
    </row>
    <row r="25" ht="12.75">
      <c r="A25" s="17"/>
    </row>
  </sheetData>
  <mergeCells count="1">
    <mergeCell ref="C6:O6"/>
  </mergeCells>
  <printOptions horizontalCentered="1"/>
  <pageMargins left="0.3937007874015748" right="0.3937007874015748" top="0.6299212598425197" bottom="0.6299212598425197" header="0.3937007874015748" footer="0.1968503937007874"/>
  <pageSetup fitToHeight="1" fitToWidth="1" horizontalDpi="600" verticalDpi="600" orientation="landscape" paperSize="9" scale="74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 topLeftCell="A22">
      <selection activeCell="A24" sqref="A24"/>
    </sheetView>
  </sheetViews>
  <sheetFormatPr defaultColWidth="9.125" defaultRowHeight="12.75"/>
  <cols>
    <col min="1" max="1" width="95.125" style="49" customWidth="1"/>
    <col min="2" max="16384" width="9.125" style="84" customWidth="1"/>
  </cols>
  <sheetData>
    <row r="1" spans="1:30" s="34" customFormat="1" ht="18.75">
      <c r="A1" s="38" t="str">
        <f>Rozpočet!A1</f>
        <v>UK - KaM - Dodávka textilu (polštáře a peřiny) na koleje 2022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  <c r="AA1" s="33"/>
      <c r="AB1" s="33"/>
      <c r="AC1" s="33"/>
      <c r="AD1" s="33"/>
    </row>
    <row r="2" spans="1:25" s="34" customFormat="1" ht="18.75">
      <c r="A2" s="39" t="str">
        <f>Rozpočet!A2</f>
        <v>Příloha č. 1 - Specifikace předmětu plnění a položkový rozpočet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4" customFormat="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34" customFormat="1" ht="18.75">
      <c r="A4" s="42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34" customFormat="1" ht="7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ht="12.75">
      <c r="A6" s="40" t="s">
        <v>33</v>
      </c>
    </row>
    <row r="7" ht="12.75">
      <c r="A7" s="36"/>
    </row>
    <row r="8" ht="12.75">
      <c r="A8" s="37" t="s">
        <v>35</v>
      </c>
    </row>
    <row r="9" ht="12.75">
      <c r="A9" s="36" t="s">
        <v>34</v>
      </c>
    </row>
    <row r="10" ht="45">
      <c r="A10" s="36" t="s">
        <v>67</v>
      </c>
    </row>
    <row r="11" ht="30">
      <c r="A11" s="49" t="s">
        <v>68</v>
      </c>
    </row>
    <row r="12" ht="12.75">
      <c r="A12" s="36" t="s">
        <v>62</v>
      </c>
    </row>
    <row r="13" ht="30">
      <c r="A13" s="36" t="s">
        <v>66</v>
      </c>
    </row>
    <row r="14" ht="12.75">
      <c r="A14" s="36" t="s">
        <v>65</v>
      </c>
    </row>
    <row r="15" ht="30">
      <c r="A15" s="36" t="s">
        <v>41</v>
      </c>
    </row>
    <row r="16" ht="12.75">
      <c r="A16" s="36"/>
    </row>
    <row r="17" ht="12.75">
      <c r="A17" s="37" t="s">
        <v>38</v>
      </c>
    </row>
    <row r="18" ht="12.75">
      <c r="A18" s="36" t="s">
        <v>36</v>
      </c>
    </row>
    <row r="19" ht="12.75">
      <c r="A19" s="36" t="s">
        <v>63</v>
      </c>
    </row>
    <row r="20" ht="30">
      <c r="A20" s="36" t="s">
        <v>37</v>
      </c>
    </row>
    <row r="21" ht="12.75">
      <c r="A21" s="36" t="s">
        <v>64</v>
      </c>
    </row>
    <row r="22" ht="30">
      <c r="A22" s="36" t="s">
        <v>41</v>
      </c>
    </row>
    <row r="24" ht="12.75">
      <c r="A24" s="85" t="s">
        <v>69</v>
      </c>
    </row>
    <row r="26" ht="30">
      <c r="A26" s="85" t="s">
        <v>59</v>
      </c>
    </row>
    <row r="28" ht="30">
      <c r="A28" s="49" t="s">
        <v>58</v>
      </c>
    </row>
    <row r="30" spans="1:2" ht="12.75">
      <c r="A30" s="46" t="s">
        <v>48</v>
      </c>
      <c r="B30" s="47"/>
    </row>
    <row r="31" spans="1:2" ht="45">
      <c r="A31" s="48" t="s">
        <v>49</v>
      </c>
      <c r="B31" s="48"/>
    </row>
    <row r="32" spans="1:2" ht="30">
      <c r="A32" s="48" t="s">
        <v>60</v>
      </c>
      <c r="B32" s="48"/>
    </row>
    <row r="33" spans="1:2" ht="30">
      <c r="A33" s="48" t="s">
        <v>50</v>
      </c>
      <c r="B33" s="4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 topLeftCell="A1">
      <selection activeCell="F25" sqref="F25"/>
    </sheetView>
  </sheetViews>
  <sheetFormatPr defaultColWidth="9.125" defaultRowHeight="12.75"/>
  <cols>
    <col min="1" max="1" width="22.00390625" style="1" customWidth="1"/>
    <col min="2" max="2" width="41.625" style="1" customWidth="1"/>
    <col min="3" max="3" width="13.125" style="1" customWidth="1"/>
    <col min="4" max="4" width="9.125" style="1" customWidth="1"/>
    <col min="5" max="5" width="12.375" style="1" customWidth="1"/>
    <col min="6" max="6" width="27.375" style="1" bestFit="1" customWidth="1"/>
    <col min="7" max="16384" width="9.125" style="1" customWidth="1"/>
  </cols>
  <sheetData>
    <row r="1" spans="1:23" s="34" customFormat="1" ht="45" customHeight="1">
      <c r="A1" s="89" t="str">
        <f>Rozpočet!A1</f>
        <v>UK - KaM - Dodávka textilu (polštáře a peřiny) na koleje 2022</v>
      </c>
      <c r="B1" s="89">
        <f>Rozpočet!B1</f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</row>
    <row r="2" spans="1:18" s="34" customFormat="1" ht="45" customHeight="1">
      <c r="A2" s="90" t="str">
        <f>Rozpočet!A2</f>
        <v>Příloha č. 1 - Specifikace předmětu plnění a položkový rozpočet</v>
      </c>
      <c r="B2" s="90">
        <f>Rozpočet!B2</f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4" customFormat="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4" customFormat="1" ht="18.75">
      <c r="A4" s="41" t="s">
        <v>61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34" customFormat="1" ht="7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" ht="12.75">
      <c r="A6" s="18" t="s">
        <v>47</v>
      </c>
      <c r="B6" s="19"/>
    </row>
    <row r="7" spans="1:2" ht="12.75">
      <c r="A7" s="20" t="s">
        <v>28</v>
      </c>
      <c r="B7" s="21" t="s">
        <v>27</v>
      </c>
    </row>
    <row r="8" spans="1:2" ht="12.75">
      <c r="A8" s="22" t="s">
        <v>6</v>
      </c>
      <c r="B8" s="44" t="s">
        <v>14</v>
      </c>
    </row>
    <row r="9" spans="1:2" ht="12.75">
      <c r="A9" s="22" t="s">
        <v>7</v>
      </c>
      <c r="B9" s="44" t="s">
        <v>15</v>
      </c>
    </row>
    <row r="10" spans="1:2" ht="12.75">
      <c r="A10" s="22" t="s">
        <v>26</v>
      </c>
      <c r="B10" s="44" t="s">
        <v>16</v>
      </c>
    </row>
    <row r="11" spans="1:2" ht="12.75">
      <c r="A11" s="22" t="s">
        <v>10</v>
      </c>
      <c r="B11" s="44" t="s">
        <v>17</v>
      </c>
    </row>
    <row r="12" spans="1:2" ht="12.75">
      <c r="A12" s="22" t="s">
        <v>57</v>
      </c>
      <c r="B12" s="44" t="s">
        <v>52</v>
      </c>
    </row>
    <row r="13" spans="1:2" ht="12.75">
      <c r="A13" s="22" t="s">
        <v>8</v>
      </c>
      <c r="B13" s="44" t="s">
        <v>18</v>
      </c>
    </row>
    <row r="14" spans="1:2" ht="12.75">
      <c r="A14" s="23" t="s">
        <v>12</v>
      </c>
      <c r="B14" s="44" t="s">
        <v>19</v>
      </c>
    </row>
    <row r="15" spans="1:2" ht="12.75">
      <c r="A15" s="22" t="s">
        <v>5</v>
      </c>
      <c r="B15" s="44" t="s">
        <v>20</v>
      </c>
    </row>
    <row r="16" spans="1:2" ht="12.75">
      <c r="A16" s="22" t="s">
        <v>4</v>
      </c>
      <c r="B16" s="44" t="s">
        <v>21</v>
      </c>
    </row>
    <row r="17" spans="1:2" ht="12.75">
      <c r="A17" s="22" t="s">
        <v>9</v>
      </c>
      <c r="B17" s="44" t="s">
        <v>22</v>
      </c>
    </row>
    <row r="18" spans="1:2" ht="12.75">
      <c r="A18" s="22" t="s">
        <v>3</v>
      </c>
      <c r="B18" s="44" t="s">
        <v>23</v>
      </c>
    </row>
    <row r="19" spans="1:2" ht="12.75">
      <c r="A19" s="22" t="s">
        <v>11</v>
      </c>
      <c r="B19" s="44" t="s">
        <v>24</v>
      </c>
    </row>
    <row r="20" spans="1:2" ht="13.5" thickBot="1">
      <c r="A20" s="24" t="s">
        <v>13</v>
      </c>
      <c r="B20" s="45" t="s">
        <v>25</v>
      </c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Vyklická Marie</cp:lastModifiedBy>
  <cp:lastPrinted>2022-07-13T07:29:34Z</cp:lastPrinted>
  <dcterms:created xsi:type="dcterms:W3CDTF">2008-02-08T06:18:52Z</dcterms:created>
  <dcterms:modified xsi:type="dcterms:W3CDTF">2022-09-21T07:23:28Z</dcterms:modified>
  <cp:category/>
  <cp:version/>
  <cp:contentType/>
  <cp:contentStatus/>
</cp:coreProperties>
</file>