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příloha č. 3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<sst xmlns="http://schemas.openxmlformats.org/spreadsheetml/2006/main" count="263" uniqueCount="240">
  <si>
    <t>RUK – ÚVT - Zajištění software, softwarových licencí a souvisejících služeb pro osobní počítače a servery užívané na Univerzitě Karlově</t>
  </si>
  <si>
    <t>Příloha č. 4 - Tabulka pro výpočet nabídkové ceny</t>
  </si>
  <si>
    <t>Datum kurzu devizového trhu ČNB</t>
  </si>
  <si>
    <t>Kurz devizového trhu ČNB</t>
  </si>
  <si>
    <t>Účastník vyplní pouze žlutě zvýrazněné buňky, ostatní částní není oprávněn měnit ani doplňovat.</t>
  </si>
  <si>
    <t>a) Softwarové licence EES a související služby - pronájem</t>
  </si>
  <si>
    <t>číslo položky</t>
  </si>
  <si>
    <t>kód produktu</t>
  </si>
  <si>
    <t>Název a popis produktu</t>
  </si>
  <si>
    <t>předpokládané odebrané množství</t>
  </si>
  <si>
    <t>cena za 1 licenci za rok bez DPH</t>
  </si>
  <si>
    <t>cena celkem za rok bez DPH</t>
  </si>
  <si>
    <t>cena celkem  za rok s DPH</t>
  </si>
  <si>
    <t>cena celkem za 3 roky bez DPH</t>
  </si>
  <si>
    <t>cena celkem  za 3 roky s DPH</t>
  </si>
  <si>
    <t>M365 A3, A5</t>
  </si>
  <si>
    <t>AAD-38391</t>
  </si>
  <si>
    <t>M365 EDU A3 Unified ShrdSvr ALNG SubsVL MVL PerUsr</t>
  </si>
  <si>
    <t>AAD-38397</t>
  </si>
  <si>
    <t>M365 EDU A3 Unified ShrdSvr ALNG SubsVL MVL PerUsr STUUseBnft</t>
  </si>
  <si>
    <t>AAD-38400</t>
  </si>
  <si>
    <t>M365 EDU A5 Unified ShrdSvr ALNG SubsVL MVL PerUsr</t>
  </si>
  <si>
    <t>M365 A5 - Step Up z M365 A3</t>
  </si>
  <si>
    <t>AAD-38401</t>
  </si>
  <si>
    <t>M365 EDU A5 Unified Step-up From M365 A3 ShrdSvr ALNG SubsVL MVL PerUsr - 1 month</t>
  </si>
  <si>
    <t>M365 A5 - StepUp z M365 A3 - jednotlivé služby</t>
  </si>
  <si>
    <t>AAA-72989</t>
  </si>
  <si>
    <t>WinEDUA5 Step-up From WinEduE3 ALNG SubsVL MVL PerUsr</t>
  </si>
  <si>
    <t>2ER-00003</t>
  </si>
  <si>
    <t>CloudAppSec ShrdSvr ALNG SubsVL MVL PerUsr Edu</t>
  </si>
  <si>
    <t>32M-00001</t>
  </si>
  <si>
    <t>MS MyAnalytics EDU ShrdSvr ALNG SubsVL MVL PerUsr</t>
  </si>
  <si>
    <t>6E9-00002</t>
  </si>
  <si>
    <t>AzureActvDrctryPremP2A ShrdSvr ALNG SU MVL AzureActvDrctryPremP1A PerUsr</t>
  </si>
  <si>
    <t>LJ9-00001</t>
  </si>
  <si>
    <t>Audio Conf EDU ShrdSvr ALNG SubsVL MVL PerUsr</t>
  </si>
  <si>
    <t>LK7-00001</t>
  </si>
  <si>
    <t>Phone Sys EDU ShrdSvr ALNG SubsVL MVL PerUsr</t>
  </si>
  <si>
    <t>NK5-00001</t>
  </si>
  <si>
    <t>PwrBIProforEDU ShrdSvr ALNG SubsVL MVL PerUsr</t>
  </si>
  <si>
    <t>Additional products - Online services</t>
  </si>
  <si>
    <t>7MA-00001</t>
  </si>
  <si>
    <t>ProjOnlnProfEDU ShrdSvr ALNG SubsVL MVL PerUsr</t>
  </si>
  <si>
    <t>P4U-00001</t>
  </si>
  <si>
    <t>VisioOnlnP2forEDU ShrdSvr ALNG SubsVL MVL PerUsr</t>
  </si>
  <si>
    <t>Additional Products - Servers</t>
  </si>
  <si>
    <t>228-04437</t>
  </si>
  <si>
    <t>SQLSvrStd ALNG LicSAPk MVL</t>
  </si>
  <si>
    <t>7JQ-00341</t>
  </si>
  <si>
    <t>SQLSvrEntCore ALNG LicSAPk MVL 2Lic CoreLic</t>
  </si>
  <si>
    <t>7NQ-00302</t>
  </si>
  <si>
    <t>SQLSvrStdCore ALNG LicSAPk MVL 2Lic CoreLic</t>
  </si>
  <si>
    <t>9EA-00039</t>
  </si>
  <si>
    <t>WinSvrDCCore ALNG LicSAPk MVL 2Lic CoreLic</t>
  </si>
  <si>
    <t>9EA-00271</t>
  </si>
  <si>
    <t>WinSvrDCCore ALNG LicSAPk MVL 16Lic CoreLic</t>
  </si>
  <si>
    <t>9EM-00265</t>
  </si>
  <si>
    <t>WinSvrSTDCore ALNG LicSAPk MVL 16Lic CoreLic</t>
  </si>
  <si>
    <t>9EM-00562</t>
  </si>
  <si>
    <t>WinSvrSTDCore ALNG LicSAPk MVL 2Lic CoreLic</t>
  </si>
  <si>
    <t>9EN-00193</t>
  </si>
  <si>
    <t>SysCtrStdCore ALNG LicSAPk MVL 16Lic CoreLic</t>
  </si>
  <si>
    <t>9EN-00494</t>
  </si>
  <si>
    <t>SysCtrStdCore ALNG LicSAPk MVL 2Lic CoreLic</t>
  </si>
  <si>
    <t>9EP-00037</t>
  </si>
  <si>
    <t>SysCtrDatactrCore ALNG LicSAPk MVL 2Lic CoreLic</t>
  </si>
  <si>
    <t>9EP-00201</t>
  </si>
  <si>
    <t>SysCtrDatactrCore ALNG LicSAPk MVL 16Lic CoreLic</t>
  </si>
  <si>
    <t>R39-00374</t>
  </si>
  <si>
    <t>WinSvrExtConn ALNG LicSAPk MVL</t>
  </si>
  <si>
    <t>Defender Cloud Apps Sub Per User Edu</t>
  </si>
  <si>
    <t>FTG-00001</t>
  </si>
  <si>
    <t>Defender O365 P2 Edu Sub Per User</t>
  </si>
  <si>
    <t>HHL-00001</t>
  </si>
  <si>
    <t>Defender Identity Edu Sub Per User</t>
  </si>
  <si>
    <t>QLU-00004</t>
  </si>
  <si>
    <t>Defender Endpoint P2 Edu SU Defender Endpoint P1 Edu Per User</t>
  </si>
  <si>
    <t>W76-00001</t>
  </si>
  <si>
    <t>Defender O365 P1 Edu Sub Per User</t>
  </si>
  <si>
    <t>H51-00098  *)</t>
  </si>
  <si>
    <t xml:space="preserve">Microsoft Premier Support Standard - Technická podpora prostředí Microsoft </t>
  </si>
  <si>
    <t>EDUPORT **)</t>
  </si>
  <si>
    <t>Vzdělávací portál pro podporu Office 365 v tenantu zadavatele CZ, ENG</t>
  </si>
  <si>
    <t>MONPORT **)</t>
  </si>
  <si>
    <t>Portálový nástroj pro správu, monitoring a optimalizaci SW a cloudových aktiv</t>
  </si>
  <si>
    <t>CELKEM EUR:</t>
  </si>
  <si>
    <t>Předpokládané odebrané množství je pouze orientační údaj sloužící k stanovení ceny pro posouzení nabídky ve výběrovém řízení, přičemž nezavazuje odběratele k odběru tohoto počtu.</t>
  </si>
  <si>
    <t>Zadavatel bude odebírat licence/služby dle svých aktuálních potřeb na základě dílčích objednávek. Zadavatel může objednat i vyšší počet licencí/služeb než předpokládaný až do vyčerpání předpokládané hodnoty zakázky.</t>
  </si>
  <si>
    <t>*) Produkt H51-00098 lze nahradit jiný rovnocenným řešením (službou dodavatele) s parametry dle Přílohy č. 1 ZD</t>
  </si>
  <si>
    <t>**) Požadované technické parametry jsou uvedeny v Příloze č. 1 ZD</t>
  </si>
  <si>
    <t>b) Licence serverového Software Select Plus</t>
  </si>
  <si>
    <t>cena za 1 licenci za 3 roky/ EACH bez DPH</t>
  </si>
  <si>
    <t>nové licence - L, nové licence + Software Assurance - LSA</t>
  </si>
  <si>
    <t>395-04617</t>
  </si>
  <si>
    <t>ExchgSvrEnt 2019 SNGL MVL</t>
  </si>
  <si>
    <t>395-02406</t>
  </si>
  <si>
    <t>ExchgSvrEnt SNGL LicSAPk MVL</t>
  </si>
  <si>
    <t>312-04418</t>
  </si>
  <si>
    <t>ExchgSvrStd 2019 SNGL MVL</t>
  </si>
  <si>
    <t>312-02176</t>
  </si>
  <si>
    <t>ExchgSvrStd SNGL LicSAPk MVL</t>
  </si>
  <si>
    <t>79P-05855</t>
  </si>
  <si>
    <t>Office Professional Plus 2021 SLng LTSC</t>
  </si>
  <si>
    <t>269-05557</t>
  </si>
  <si>
    <t>OfficeProPlus SNGL LicSAPk MVL</t>
  </si>
  <si>
    <t>H30-05986</t>
  </si>
  <si>
    <t>Project Pro 2021 Sngl with 1 Project Server CAL</t>
  </si>
  <si>
    <t>H30-00255</t>
  </si>
  <si>
    <t>PrjctPro SNGL LicSAPk MVL w1PrjctSvrCAL</t>
  </si>
  <si>
    <t>H22-02802</t>
  </si>
  <si>
    <t>PrjctSvr 2019 SNGL MVL</t>
  </si>
  <si>
    <t>H22-00489</t>
  </si>
  <si>
    <t>PrjctSvr SNGL LicSAPk MVL</t>
  </si>
  <si>
    <t>H21-03585</t>
  </si>
  <si>
    <t>PrjctSvrCAL 2019 SNGL MVL UsrCAL</t>
  </si>
  <si>
    <t>H21-00597</t>
  </si>
  <si>
    <t>PrjctSvrCAL SNGL LicSAPk MVL UsrCAL</t>
  </si>
  <si>
    <t>5HU-00423</t>
  </si>
  <si>
    <t>SfBSvr 2019 SNGL MVL</t>
  </si>
  <si>
    <t>5HU-00224</t>
  </si>
  <si>
    <t>SfBSvr SNGL LicSAPk MVL</t>
  </si>
  <si>
    <t>76P-02045</t>
  </si>
  <si>
    <t>SharePointSvr 2019 SNGL MVL</t>
  </si>
  <si>
    <t>H04-00231</t>
  </si>
  <si>
    <t>SharePointSvr SNGL LicSAPk MVL</t>
  </si>
  <si>
    <t>7JQ-01631</t>
  </si>
  <si>
    <t>SQLSvrEntCore 2019 SNGL MVL 2Lic CoreLic</t>
  </si>
  <si>
    <t>7JQ-00353</t>
  </si>
  <si>
    <t>SQLSvrEntCore SNGL LicSAPk MVL 2Lic CoreLic</t>
  </si>
  <si>
    <t>228-11492</t>
  </si>
  <si>
    <t>SQLSvrStd 2019 SNGL MVL</t>
  </si>
  <si>
    <t>228-04538</t>
  </si>
  <si>
    <t>SQLSvrStd SNGL LicSAPk MVL</t>
  </si>
  <si>
    <t>7NQ-01588</t>
  </si>
  <si>
    <t>SQLSvrStdCore 2019 SNGL MVL 2Lic CoreLic</t>
  </si>
  <si>
    <t>7NQ-00300</t>
  </si>
  <si>
    <t>SQLSvrStdCore SNGL LicSAPk MVL 2Lic CoreLic</t>
  </si>
  <si>
    <t>F52-02153</t>
  </si>
  <si>
    <t>BztlkSvrEnt SNGL LicSAPk MVL 2Lic CoreLic</t>
  </si>
  <si>
    <t>9EP-00193</t>
  </si>
  <si>
    <t>SysCtrDatactrCore SNGL LicSAPk MVL 16Lic CoreLic</t>
  </si>
  <si>
    <t>9EP-00197</t>
  </si>
  <si>
    <t>SysCtrDatactrCore SNGL LicSAPk MVL 2Lic CoreLic</t>
  </si>
  <si>
    <t>9EN-00187</t>
  </si>
  <si>
    <t>SysCtrStdCore SNGL LicSAPk MVL 16Lic CoreLic</t>
  </si>
  <si>
    <t>9EN-00190</t>
  </si>
  <si>
    <t>SysCtrStdCore SNGL LicSAPk MVL 2Lic CoreLic</t>
  </si>
  <si>
    <t>D87-07657</t>
  </si>
  <si>
    <t>Visio Pro 2021 Sngl LTSC</t>
  </si>
  <si>
    <t>D87-01099</t>
  </si>
  <si>
    <t>VisioPro SNGL LicSAPk MVL</t>
  </si>
  <si>
    <t>9EA-00263</t>
  </si>
  <si>
    <t>WinSvrDCCore SNGL LicSAPk MVL 16Lic CoreLic</t>
  </si>
  <si>
    <t>9EA-00267</t>
  </si>
  <si>
    <t>WinSvrDCCore SNGL LicSAPk MVL 2Lic CoreLic</t>
  </si>
  <si>
    <t>R39-01306</t>
  </si>
  <si>
    <t>Win Server External Connector 2022 SLng</t>
  </si>
  <si>
    <t>R39-00380</t>
  </si>
  <si>
    <t>WinSvrExtConn SNGL LicSAPk MVL</t>
  </si>
  <si>
    <t>9EM-00831</t>
  </si>
  <si>
    <t>Win Server Standard Core 2022 SLng 16L</t>
  </si>
  <si>
    <t>9EM-00832</t>
  </si>
  <si>
    <t>Win Server Standard Core 2022 SLng 2L</t>
  </si>
  <si>
    <t>9EM-00259</t>
  </si>
  <si>
    <t>WinSvrSTDCore SNGL LicSAPk MVL 16Lic CoreLic</t>
  </si>
  <si>
    <t>9EM-00262</t>
  </si>
  <si>
    <t>WinSvrSTDCore SNGL LicSAPk MVL 2Lic CoreLic</t>
  </si>
  <si>
    <t>7F4-00001</t>
  </si>
  <si>
    <t>WINVDAE3 SNGL SubsVL MVL PerUsr</t>
  </si>
  <si>
    <t>4ZF-00030</t>
  </si>
  <si>
    <t>WINVDAPerDvc SNGL SubsVL MVL PerDvc</t>
  </si>
  <si>
    <t>Software Assurance prodloužení (SA extension only)  *)</t>
  </si>
  <si>
    <t>228-04529</t>
  </si>
  <si>
    <t>SQLSvrStd SNGL SA MVL</t>
  </si>
  <si>
    <t>269-05708</t>
  </si>
  <si>
    <t>OfficeProPlus SNGL SA MVL</t>
  </si>
  <si>
    <t>312-02250</t>
  </si>
  <si>
    <t>ExchgSvrStd SNGL SA MVL</t>
  </si>
  <si>
    <t>395-02505</t>
  </si>
  <si>
    <t>ExchgSvrEnt SNGL SA MVL</t>
  </si>
  <si>
    <t>5HU-00235</t>
  </si>
  <si>
    <t>SfBSvr SNGL SA MVL</t>
  </si>
  <si>
    <t>7JQ-00355</t>
  </si>
  <si>
    <t>SQLSvrEntCore SNGL SA MVL 2Lic CoreLic</t>
  </si>
  <si>
    <t>7NQ-00301</t>
  </si>
  <si>
    <t>SQLSvrStdCore SNGL SA MVL 2Lic CoreLic</t>
  </si>
  <si>
    <t>9EA-00264</t>
  </si>
  <si>
    <t>WinSvrDCCore SNGL SA MVL 16Lic CoreLic</t>
  </si>
  <si>
    <t>9EA-00268</t>
  </si>
  <si>
    <t>WinSvrDCCore SNGL SA MVL 2Lic CoreLic</t>
  </si>
  <si>
    <t>9EM-00260</t>
  </si>
  <si>
    <t>WinSvrSTDCore SNGL SA MVL 16Lic CoreLic</t>
  </si>
  <si>
    <t>9EM-00263</t>
  </si>
  <si>
    <t>WinSvrSTDCore SNGL SA MVL 2Lic CoreLic</t>
  </si>
  <si>
    <t>9EN-00188</t>
  </si>
  <si>
    <t>SysCtrStdCore SNGL SA MVL 16Lic CoreLic</t>
  </si>
  <si>
    <t>9EN-00191</t>
  </si>
  <si>
    <t>SysCtrStdCore SNGL SA MVL 2Lic CoreLic</t>
  </si>
  <si>
    <t>9EP-00194</t>
  </si>
  <si>
    <t>SysCtrDatactrCore SNGL SA MVL 16Lic CoreLic</t>
  </si>
  <si>
    <t>9EP-00198</t>
  </si>
  <si>
    <t>SysCtrDatactrCore SNGL SA MVL 2Lic CoreLic</t>
  </si>
  <si>
    <t>D87-01158</t>
  </si>
  <si>
    <t>VisioPro SNGL SA MVL</t>
  </si>
  <si>
    <t>H04-00269</t>
  </si>
  <si>
    <t>SharePointSvr SNGL SA MVL</t>
  </si>
  <si>
    <t>H21-00592</t>
  </si>
  <si>
    <t>PrjctSvrCAL SNGL SA MVL UsrCAL</t>
  </si>
  <si>
    <t>H22-00462</t>
  </si>
  <si>
    <t>PrjctSvr SNGL SA MVL</t>
  </si>
  <si>
    <t>H30-00256</t>
  </si>
  <si>
    <t>PrjctPro SNGL SA MVL w1PrjctSvrCAL</t>
  </si>
  <si>
    <t>R39-00404</t>
  </si>
  <si>
    <t>WinSvrExtConn SNGL SA MVL</t>
  </si>
  <si>
    <t xml:space="preserve">CELKEM EUR: </t>
  </si>
  <si>
    <t>* SA = Software Assurance</t>
  </si>
  <si>
    <t>c) Doplňkové služby  a technická podpora spojená s prostředím Microsoft</t>
  </si>
  <si>
    <t>Název doplňkové služby</t>
  </si>
  <si>
    <t>Předmět a rozsah doplňkové služby</t>
  </si>
  <si>
    <t>předpokládané odebrané množství (dnů)</t>
  </si>
  <si>
    <t>cenové parametry</t>
  </si>
  <si>
    <t>jednotková cena bez DPc</t>
  </si>
  <si>
    <t>Služba 1</t>
  </si>
  <si>
    <t>Konzultace v oblasti licenční podpory produktů (Software Asset Management dle standartu „ITAM Standards Committee“ a ISMS) bude poskytovat komplexní licenční poradenství k zakoupeným i plánovaným produktům Microsoft, optimalizaci licenčního portofila, poskytování poradenství v oblasti nejvhodnějšího modelu licencování v rámci Volume Licensing programů a to v českém jazyce certifikovaným pracovníky dodavatele (dle aktuálních certifikačních standardů a požadavků společnosti Microsoft) a dále zpracování informací a nastavení procesů pro bezpečnost informací dle standardů ISMS (resp. NIS2). Součástí je i projektové řízení daného konkrétního projektu v případě požadavku zadavatele. Služba bude poskytována na dílčí objednávku zadavatele.</t>
  </si>
  <si>
    <t>Cena za službu celkem bez DPH / den</t>
  </si>
  <si>
    <t>Služba 2</t>
  </si>
  <si>
    <t>Konzultační a poradenské služby související s uplatněním produktů v prostředí zadavatele bude poskytovat poradenství z pohledu zajištění odborných prací certifikovanými konsultanty v oblasti nasazení softwarových produktů informačních systémů, hardwarového a cloudového prostředí Zadavatele. Jedná se například o analýzu prostředí z hlediska možností nasazení vhodných produktů a scénářů, zajištění nasazení nových edic produktů, change management, adopce uživatelů včetně školení apod. tak aby zadavatel dokázal zakoupené produkty efektivně využívat. Součástí je i projektové řízení daného konkrétního projektu v případě požadavků zadavatele. Služba bude poskytována na dílčí objednávku zadavatele.</t>
  </si>
  <si>
    <t>Služba 3</t>
  </si>
  <si>
    <t>Odborné technické práce v prostředí zadavatele a/nebo změny technologií Microsoft v prostředí zadavatele dle specifikace zadavatele a zahrnuje zejména odborné práce typu governance, migrace, zálohování a další prováděné certifikovanými pracovníky dodavatele v prostředí zadavatele. Například zprovoznění, nastavení, konfigurování, správa, profylaxe, implementace integrace s řešením jiných dodavatelů nebo jiné služby dle požadavků zadavatele, kterém nejsou součástí služeb v bodě 2.2. Součástí je i projektové řízení daného konkrétního projektu v případě požadavků zadavatele. Služba bude poskytována na dílčí objednávku zadavatele.</t>
  </si>
  <si>
    <t>CELKEM CZK:</t>
  </si>
  <si>
    <t>CELKOVÁ NABÍDKOVÁ CENA pro účely hodnocení nabídek</t>
  </si>
  <si>
    <t>Euro bez DPH</t>
  </si>
  <si>
    <t>CZK bez DPH *)</t>
  </si>
  <si>
    <t>DPH</t>
  </si>
  <si>
    <t>CZK s DPH</t>
  </si>
  <si>
    <t>a) Softwarové licence EES a související služby</t>
  </si>
  <si>
    <t>c) Doplňkové služby a technická podpora</t>
  </si>
  <si>
    <t>CELKEM</t>
  </si>
  <si>
    <t>*) pro přepočet z euro na koruny je použit kurz uvedený v buňce F5 (ČNB - kurzy devizového trhu k 18.10.2022 **))</t>
  </si>
  <si>
    <t>**) https://www.cnb.cz/cs/financni-trhy/devizovy-trh/kurzy-devizoveho-trhu/kurzy-devizoveho-trhu/index.html?date=18.10.2022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</si>
</sst>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č&quot;;[Red]\-#,##0.00\ &quot;Kč&quot;"/>
    <numFmt numFmtId="164" formatCode="_-* #,##0.00\ [$€-1]_-;\-* #,##0.00\ [$€-1]_-;_-* &quot;-&quot;??\ [$€-1]_-;_-@_-"/>
    <numFmt numFmtId="165" formatCode="_-* #,##0.00\ [$Kč-405]_-;\-* #,##0.00\ [$Kč-405]_-;_-* &quot;-&quot;??\ [$Kč-405]_-;_-@_-"/>
    <numFmt numFmtId="166" formatCode="#,##0.00\ &quot;Kč&quot;"/>
    <numFmt numFmtId="167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mbria"/>
      <family val="1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0" fillId="0" borderId="3" xfId="0" applyBorder="1"/>
    <xf numFmtId="0" fontId="6" fillId="2" borderId="0" xfId="0" applyFont="1" applyFill="1"/>
    <xf numFmtId="0" fontId="12" fillId="0" borderId="0" xfId="0" applyFont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20" applyNumberFormat="1" applyFont="1" applyFill="1" applyBorder="1"/>
    <xf numFmtId="0" fontId="0" fillId="2" borderId="0" xfId="0" applyFill="1"/>
    <xf numFmtId="0" fontId="7" fillId="0" borderId="1" xfId="0" applyFont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8" fontId="10" fillId="3" borderId="1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0" fillId="0" borderId="1" xfId="0" applyNumberFormat="1" applyBorder="1"/>
    <xf numFmtId="165" fontId="0" fillId="0" borderId="5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65" fontId="0" fillId="0" borderId="6" xfId="0" applyNumberFormat="1" applyBorder="1"/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165" fontId="0" fillId="0" borderId="13" xfId="0" applyNumberFormat="1" applyBorder="1"/>
    <xf numFmtId="165" fontId="0" fillId="0" borderId="14" xfId="0" applyNumberFormat="1" applyBorder="1"/>
    <xf numFmtId="0" fontId="14" fillId="0" borderId="9" xfId="0" applyFont="1" applyBorder="1" applyAlignment="1">
      <alignment vertical="center" wrapText="1"/>
    </xf>
    <xf numFmtId="164" fontId="2" fillId="0" borderId="10" xfId="0" applyNumberFormat="1" applyFont="1" applyBorder="1"/>
    <xf numFmtId="165" fontId="2" fillId="0" borderId="10" xfId="0" applyNumberFormat="1" applyFont="1" applyBorder="1"/>
    <xf numFmtId="165" fontId="2" fillId="0" borderId="11" xfId="0" applyNumberFormat="1" applyFont="1" applyBorder="1"/>
    <xf numFmtId="0" fontId="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0" fillId="0" borderId="5" xfId="0" applyNumberFormat="1" applyBorder="1"/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3" xfId="0" applyFont="1" applyBorder="1"/>
    <xf numFmtId="0" fontId="0" fillId="0" borderId="15" xfId="0" applyBorder="1"/>
    <xf numFmtId="0" fontId="2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0" fillId="0" borderId="6" xfId="0" applyBorder="1"/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8" fontId="10" fillId="2" borderId="3" xfId="0" applyNumberFormat="1" applyFont="1" applyFill="1" applyBorder="1" applyAlignment="1">
      <alignment horizontal="center" vertical="center" wrapText="1"/>
    </xf>
    <xf numFmtId="8" fontId="10" fillId="3" borderId="3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0" fillId="0" borderId="13" xfId="0" applyBorder="1"/>
    <xf numFmtId="164" fontId="0" fillId="2" borderId="13" xfId="0" applyNumberFormat="1" applyFill="1" applyBorder="1"/>
    <xf numFmtId="164" fontId="0" fillId="0" borderId="13" xfId="0" applyNumberFormat="1" applyBorder="1"/>
    <xf numFmtId="164" fontId="0" fillId="2" borderId="13" xfId="20" applyNumberFormat="1" applyFont="1" applyFill="1" applyBorder="1"/>
    <xf numFmtId="164" fontId="0" fillId="0" borderId="14" xfId="0" applyNumberFormat="1" applyBorder="1"/>
    <xf numFmtId="164" fontId="2" fillId="6" borderId="10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6" borderId="11" xfId="0" applyNumberFormat="1" applyFont="1" applyFill="1" applyBorder="1" applyAlignment="1">
      <alignment vertical="center"/>
    </xf>
    <xf numFmtId="8" fontId="15" fillId="3" borderId="10" xfId="0" applyNumberFormat="1" applyFont="1" applyFill="1" applyBorder="1" applyAlignment="1">
      <alignment horizontal="center" vertical="center" wrapText="1"/>
    </xf>
    <xf numFmtId="8" fontId="15" fillId="0" borderId="11" xfId="0" applyNumberFormat="1" applyFont="1" applyBorder="1" applyAlignment="1">
      <alignment horizontal="center" vertical="center" wrapText="1"/>
    </xf>
    <xf numFmtId="164" fontId="0" fillId="0" borderId="1" xfId="20" applyNumberFormat="1" applyFont="1" applyFill="1" applyBorder="1"/>
    <xf numFmtId="4" fontId="0" fillId="0" borderId="3" xfId="0" applyNumberFormat="1" applyBorder="1"/>
    <xf numFmtId="167" fontId="8" fillId="3" borderId="16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2" fillId="0" borderId="0" xfId="0" applyFont="1"/>
    <xf numFmtId="14" fontId="8" fillId="3" borderId="0" xfId="0" applyNumberFormat="1" applyFont="1" applyFill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4" fontId="0" fillId="2" borderId="1" xfId="0" applyNumberFormat="1" applyFill="1" applyBorder="1"/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13" fillId="0" borderId="0" xfId="0" applyFont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/>
    <xf numFmtId="0" fontId="0" fillId="0" borderId="23" xfId="0" applyBorder="1" applyAlignment="1">
      <alignment horizontal="center"/>
    </xf>
    <xf numFmtId="0" fontId="6" fillId="0" borderId="0" xfId="0" applyFont="1"/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workbookViewId="0" topLeftCell="A1">
      <selection activeCell="A2" sqref="A2:H2"/>
    </sheetView>
  </sheetViews>
  <sheetFormatPr defaultColWidth="9.140625" defaultRowHeight="15"/>
  <cols>
    <col min="1" max="2" width="14.7109375" style="0" customWidth="1"/>
    <col min="3" max="3" width="76.421875" style="0" bestFit="1" customWidth="1"/>
    <col min="4" max="4" width="15.00390625" style="0" customWidth="1"/>
    <col min="5" max="5" width="18.57421875" style="0" customWidth="1"/>
    <col min="6" max="6" width="21.57421875" style="0" customWidth="1"/>
    <col min="7" max="7" width="17.421875" style="0" customWidth="1"/>
    <col min="8" max="8" width="25.421875" style="0" customWidth="1"/>
    <col min="9" max="13" width="17.140625" style="0" customWidth="1"/>
  </cols>
  <sheetData>
    <row r="1" spans="1:9" ht="18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13" ht="18.75">
      <c r="A2" s="96" t="s">
        <v>1</v>
      </c>
      <c r="B2" s="96"/>
      <c r="C2" s="96"/>
      <c r="D2" s="96"/>
      <c r="E2" s="96"/>
      <c r="F2" s="96"/>
      <c r="G2" s="96"/>
      <c r="H2" s="96"/>
      <c r="I2" s="85"/>
      <c r="J2" s="85"/>
      <c r="K2" s="85"/>
      <c r="L2" s="85"/>
      <c r="M2" s="85"/>
    </row>
    <row r="3" ht="16.5" thickBot="1">
      <c r="A3" s="8"/>
    </row>
    <row r="4" spans="2:7" ht="15">
      <c r="B4" s="91" t="s">
        <v>2</v>
      </c>
      <c r="C4" s="92"/>
      <c r="D4" s="80"/>
      <c r="E4" s="80"/>
      <c r="F4" s="17">
        <v>44852</v>
      </c>
      <c r="G4" s="77"/>
    </row>
    <row r="5" spans="2:7" ht="15.75" thickBot="1">
      <c r="B5" s="93" t="s">
        <v>3</v>
      </c>
      <c r="C5" s="94"/>
      <c r="D5" s="81"/>
      <c r="E5" s="81"/>
      <c r="F5" s="74">
        <v>24.595</v>
      </c>
      <c r="G5" s="78"/>
    </row>
    <row r="6" spans="2:7" ht="15">
      <c r="B6" s="18"/>
      <c r="C6" s="18"/>
      <c r="D6" s="18"/>
      <c r="E6" s="18"/>
      <c r="F6" s="19"/>
      <c r="G6" s="19"/>
    </row>
    <row r="7" spans="1:3" ht="15.75">
      <c r="A7" s="7" t="s">
        <v>4</v>
      </c>
      <c r="B7" s="12"/>
      <c r="C7" s="12"/>
    </row>
    <row r="8" ht="15.75">
      <c r="A8" s="90"/>
    </row>
    <row r="9" spans="1:9" ht="23.25">
      <c r="A9" s="4" t="s">
        <v>5</v>
      </c>
      <c r="B9" s="3"/>
      <c r="H9" s="76"/>
      <c r="I9" s="76"/>
    </row>
    <row r="10" spans="1:9" ht="15" customHeight="1" thickBot="1">
      <c r="A10" s="4"/>
      <c r="B10" s="3"/>
      <c r="H10" s="76"/>
      <c r="I10" s="76"/>
    </row>
    <row r="11" spans="1:9" ht="45" customHeight="1" thickBot="1">
      <c r="A11" s="50" t="s">
        <v>6</v>
      </c>
      <c r="B11" s="51" t="s">
        <v>7</v>
      </c>
      <c r="C11" s="51" t="s">
        <v>8</v>
      </c>
      <c r="D11" s="51" t="s">
        <v>9</v>
      </c>
      <c r="E11" s="42" t="s">
        <v>10</v>
      </c>
      <c r="F11" s="42" t="s">
        <v>11</v>
      </c>
      <c r="G11" s="42" t="s">
        <v>12</v>
      </c>
      <c r="H11" s="42" t="s">
        <v>13</v>
      </c>
      <c r="I11" s="43" t="s">
        <v>14</v>
      </c>
    </row>
    <row r="12" spans="1:9" ht="15">
      <c r="A12" s="44"/>
      <c r="B12" s="6"/>
      <c r="C12" s="45" t="s">
        <v>15</v>
      </c>
      <c r="D12" s="46"/>
      <c r="E12" s="73"/>
      <c r="F12" s="23"/>
      <c r="G12" s="6"/>
      <c r="H12" s="6"/>
      <c r="I12" s="49"/>
    </row>
    <row r="13" spans="1:9" ht="15">
      <c r="A13" s="40">
        <v>1</v>
      </c>
      <c r="B13" s="1" t="s">
        <v>16</v>
      </c>
      <c r="C13" s="1" t="s">
        <v>17</v>
      </c>
      <c r="D13" s="2">
        <v>12000</v>
      </c>
      <c r="E13" s="79"/>
      <c r="F13" s="9">
        <f>E13*D13</f>
        <v>0</v>
      </c>
      <c r="G13" s="9">
        <f>F13*1.21</f>
        <v>0</v>
      </c>
      <c r="H13" s="9">
        <f>F13*3</f>
        <v>0</v>
      </c>
      <c r="I13" s="41">
        <f>H13*1.21</f>
        <v>0</v>
      </c>
    </row>
    <row r="14" spans="1:9" ht="15">
      <c r="A14" s="40">
        <v>2</v>
      </c>
      <c r="B14" s="1" t="s">
        <v>18</v>
      </c>
      <c r="C14" s="1" t="s">
        <v>19</v>
      </c>
      <c r="D14" s="2">
        <v>60000</v>
      </c>
      <c r="E14" s="10"/>
      <c r="F14" s="9">
        <f aca="true" t="shared" si="0" ref="F14:F49">E14*D14</f>
        <v>0</v>
      </c>
      <c r="G14" s="9">
        <f aca="true" t="shared" si="1" ref="G14:G41">F14*1.21</f>
        <v>0</v>
      </c>
      <c r="H14" s="9">
        <f aca="true" t="shared" si="2" ref="H14:H41">F14*3</f>
        <v>0</v>
      </c>
      <c r="I14" s="41">
        <f aca="true" t="shared" si="3" ref="I14:I41">H14*1.21</f>
        <v>0</v>
      </c>
    </row>
    <row r="15" spans="1:9" ht="15">
      <c r="A15" s="40">
        <v>3</v>
      </c>
      <c r="B15" s="1" t="s">
        <v>20</v>
      </c>
      <c r="C15" s="1" t="s">
        <v>21</v>
      </c>
      <c r="D15" s="2">
        <v>1</v>
      </c>
      <c r="E15" s="10"/>
      <c r="F15" s="9">
        <f aca="true" t="shared" si="4" ref="F15">E15*D15</f>
        <v>0</v>
      </c>
      <c r="G15" s="9">
        <f aca="true" t="shared" si="5" ref="G15">F15*1.21</f>
        <v>0</v>
      </c>
      <c r="H15" s="9">
        <f aca="true" t="shared" si="6" ref="H15">F15*3</f>
        <v>0</v>
      </c>
      <c r="I15" s="41">
        <f aca="true" t="shared" si="7" ref="I15">H15*1.21</f>
        <v>0</v>
      </c>
    </row>
    <row r="16" spans="1:9" ht="15">
      <c r="A16" s="40"/>
      <c r="B16" s="1"/>
      <c r="C16" s="5" t="s">
        <v>22</v>
      </c>
      <c r="D16" s="2"/>
      <c r="E16" s="9"/>
      <c r="F16" s="9"/>
      <c r="G16" s="9"/>
      <c r="H16" s="9"/>
      <c r="I16" s="41"/>
    </row>
    <row r="17" spans="1:9" ht="15">
      <c r="A17" s="40">
        <v>4</v>
      </c>
      <c r="B17" s="1" t="s">
        <v>23</v>
      </c>
      <c r="C17" s="1" t="s">
        <v>24</v>
      </c>
      <c r="D17" s="2">
        <v>500</v>
      </c>
      <c r="E17" s="10"/>
      <c r="F17" s="9">
        <f t="shared" si="0"/>
        <v>0</v>
      </c>
      <c r="G17" s="9">
        <f t="shared" si="1"/>
        <v>0</v>
      </c>
      <c r="H17" s="9">
        <f t="shared" si="2"/>
        <v>0</v>
      </c>
      <c r="I17" s="41">
        <f t="shared" si="3"/>
        <v>0</v>
      </c>
    </row>
    <row r="18" spans="1:9" ht="15">
      <c r="A18" s="40"/>
      <c r="B18" s="1"/>
      <c r="C18" s="5" t="s">
        <v>25</v>
      </c>
      <c r="D18" s="2"/>
      <c r="E18" s="9"/>
      <c r="F18" s="9"/>
      <c r="G18" s="9"/>
      <c r="H18" s="9"/>
      <c r="I18" s="41"/>
    </row>
    <row r="19" spans="1:9" ht="15">
      <c r="A19" s="40">
        <v>5</v>
      </c>
      <c r="B19" s="1" t="s">
        <v>26</v>
      </c>
      <c r="C19" s="1" t="s">
        <v>27</v>
      </c>
      <c r="D19" s="2">
        <v>1</v>
      </c>
      <c r="E19" s="10"/>
      <c r="F19" s="9">
        <f t="shared" si="0"/>
        <v>0</v>
      </c>
      <c r="G19" s="9">
        <f t="shared" si="1"/>
        <v>0</v>
      </c>
      <c r="H19" s="9">
        <f t="shared" si="2"/>
        <v>0</v>
      </c>
      <c r="I19" s="41">
        <f t="shared" si="3"/>
        <v>0</v>
      </c>
    </row>
    <row r="20" spans="1:9" ht="15">
      <c r="A20" s="40">
        <v>6</v>
      </c>
      <c r="B20" s="1" t="s">
        <v>28</v>
      </c>
      <c r="C20" s="1" t="s">
        <v>29</v>
      </c>
      <c r="D20" s="2">
        <v>1</v>
      </c>
      <c r="E20" s="10"/>
      <c r="F20" s="9">
        <f t="shared" si="0"/>
        <v>0</v>
      </c>
      <c r="G20" s="9">
        <f t="shared" si="1"/>
        <v>0</v>
      </c>
      <c r="H20" s="9">
        <f t="shared" si="2"/>
        <v>0</v>
      </c>
      <c r="I20" s="41">
        <f t="shared" si="3"/>
        <v>0</v>
      </c>
    </row>
    <row r="21" spans="1:9" ht="15">
      <c r="A21" s="40">
        <v>7</v>
      </c>
      <c r="B21" s="1" t="s">
        <v>30</v>
      </c>
      <c r="C21" s="1" t="s">
        <v>31</v>
      </c>
      <c r="D21" s="2">
        <v>1</v>
      </c>
      <c r="E21" s="10"/>
      <c r="F21" s="9">
        <f t="shared" si="0"/>
        <v>0</v>
      </c>
      <c r="G21" s="9">
        <f t="shared" si="1"/>
        <v>0</v>
      </c>
      <c r="H21" s="9">
        <f t="shared" si="2"/>
        <v>0</v>
      </c>
      <c r="I21" s="41">
        <f t="shared" si="3"/>
        <v>0</v>
      </c>
    </row>
    <row r="22" spans="1:9" ht="15">
      <c r="A22" s="40">
        <v>8</v>
      </c>
      <c r="B22" s="1" t="s">
        <v>32</v>
      </c>
      <c r="C22" s="1" t="s">
        <v>33</v>
      </c>
      <c r="D22" s="2">
        <v>1</v>
      </c>
      <c r="E22" s="10"/>
      <c r="F22" s="9">
        <f t="shared" si="0"/>
        <v>0</v>
      </c>
      <c r="G22" s="9">
        <f t="shared" si="1"/>
        <v>0</v>
      </c>
      <c r="H22" s="9">
        <f t="shared" si="2"/>
        <v>0</v>
      </c>
      <c r="I22" s="41">
        <f t="shared" si="3"/>
        <v>0</v>
      </c>
    </row>
    <row r="23" spans="1:9" ht="15">
      <c r="A23" s="40">
        <v>9</v>
      </c>
      <c r="B23" s="1" t="s">
        <v>34</v>
      </c>
      <c r="C23" s="1" t="s">
        <v>35</v>
      </c>
      <c r="D23" s="2">
        <v>1</v>
      </c>
      <c r="E23" s="10"/>
      <c r="F23" s="9">
        <f t="shared" si="0"/>
        <v>0</v>
      </c>
      <c r="G23" s="9">
        <f t="shared" si="1"/>
        <v>0</v>
      </c>
      <c r="H23" s="9">
        <f t="shared" si="2"/>
        <v>0</v>
      </c>
      <c r="I23" s="41">
        <f t="shared" si="3"/>
        <v>0</v>
      </c>
    </row>
    <row r="24" spans="1:9" ht="15">
      <c r="A24" s="40">
        <v>10</v>
      </c>
      <c r="B24" s="1" t="s">
        <v>36</v>
      </c>
      <c r="C24" s="1" t="s">
        <v>37</v>
      </c>
      <c r="D24" s="2">
        <v>1</v>
      </c>
      <c r="E24" s="10"/>
      <c r="F24" s="9">
        <f t="shared" si="0"/>
        <v>0</v>
      </c>
      <c r="G24" s="9">
        <f t="shared" si="1"/>
        <v>0</v>
      </c>
      <c r="H24" s="9">
        <f t="shared" si="2"/>
        <v>0</v>
      </c>
      <c r="I24" s="41">
        <f t="shared" si="3"/>
        <v>0</v>
      </c>
    </row>
    <row r="25" spans="1:9" ht="15">
      <c r="A25" s="40">
        <v>11</v>
      </c>
      <c r="B25" s="1" t="s">
        <v>38</v>
      </c>
      <c r="C25" s="1" t="s">
        <v>39</v>
      </c>
      <c r="D25" s="2">
        <v>1</v>
      </c>
      <c r="E25" s="10"/>
      <c r="F25" s="9">
        <f t="shared" si="0"/>
        <v>0</v>
      </c>
      <c r="G25" s="9">
        <f t="shared" si="1"/>
        <v>0</v>
      </c>
      <c r="H25" s="9">
        <f t="shared" si="2"/>
        <v>0</v>
      </c>
      <c r="I25" s="41">
        <f t="shared" si="3"/>
        <v>0</v>
      </c>
    </row>
    <row r="26" spans="1:9" ht="15">
      <c r="A26" s="40"/>
      <c r="B26" s="1"/>
      <c r="C26" s="5" t="s">
        <v>40</v>
      </c>
      <c r="D26" s="2"/>
      <c r="E26" s="9"/>
      <c r="F26" s="9"/>
      <c r="G26" s="9"/>
      <c r="H26" s="9"/>
      <c r="I26" s="41"/>
    </row>
    <row r="27" spans="1:9" ht="15">
      <c r="A27" s="40">
        <v>12</v>
      </c>
      <c r="B27" s="1" t="s">
        <v>41</v>
      </c>
      <c r="C27" s="1" t="s">
        <v>42</v>
      </c>
      <c r="D27" s="2">
        <v>1</v>
      </c>
      <c r="E27" s="10"/>
      <c r="F27" s="9">
        <f t="shared" si="0"/>
        <v>0</v>
      </c>
      <c r="G27" s="9">
        <f t="shared" si="1"/>
        <v>0</v>
      </c>
      <c r="H27" s="9">
        <f t="shared" si="2"/>
        <v>0</v>
      </c>
      <c r="I27" s="41">
        <f t="shared" si="3"/>
        <v>0</v>
      </c>
    </row>
    <row r="28" spans="1:9" ht="15">
      <c r="A28" s="40">
        <v>13</v>
      </c>
      <c r="B28" s="1" t="s">
        <v>43</v>
      </c>
      <c r="C28" s="1" t="s">
        <v>44</v>
      </c>
      <c r="D28" s="2">
        <v>1</v>
      </c>
      <c r="E28" s="10"/>
      <c r="F28" s="9">
        <f t="shared" si="0"/>
        <v>0</v>
      </c>
      <c r="G28" s="9">
        <f t="shared" si="1"/>
        <v>0</v>
      </c>
      <c r="H28" s="9">
        <f t="shared" si="2"/>
        <v>0</v>
      </c>
      <c r="I28" s="41">
        <f t="shared" si="3"/>
        <v>0</v>
      </c>
    </row>
    <row r="29" spans="1:9" ht="15">
      <c r="A29" s="40"/>
      <c r="B29" s="1"/>
      <c r="C29" s="5" t="s">
        <v>45</v>
      </c>
      <c r="D29" s="2"/>
      <c r="E29" s="9"/>
      <c r="F29" s="9"/>
      <c r="G29" s="9"/>
      <c r="H29" s="9"/>
      <c r="I29" s="41"/>
    </row>
    <row r="30" spans="1:9" ht="15">
      <c r="A30" s="40">
        <v>14</v>
      </c>
      <c r="B30" s="1" t="s">
        <v>46</v>
      </c>
      <c r="C30" s="1" t="s">
        <v>47</v>
      </c>
      <c r="D30" s="2">
        <v>1</v>
      </c>
      <c r="E30" s="10"/>
      <c r="F30" s="9">
        <f t="shared" si="0"/>
        <v>0</v>
      </c>
      <c r="G30" s="9">
        <f t="shared" si="1"/>
        <v>0</v>
      </c>
      <c r="H30" s="9">
        <f t="shared" si="2"/>
        <v>0</v>
      </c>
      <c r="I30" s="41">
        <f t="shared" si="3"/>
        <v>0</v>
      </c>
    </row>
    <row r="31" spans="1:9" ht="15">
      <c r="A31" s="40">
        <v>15</v>
      </c>
      <c r="B31" s="1" t="s">
        <v>48</v>
      </c>
      <c r="C31" s="1" t="s">
        <v>49</v>
      </c>
      <c r="D31" s="2">
        <v>1</v>
      </c>
      <c r="E31" s="10"/>
      <c r="F31" s="9">
        <f t="shared" si="0"/>
        <v>0</v>
      </c>
      <c r="G31" s="9">
        <f t="shared" si="1"/>
        <v>0</v>
      </c>
      <c r="H31" s="9">
        <f t="shared" si="2"/>
        <v>0</v>
      </c>
      <c r="I31" s="41">
        <f t="shared" si="3"/>
        <v>0</v>
      </c>
    </row>
    <row r="32" spans="1:9" ht="15">
      <c r="A32" s="40">
        <v>16</v>
      </c>
      <c r="B32" s="1" t="s">
        <v>50</v>
      </c>
      <c r="C32" s="1" t="s">
        <v>51</v>
      </c>
      <c r="D32" s="2">
        <v>8</v>
      </c>
      <c r="E32" s="10"/>
      <c r="F32" s="9">
        <f t="shared" si="0"/>
        <v>0</v>
      </c>
      <c r="G32" s="9">
        <f t="shared" si="1"/>
        <v>0</v>
      </c>
      <c r="H32" s="9">
        <f t="shared" si="2"/>
        <v>0</v>
      </c>
      <c r="I32" s="41">
        <f t="shared" si="3"/>
        <v>0</v>
      </c>
    </row>
    <row r="33" spans="1:9" ht="15">
      <c r="A33" s="40">
        <v>17</v>
      </c>
      <c r="B33" s="1" t="s">
        <v>52</v>
      </c>
      <c r="C33" s="1" t="s">
        <v>53</v>
      </c>
      <c r="D33" s="2">
        <v>16</v>
      </c>
      <c r="E33" s="10"/>
      <c r="F33" s="9">
        <f t="shared" si="0"/>
        <v>0</v>
      </c>
      <c r="G33" s="9">
        <f t="shared" si="1"/>
        <v>0</v>
      </c>
      <c r="H33" s="9">
        <f t="shared" si="2"/>
        <v>0</v>
      </c>
      <c r="I33" s="41">
        <f t="shared" si="3"/>
        <v>0</v>
      </c>
    </row>
    <row r="34" spans="1:9" ht="15">
      <c r="A34" s="40">
        <v>18</v>
      </c>
      <c r="B34" s="1" t="s">
        <v>54</v>
      </c>
      <c r="C34" s="1" t="s">
        <v>55</v>
      </c>
      <c r="D34" s="2">
        <v>1</v>
      </c>
      <c r="E34" s="10"/>
      <c r="F34" s="9">
        <f t="shared" si="0"/>
        <v>0</v>
      </c>
      <c r="G34" s="9">
        <f t="shared" si="1"/>
        <v>0</v>
      </c>
      <c r="H34" s="9">
        <f t="shared" si="2"/>
        <v>0</v>
      </c>
      <c r="I34" s="41">
        <f t="shared" si="3"/>
        <v>0</v>
      </c>
    </row>
    <row r="35" spans="1:9" ht="15">
      <c r="A35" s="40">
        <v>19</v>
      </c>
      <c r="B35" s="1" t="s">
        <v>56</v>
      </c>
      <c r="C35" s="1" t="s">
        <v>57</v>
      </c>
      <c r="D35" s="2">
        <v>1</v>
      </c>
      <c r="E35" s="10"/>
      <c r="F35" s="9">
        <f t="shared" si="0"/>
        <v>0</v>
      </c>
      <c r="G35" s="9">
        <f t="shared" si="1"/>
        <v>0</v>
      </c>
      <c r="H35" s="9">
        <f t="shared" si="2"/>
        <v>0</v>
      </c>
      <c r="I35" s="41">
        <f t="shared" si="3"/>
        <v>0</v>
      </c>
    </row>
    <row r="36" spans="1:9" ht="15">
      <c r="A36" s="40">
        <v>20</v>
      </c>
      <c r="B36" s="1" t="s">
        <v>58</v>
      </c>
      <c r="C36" s="1" t="s">
        <v>59</v>
      </c>
      <c r="D36" s="2">
        <v>8</v>
      </c>
      <c r="E36" s="10"/>
      <c r="F36" s="9">
        <f t="shared" si="0"/>
        <v>0</v>
      </c>
      <c r="G36" s="9">
        <f t="shared" si="1"/>
        <v>0</v>
      </c>
      <c r="H36" s="9">
        <f t="shared" si="2"/>
        <v>0</v>
      </c>
      <c r="I36" s="41">
        <f t="shared" si="3"/>
        <v>0</v>
      </c>
    </row>
    <row r="37" spans="1:9" ht="15">
      <c r="A37" s="40">
        <v>21</v>
      </c>
      <c r="B37" s="1" t="s">
        <v>60</v>
      </c>
      <c r="C37" s="1" t="s">
        <v>61</v>
      </c>
      <c r="D37" s="2">
        <v>1</v>
      </c>
      <c r="E37" s="10"/>
      <c r="F37" s="9">
        <f t="shared" si="0"/>
        <v>0</v>
      </c>
      <c r="G37" s="9">
        <f t="shared" si="1"/>
        <v>0</v>
      </c>
      <c r="H37" s="9">
        <f t="shared" si="2"/>
        <v>0</v>
      </c>
      <c r="I37" s="41">
        <f t="shared" si="3"/>
        <v>0</v>
      </c>
    </row>
    <row r="38" spans="1:9" ht="15">
      <c r="A38" s="40">
        <v>22</v>
      </c>
      <c r="B38" s="1" t="s">
        <v>62</v>
      </c>
      <c r="C38" s="1" t="s">
        <v>63</v>
      </c>
      <c r="D38" s="2">
        <v>82</v>
      </c>
      <c r="E38" s="10"/>
      <c r="F38" s="9">
        <f t="shared" si="0"/>
        <v>0</v>
      </c>
      <c r="G38" s="9">
        <f t="shared" si="1"/>
        <v>0</v>
      </c>
      <c r="H38" s="9">
        <f t="shared" si="2"/>
        <v>0</v>
      </c>
      <c r="I38" s="41">
        <f t="shared" si="3"/>
        <v>0</v>
      </c>
    </row>
    <row r="39" spans="1:9" ht="15">
      <c r="A39" s="40">
        <v>23</v>
      </c>
      <c r="B39" s="1" t="s">
        <v>64</v>
      </c>
      <c r="C39" s="1" t="s">
        <v>65</v>
      </c>
      <c r="D39" s="2">
        <v>88</v>
      </c>
      <c r="E39" s="10"/>
      <c r="F39" s="9">
        <f t="shared" si="0"/>
        <v>0</v>
      </c>
      <c r="G39" s="9">
        <f t="shared" si="1"/>
        <v>0</v>
      </c>
      <c r="H39" s="9">
        <f t="shared" si="2"/>
        <v>0</v>
      </c>
      <c r="I39" s="41">
        <f t="shared" si="3"/>
        <v>0</v>
      </c>
    </row>
    <row r="40" spans="1:9" ht="15">
      <c r="A40" s="40">
        <v>24</v>
      </c>
      <c r="B40" s="1" t="s">
        <v>66</v>
      </c>
      <c r="C40" s="1" t="s">
        <v>67</v>
      </c>
      <c r="D40" s="2">
        <v>1</v>
      </c>
      <c r="E40" s="10"/>
      <c r="F40" s="9">
        <f t="shared" si="0"/>
        <v>0</v>
      </c>
      <c r="G40" s="9">
        <f t="shared" si="1"/>
        <v>0</v>
      </c>
      <c r="H40" s="9">
        <f t="shared" si="2"/>
        <v>0</v>
      </c>
      <c r="I40" s="41">
        <f t="shared" si="3"/>
        <v>0</v>
      </c>
    </row>
    <row r="41" spans="1:9" ht="15">
      <c r="A41" s="40">
        <v>25</v>
      </c>
      <c r="B41" s="1" t="s">
        <v>68</v>
      </c>
      <c r="C41" s="1" t="s">
        <v>69</v>
      </c>
      <c r="D41" s="2">
        <v>1</v>
      </c>
      <c r="E41" s="10"/>
      <c r="F41" s="9">
        <f t="shared" si="0"/>
        <v>0</v>
      </c>
      <c r="G41" s="9">
        <f t="shared" si="1"/>
        <v>0</v>
      </c>
      <c r="H41" s="9">
        <f t="shared" si="2"/>
        <v>0</v>
      </c>
      <c r="I41" s="41">
        <f t="shared" si="3"/>
        <v>0</v>
      </c>
    </row>
    <row r="42" spans="1:9" ht="15">
      <c r="A42" s="40">
        <v>26</v>
      </c>
      <c r="B42" s="1" t="s">
        <v>28</v>
      </c>
      <c r="C42" s="1" t="s">
        <v>70</v>
      </c>
      <c r="D42" s="1">
        <v>1</v>
      </c>
      <c r="E42" s="10"/>
      <c r="F42" s="9">
        <f t="shared" si="0"/>
        <v>0</v>
      </c>
      <c r="G42" s="9">
        <f aca="true" t="shared" si="8" ref="G42:G49">F42*1.21</f>
        <v>0</v>
      </c>
      <c r="H42" s="9">
        <f aca="true" t="shared" si="9" ref="H42:H49">F42*3</f>
        <v>0</v>
      </c>
      <c r="I42" s="41">
        <f aca="true" t="shared" si="10" ref="I42:I49">H42*1.21</f>
        <v>0</v>
      </c>
    </row>
    <row r="43" spans="1:9" ht="15">
      <c r="A43" s="40">
        <v>27</v>
      </c>
      <c r="B43" s="1" t="s">
        <v>71</v>
      </c>
      <c r="C43" s="1" t="s">
        <v>72</v>
      </c>
      <c r="D43" s="1">
        <v>1</v>
      </c>
      <c r="E43" s="10"/>
      <c r="F43" s="9">
        <f t="shared" si="0"/>
        <v>0</v>
      </c>
      <c r="G43" s="9">
        <f t="shared" si="8"/>
        <v>0</v>
      </c>
      <c r="H43" s="9">
        <f t="shared" si="9"/>
        <v>0</v>
      </c>
      <c r="I43" s="41">
        <f t="shared" si="10"/>
        <v>0</v>
      </c>
    </row>
    <row r="44" spans="1:9" ht="15">
      <c r="A44" s="40">
        <v>28</v>
      </c>
      <c r="B44" s="1" t="s">
        <v>73</v>
      </c>
      <c r="C44" s="1" t="s">
        <v>74</v>
      </c>
      <c r="D44" s="1">
        <v>1</v>
      </c>
      <c r="E44" s="10"/>
      <c r="F44" s="9">
        <f t="shared" si="0"/>
        <v>0</v>
      </c>
      <c r="G44" s="9">
        <f t="shared" si="8"/>
        <v>0</v>
      </c>
      <c r="H44" s="9">
        <f t="shared" si="9"/>
        <v>0</v>
      </c>
      <c r="I44" s="41">
        <f t="shared" si="10"/>
        <v>0</v>
      </c>
    </row>
    <row r="45" spans="1:9" ht="15">
      <c r="A45" s="40">
        <v>29</v>
      </c>
      <c r="B45" s="1" t="s">
        <v>75</v>
      </c>
      <c r="C45" s="1" t="s">
        <v>76</v>
      </c>
      <c r="D45" s="1">
        <v>1</v>
      </c>
      <c r="E45" s="10"/>
      <c r="F45" s="9">
        <f t="shared" si="0"/>
        <v>0</v>
      </c>
      <c r="G45" s="9">
        <f t="shared" si="8"/>
        <v>0</v>
      </c>
      <c r="H45" s="9">
        <f t="shared" si="9"/>
        <v>0</v>
      </c>
      <c r="I45" s="41">
        <f t="shared" si="10"/>
        <v>0</v>
      </c>
    </row>
    <row r="46" spans="1:9" ht="15">
      <c r="A46" s="40">
        <v>30</v>
      </c>
      <c r="B46" s="1" t="s">
        <v>77</v>
      </c>
      <c r="C46" s="1" t="s">
        <v>78</v>
      </c>
      <c r="D46" s="1">
        <v>1</v>
      </c>
      <c r="E46" s="10"/>
      <c r="F46" s="9">
        <f t="shared" si="0"/>
        <v>0</v>
      </c>
      <c r="G46" s="9">
        <f t="shared" si="8"/>
        <v>0</v>
      </c>
      <c r="H46" s="9">
        <f t="shared" si="9"/>
        <v>0</v>
      </c>
      <c r="I46" s="41">
        <f t="shared" si="10"/>
        <v>0</v>
      </c>
    </row>
    <row r="47" spans="1:9" ht="15">
      <c r="A47" s="40">
        <v>31</v>
      </c>
      <c r="B47" s="1" t="s">
        <v>79</v>
      </c>
      <c r="C47" s="1" t="s">
        <v>80</v>
      </c>
      <c r="D47" s="1">
        <v>1</v>
      </c>
      <c r="E47" s="10"/>
      <c r="F47" s="9">
        <f t="shared" si="0"/>
        <v>0</v>
      </c>
      <c r="G47" s="9">
        <f t="shared" si="8"/>
        <v>0</v>
      </c>
      <c r="H47" s="9">
        <f t="shared" si="9"/>
        <v>0</v>
      </c>
      <c r="I47" s="41">
        <f t="shared" si="10"/>
        <v>0</v>
      </c>
    </row>
    <row r="48" spans="1:9" ht="15">
      <c r="A48" s="40">
        <v>32</v>
      </c>
      <c r="B48" s="1" t="s">
        <v>81</v>
      </c>
      <c r="C48" s="1" t="s">
        <v>82</v>
      </c>
      <c r="D48" s="1">
        <v>1</v>
      </c>
      <c r="E48" s="10"/>
      <c r="F48" s="9">
        <f t="shared" si="0"/>
        <v>0</v>
      </c>
      <c r="G48" s="9">
        <f t="shared" si="8"/>
        <v>0</v>
      </c>
      <c r="H48" s="9">
        <f t="shared" si="9"/>
        <v>0</v>
      </c>
      <c r="I48" s="41">
        <f t="shared" si="10"/>
        <v>0</v>
      </c>
    </row>
    <row r="49" spans="1:9" ht="15.75" thickBot="1">
      <c r="A49" s="86">
        <v>33</v>
      </c>
      <c r="B49" s="62" t="s">
        <v>83</v>
      </c>
      <c r="C49" s="62" t="s">
        <v>84</v>
      </c>
      <c r="D49" s="62">
        <v>1</v>
      </c>
      <c r="E49" s="63"/>
      <c r="F49" s="64">
        <f t="shared" si="0"/>
        <v>0</v>
      </c>
      <c r="G49" s="64">
        <f t="shared" si="8"/>
        <v>0</v>
      </c>
      <c r="H49" s="64">
        <f t="shared" si="9"/>
        <v>0</v>
      </c>
      <c r="I49" s="66">
        <f t="shared" si="10"/>
        <v>0</v>
      </c>
    </row>
    <row r="50" spans="1:10" ht="20.25" customHeight="1" thickBot="1">
      <c r="A50" s="89"/>
      <c r="B50" s="75" t="s">
        <v>85</v>
      </c>
      <c r="C50" s="75"/>
      <c r="D50" s="75"/>
      <c r="E50" s="75"/>
      <c r="F50" s="67">
        <f>SUM(F12:F41)</f>
        <v>0</v>
      </c>
      <c r="G50" s="67">
        <f>SUM(G12:G41)</f>
        <v>0</v>
      </c>
      <c r="H50" s="67">
        <f>SUM(H12:H41)</f>
        <v>0</v>
      </c>
      <c r="I50" s="69">
        <f>SUM(I12:I41)</f>
        <v>0</v>
      </c>
      <c r="J50" s="61"/>
    </row>
    <row r="51" ht="15">
      <c r="A51" s="88" t="s">
        <v>86</v>
      </c>
    </row>
    <row r="52" ht="15">
      <c r="A52" s="88" t="s">
        <v>87</v>
      </c>
    </row>
    <row r="53" ht="15">
      <c r="A53" t="s">
        <v>88</v>
      </c>
    </row>
    <row r="54" ht="15">
      <c r="A54" t="s">
        <v>89</v>
      </c>
    </row>
    <row r="56" spans="1:2" ht="23.25">
      <c r="A56" s="4" t="s">
        <v>90</v>
      </c>
      <c r="B56" s="3"/>
    </row>
    <row r="57" spans="1:2" ht="15" customHeight="1" thickBot="1">
      <c r="A57" s="4"/>
      <c r="B57" s="3"/>
    </row>
    <row r="58" spans="1:9" ht="57" customHeight="1" thickBot="1">
      <c r="A58" s="50" t="s">
        <v>6</v>
      </c>
      <c r="B58" s="51" t="s">
        <v>7</v>
      </c>
      <c r="C58" s="51" t="s">
        <v>8</v>
      </c>
      <c r="D58" s="51" t="s">
        <v>9</v>
      </c>
      <c r="E58" s="42" t="s">
        <v>91</v>
      </c>
      <c r="F58" s="42" t="s">
        <v>13</v>
      </c>
      <c r="G58" s="43" t="s">
        <v>14</v>
      </c>
      <c r="H58" s="39"/>
      <c r="I58" s="39"/>
    </row>
    <row r="59" spans="1:7" ht="15">
      <c r="A59" s="44"/>
      <c r="B59" s="47"/>
      <c r="C59" s="48" t="s">
        <v>92</v>
      </c>
      <c r="D59" s="47"/>
      <c r="E59" s="47"/>
      <c r="F59" s="47"/>
      <c r="G59" s="49"/>
    </row>
    <row r="60" spans="1:7" ht="15">
      <c r="A60" s="40">
        <v>34</v>
      </c>
      <c r="B60" s="1" t="s">
        <v>93</v>
      </c>
      <c r="C60" s="1" t="s">
        <v>94</v>
      </c>
      <c r="D60" s="1">
        <v>1</v>
      </c>
      <c r="E60" s="11"/>
      <c r="F60" s="9">
        <f aca="true" t="shared" si="11" ref="F60:F101">E60*D60</f>
        <v>0</v>
      </c>
      <c r="G60" s="41">
        <f>F60*1.21</f>
        <v>0</v>
      </c>
    </row>
    <row r="61" spans="1:7" ht="15">
      <c r="A61" s="40">
        <v>35</v>
      </c>
      <c r="B61" s="1" t="s">
        <v>95</v>
      </c>
      <c r="C61" s="1" t="s">
        <v>96</v>
      </c>
      <c r="D61" s="1">
        <v>1</v>
      </c>
      <c r="E61" s="11"/>
      <c r="F61" s="9">
        <f t="shared" si="11"/>
        <v>0</v>
      </c>
      <c r="G61" s="41">
        <f aca="true" t="shared" si="12" ref="G61:G123">F61*1.21</f>
        <v>0</v>
      </c>
    </row>
    <row r="62" spans="1:7" ht="15">
      <c r="A62" s="40">
        <v>36</v>
      </c>
      <c r="B62" s="1" t="s">
        <v>97</v>
      </c>
      <c r="C62" s="1" t="s">
        <v>98</v>
      </c>
      <c r="D62" s="1">
        <v>1</v>
      </c>
      <c r="E62" s="11"/>
      <c r="F62" s="9">
        <f t="shared" si="11"/>
        <v>0</v>
      </c>
      <c r="G62" s="41">
        <f t="shared" si="12"/>
        <v>0</v>
      </c>
    </row>
    <row r="63" spans="1:7" ht="15">
      <c r="A63" s="40">
        <v>37</v>
      </c>
      <c r="B63" s="1" t="s">
        <v>99</v>
      </c>
      <c r="C63" s="1" t="s">
        <v>100</v>
      </c>
      <c r="D63" s="1">
        <v>1</v>
      </c>
      <c r="E63" s="11"/>
      <c r="F63" s="9">
        <f t="shared" si="11"/>
        <v>0</v>
      </c>
      <c r="G63" s="41">
        <f t="shared" si="12"/>
        <v>0</v>
      </c>
    </row>
    <row r="64" spans="1:7" ht="15">
      <c r="A64" s="40">
        <v>38</v>
      </c>
      <c r="B64" s="1" t="s">
        <v>101</v>
      </c>
      <c r="C64" s="1" t="s">
        <v>102</v>
      </c>
      <c r="D64" s="1">
        <v>1</v>
      </c>
      <c r="E64" s="11"/>
      <c r="F64" s="9">
        <f t="shared" si="11"/>
        <v>0</v>
      </c>
      <c r="G64" s="41">
        <f t="shared" si="12"/>
        <v>0</v>
      </c>
    </row>
    <row r="65" spans="1:7" ht="15">
      <c r="A65" s="40">
        <v>39</v>
      </c>
      <c r="B65" s="1" t="s">
        <v>103</v>
      </c>
      <c r="C65" s="1" t="s">
        <v>104</v>
      </c>
      <c r="D65" s="1">
        <v>1</v>
      </c>
      <c r="E65" s="11"/>
      <c r="F65" s="9">
        <f t="shared" si="11"/>
        <v>0</v>
      </c>
      <c r="G65" s="41">
        <f t="shared" si="12"/>
        <v>0</v>
      </c>
    </row>
    <row r="66" spans="1:7" ht="15">
      <c r="A66" s="40">
        <v>40</v>
      </c>
      <c r="B66" s="1" t="s">
        <v>105</v>
      </c>
      <c r="C66" s="1" t="s">
        <v>106</v>
      </c>
      <c r="D66" s="1">
        <v>1</v>
      </c>
      <c r="E66" s="11"/>
      <c r="F66" s="9">
        <f t="shared" si="11"/>
        <v>0</v>
      </c>
      <c r="G66" s="41">
        <f t="shared" si="12"/>
        <v>0</v>
      </c>
    </row>
    <row r="67" spans="1:7" ht="15">
      <c r="A67" s="40">
        <v>41</v>
      </c>
      <c r="B67" s="1" t="s">
        <v>107</v>
      </c>
      <c r="C67" s="1" t="s">
        <v>108</v>
      </c>
      <c r="D67" s="1">
        <v>1</v>
      </c>
      <c r="E67" s="11"/>
      <c r="F67" s="9">
        <f t="shared" si="11"/>
        <v>0</v>
      </c>
      <c r="G67" s="41">
        <f t="shared" si="12"/>
        <v>0</v>
      </c>
    </row>
    <row r="68" spans="1:7" ht="15">
      <c r="A68" s="40">
        <v>42</v>
      </c>
      <c r="B68" s="1" t="s">
        <v>109</v>
      </c>
      <c r="C68" s="1" t="s">
        <v>110</v>
      </c>
      <c r="D68" s="1">
        <v>1</v>
      </c>
      <c r="E68" s="11"/>
      <c r="F68" s="9">
        <f t="shared" si="11"/>
        <v>0</v>
      </c>
      <c r="G68" s="41">
        <f t="shared" si="12"/>
        <v>0</v>
      </c>
    </row>
    <row r="69" spans="1:7" ht="15">
      <c r="A69" s="40">
        <v>43</v>
      </c>
      <c r="B69" s="1" t="s">
        <v>111</v>
      </c>
      <c r="C69" s="1" t="s">
        <v>112</v>
      </c>
      <c r="D69" s="1">
        <v>1</v>
      </c>
      <c r="E69" s="11"/>
      <c r="F69" s="9">
        <f t="shared" si="11"/>
        <v>0</v>
      </c>
      <c r="G69" s="41">
        <f t="shared" si="12"/>
        <v>0</v>
      </c>
    </row>
    <row r="70" spans="1:7" ht="15">
      <c r="A70" s="40">
        <v>44</v>
      </c>
      <c r="B70" s="1" t="s">
        <v>113</v>
      </c>
      <c r="C70" s="1" t="s">
        <v>114</v>
      </c>
      <c r="D70" s="1">
        <v>1</v>
      </c>
      <c r="E70" s="11"/>
      <c r="F70" s="9">
        <f t="shared" si="11"/>
        <v>0</v>
      </c>
      <c r="G70" s="41">
        <f t="shared" si="12"/>
        <v>0</v>
      </c>
    </row>
    <row r="71" spans="1:7" ht="15">
      <c r="A71" s="40">
        <v>45</v>
      </c>
      <c r="B71" s="1" t="s">
        <v>115</v>
      </c>
      <c r="C71" s="1" t="s">
        <v>116</v>
      </c>
      <c r="D71" s="1">
        <v>1</v>
      </c>
      <c r="E71" s="11"/>
      <c r="F71" s="9">
        <f t="shared" si="11"/>
        <v>0</v>
      </c>
      <c r="G71" s="41">
        <f t="shared" si="12"/>
        <v>0</v>
      </c>
    </row>
    <row r="72" spans="1:7" ht="15">
      <c r="A72" s="40">
        <v>46</v>
      </c>
      <c r="B72" s="1" t="s">
        <v>117</v>
      </c>
      <c r="C72" s="1" t="s">
        <v>118</v>
      </c>
      <c r="D72" s="1">
        <v>1</v>
      </c>
      <c r="E72" s="11"/>
      <c r="F72" s="9">
        <f t="shared" si="11"/>
        <v>0</v>
      </c>
      <c r="G72" s="41">
        <f t="shared" si="12"/>
        <v>0</v>
      </c>
    </row>
    <row r="73" spans="1:7" ht="15">
      <c r="A73" s="40">
        <v>47</v>
      </c>
      <c r="B73" s="1" t="s">
        <v>119</v>
      </c>
      <c r="C73" s="1" t="s">
        <v>120</v>
      </c>
      <c r="D73" s="1">
        <v>1</v>
      </c>
      <c r="E73" s="11"/>
      <c r="F73" s="9">
        <f t="shared" si="11"/>
        <v>0</v>
      </c>
      <c r="G73" s="41">
        <f t="shared" si="12"/>
        <v>0</v>
      </c>
    </row>
    <row r="74" spans="1:7" ht="15">
      <c r="A74" s="40">
        <v>48</v>
      </c>
      <c r="B74" s="1" t="s">
        <v>121</v>
      </c>
      <c r="C74" s="1" t="s">
        <v>122</v>
      </c>
      <c r="D74" s="1">
        <v>1</v>
      </c>
      <c r="E74" s="11"/>
      <c r="F74" s="9">
        <f t="shared" si="11"/>
        <v>0</v>
      </c>
      <c r="G74" s="41">
        <f t="shared" si="12"/>
        <v>0</v>
      </c>
    </row>
    <row r="75" spans="1:7" ht="15">
      <c r="A75" s="40">
        <v>49</v>
      </c>
      <c r="B75" s="1" t="s">
        <v>123</v>
      </c>
      <c r="C75" s="1" t="s">
        <v>124</v>
      </c>
      <c r="D75" s="1">
        <v>1</v>
      </c>
      <c r="E75" s="11"/>
      <c r="F75" s="9">
        <f t="shared" si="11"/>
        <v>0</v>
      </c>
      <c r="G75" s="41">
        <f t="shared" si="12"/>
        <v>0</v>
      </c>
    </row>
    <row r="76" spans="1:7" ht="15">
      <c r="A76" s="40">
        <v>50</v>
      </c>
      <c r="B76" s="1" t="s">
        <v>125</v>
      </c>
      <c r="C76" s="1" t="s">
        <v>126</v>
      </c>
      <c r="D76" s="1">
        <v>1</v>
      </c>
      <c r="E76" s="11"/>
      <c r="F76" s="9">
        <f t="shared" si="11"/>
        <v>0</v>
      </c>
      <c r="G76" s="41">
        <f t="shared" si="12"/>
        <v>0</v>
      </c>
    </row>
    <row r="77" spans="1:7" ht="15">
      <c r="A77" s="40">
        <v>51</v>
      </c>
      <c r="B77" s="1" t="s">
        <v>127</v>
      </c>
      <c r="C77" s="1" t="s">
        <v>128</v>
      </c>
      <c r="D77" s="1">
        <v>1</v>
      </c>
      <c r="E77" s="11"/>
      <c r="F77" s="9">
        <f t="shared" si="11"/>
        <v>0</v>
      </c>
      <c r="G77" s="41">
        <f t="shared" si="12"/>
        <v>0</v>
      </c>
    </row>
    <row r="78" spans="1:7" ht="15">
      <c r="A78" s="40">
        <v>52</v>
      </c>
      <c r="B78" s="1" t="s">
        <v>129</v>
      </c>
      <c r="C78" s="1" t="s">
        <v>130</v>
      </c>
      <c r="D78" s="1">
        <v>1</v>
      </c>
      <c r="E78" s="11"/>
      <c r="F78" s="9">
        <f t="shared" si="11"/>
        <v>0</v>
      </c>
      <c r="G78" s="41">
        <f t="shared" si="12"/>
        <v>0</v>
      </c>
    </row>
    <row r="79" spans="1:7" ht="15">
      <c r="A79" s="40">
        <v>53</v>
      </c>
      <c r="B79" s="1" t="s">
        <v>131</v>
      </c>
      <c r="C79" s="1" t="s">
        <v>132</v>
      </c>
      <c r="D79" s="1">
        <v>1</v>
      </c>
      <c r="E79" s="11"/>
      <c r="F79" s="9">
        <f t="shared" si="11"/>
        <v>0</v>
      </c>
      <c r="G79" s="41">
        <f t="shared" si="12"/>
        <v>0</v>
      </c>
    </row>
    <row r="80" spans="1:7" ht="15">
      <c r="A80" s="40">
        <v>54</v>
      </c>
      <c r="B80" s="1" t="s">
        <v>133</v>
      </c>
      <c r="C80" s="1" t="s">
        <v>134</v>
      </c>
      <c r="D80" s="1">
        <v>1</v>
      </c>
      <c r="E80" s="11"/>
      <c r="F80" s="9">
        <f t="shared" si="11"/>
        <v>0</v>
      </c>
      <c r="G80" s="41">
        <f t="shared" si="12"/>
        <v>0</v>
      </c>
    </row>
    <row r="81" spans="1:7" ht="15">
      <c r="A81" s="40">
        <v>55</v>
      </c>
      <c r="B81" s="1" t="s">
        <v>135</v>
      </c>
      <c r="C81" s="1" t="s">
        <v>136</v>
      </c>
      <c r="D81" s="1">
        <v>1</v>
      </c>
      <c r="E81" s="11"/>
      <c r="F81" s="9">
        <f t="shared" si="11"/>
        <v>0</v>
      </c>
      <c r="G81" s="41">
        <f t="shared" si="12"/>
        <v>0</v>
      </c>
    </row>
    <row r="82" spans="1:7" ht="15">
      <c r="A82" s="40">
        <v>56</v>
      </c>
      <c r="B82" s="1" t="s">
        <v>137</v>
      </c>
      <c r="C82" s="1" t="s">
        <v>138</v>
      </c>
      <c r="D82" s="1">
        <v>16</v>
      </c>
      <c r="E82" s="11"/>
      <c r="F82" s="9">
        <f t="shared" si="11"/>
        <v>0</v>
      </c>
      <c r="G82" s="41">
        <f t="shared" si="12"/>
        <v>0</v>
      </c>
    </row>
    <row r="83" spans="1:7" ht="15">
      <c r="A83" s="40">
        <v>57</v>
      </c>
      <c r="B83" s="1" t="s">
        <v>139</v>
      </c>
      <c r="C83" s="1" t="s">
        <v>140</v>
      </c>
      <c r="D83" s="1">
        <v>1</v>
      </c>
      <c r="E83" s="11"/>
      <c r="F83" s="9">
        <f t="shared" si="11"/>
        <v>0</v>
      </c>
      <c r="G83" s="41">
        <f t="shared" si="12"/>
        <v>0</v>
      </c>
    </row>
    <row r="84" spans="1:7" ht="15">
      <c r="A84" s="40">
        <v>58</v>
      </c>
      <c r="B84" s="1" t="s">
        <v>141</v>
      </c>
      <c r="C84" s="1" t="s">
        <v>142</v>
      </c>
      <c r="D84" s="1">
        <v>100</v>
      </c>
      <c r="E84" s="11"/>
      <c r="F84" s="9">
        <f t="shared" si="11"/>
        <v>0</v>
      </c>
      <c r="G84" s="41">
        <f t="shared" si="12"/>
        <v>0</v>
      </c>
    </row>
    <row r="85" spans="1:7" ht="15">
      <c r="A85" s="40">
        <v>59</v>
      </c>
      <c r="B85" s="1" t="s">
        <v>143</v>
      </c>
      <c r="C85" s="1" t="s">
        <v>144</v>
      </c>
      <c r="D85" s="1">
        <v>1</v>
      </c>
      <c r="E85" s="11"/>
      <c r="F85" s="9">
        <f t="shared" si="11"/>
        <v>0</v>
      </c>
      <c r="G85" s="41">
        <f t="shared" si="12"/>
        <v>0</v>
      </c>
    </row>
    <row r="86" spans="1:7" ht="15">
      <c r="A86" s="40">
        <v>60</v>
      </c>
      <c r="B86" s="1" t="s">
        <v>145</v>
      </c>
      <c r="C86" s="1" t="s">
        <v>146</v>
      </c>
      <c r="D86" s="1">
        <v>80</v>
      </c>
      <c r="E86" s="11"/>
      <c r="F86" s="9">
        <f t="shared" si="11"/>
        <v>0</v>
      </c>
      <c r="G86" s="41">
        <f t="shared" si="12"/>
        <v>0</v>
      </c>
    </row>
    <row r="87" spans="1:7" ht="15">
      <c r="A87" s="40">
        <v>61</v>
      </c>
      <c r="B87" s="1" t="s">
        <v>147</v>
      </c>
      <c r="C87" s="1" t="s">
        <v>148</v>
      </c>
      <c r="D87" s="1">
        <v>1</v>
      </c>
      <c r="E87" s="11"/>
      <c r="F87" s="9">
        <f t="shared" si="11"/>
        <v>0</v>
      </c>
      <c r="G87" s="41">
        <f t="shared" si="12"/>
        <v>0</v>
      </c>
    </row>
    <row r="88" spans="1:7" ht="15">
      <c r="A88" s="40">
        <v>62</v>
      </c>
      <c r="B88" s="1" t="s">
        <v>147</v>
      </c>
      <c r="C88" s="1" t="s">
        <v>148</v>
      </c>
      <c r="D88" s="1">
        <v>1</v>
      </c>
      <c r="E88" s="11"/>
      <c r="F88" s="9">
        <f t="shared" si="11"/>
        <v>0</v>
      </c>
      <c r="G88" s="41">
        <f t="shared" si="12"/>
        <v>0</v>
      </c>
    </row>
    <row r="89" spans="1:7" ht="15">
      <c r="A89" s="40">
        <v>63</v>
      </c>
      <c r="B89" s="1" t="s">
        <v>149</v>
      </c>
      <c r="C89" s="1" t="s">
        <v>150</v>
      </c>
      <c r="D89" s="1">
        <v>1</v>
      </c>
      <c r="E89" s="11"/>
      <c r="F89" s="9">
        <f t="shared" si="11"/>
        <v>0</v>
      </c>
      <c r="G89" s="41">
        <f t="shared" si="12"/>
        <v>0</v>
      </c>
    </row>
    <row r="90" spans="1:7" ht="15">
      <c r="A90" s="40">
        <v>64</v>
      </c>
      <c r="B90" s="1" t="s">
        <v>147</v>
      </c>
      <c r="C90" s="1" t="s">
        <v>148</v>
      </c>
      <c r="D90" s="1">
        <v>1</v>
      </c>
      <c r="E90" s="11"/>
      <c r="F90" s="9">
        <f t="shared" si="11"/>
        <v>0</v>
      </c>
      <c r="G90" s="41">
        <f t="shared" si="12"/>
        <v>0</v>
      </c>
    </row>
    <row r="91" spans="1:7" ht="15">
      <c r="A91" s="40">
        <v>65</v>
      </c>
      <c r="B91" s="1" t="s">
        <v>147</v>
      </c>
      <c r="C91" s="1" t="s">
        <v>148</v>
      </c>
      <c r="D91" s="1">
        <v>16</v>
      </c>
      <c r="E91" s="11"/>
      <c r="F91" s="9">
        <f t="shared" si="11"/>
        <v>0</v>
      </c>
      <c r="G91" s="41">
        <f t="shared" si="12"/>
        <v>0</v>
      </c>
    </row>
    <row r="92" spans="1:7" ht="15">
      <c r="A92" s="40">
        <v>66</v>
      </c>
      <c r="B92" s="1" t="s">
        <v>151</v>
      </c>
      <c r="C92" s="1" t="s">
        <v>152</v>
      </c>
      <c r="D92" s="1">
        <v>1</v>
      </c>
      <c r="E92" s="11"/>
      <c r="F92" s="9">
        <f t="shared" si="11"/>
        <v>0</v>
      </c>
      <c r="G92" s="41">
        <f t="shared" si="12"/>
        <v>0</v>
      </c>
    </row>
    <row r="93" spans="1:7" ht="15">
      <c r="A93" s="40">
        <v>67</v>
      </c>
      <c r="B93" s="1" t="s">
        <v>153</v>
      </c>
      <c r="C93" s="1" t="s">
        <v>154</v>
      </c>
      <c r="D93" s="1">
        <v>1</v>
      </c>
      <c r="E93" s="11"/>
      <c r="F93" s="9">
        <f t="shared" si="11"/>
        <v>0</v>
      </c>
      <c r="G93" s="41">
        <f t="shared" si="12"/>
        <v>0</v>
      </c>
    </row>
    <row r="94" spans="1:7" ht="15">
      <c r="A94" s="40">
        <v>68</v>
      </c>
      <c r="B94" s="1" t="s">
        <v>155</v>
      </c>
      <c r="C94" s="1" t="s">
        <v>156</v>
      </c>
      <c r="D94" s="1">
        <v>1</v>
      </c>
      <c r="E94" s="11"/>
      <c r="F94" s="9">
        <f t="shared" si="11"/>
        <v>0</v>
      </c>
      <c r="G94" s="41">
        <f t="shared" si="12"/>
        <v>0</v>
      </c>
    </row>
    <row r="95" spans="1:7" ht="15">
      <c r="A95" s="40">
        <v>69</v>
      </c>
      <c r="B95" s="1" t="s">
        <v>157</v>
      </c>
      <c r="C95" s="1" t="s">
        <v>158</v>
      </c>
      <c r="D95" s="1">
        <v>1</v>
      </c>
      <c r="E95" s="11"/>
      <c r="F95" s="9">
        <f t="shared" si="11"/>
        <v>0</v>
      </c>
      <c r="G95" s="41">
        <f t="shared" si="12"/>
        <v>0</v>
      </c>
    </row>
    <row r="96" spans="1:7" ht="15">
      <c r="A96" s="40">
        <v>70</v>
      </c>
      <c r="B96" s="1" t="s">
        <v>159</v>
      </c>
      <c r="C96" s="1" t="s">
        <v>160</v>
      </c>
      <c r="D96" s="1">
        <v>1</v>
      </c>
      <c r="E96" s="11"/>
      <c r="F96" s="9">
        <f t="shared" si="11"/>
        <v>0</v>
      </c>
      <c r="G96" s="41">
        <f t="shared" si="12"/>
        <v>0</v>
      </c>
    </row>
    <row r="97" spans="1:7" ht="15">
      <c r="A97" s="40">
        <v>71</v>
      </c>
      <c r="B97" s="1" t="s">
        <v>161</v>
      </c>
      <c r="C97" s="1" t="s">
        <v>162</v>
      </c>
      <c r="D97" s="1">
        <v>1</v>
      </c>
      <c r="E97" s="11"/>
      <c r="F97" s="9">
        <f t="shared" si="11"/>
        <v>0</v>
      </c>
      <c r="G97" s="41">
        <f t="shared" si="12"/>
        <v>0</v>
      </c>
    </row>
    <row r="98" spans="1:7" ht="15">
      <c r="A98" s="40">
        <v>72</v>
      </c>
      <c r="B98" s="1" t="s">
        <v>163</v>
      </c>
      <c r="C98" s="1" t="s">
        <v>164</v>
      </c>
      <c r="D98" s="1">
        <v>1</v>
      </c>
      <c r="E98" s="11"/>
      <c r="F98" s="9">
        <f t="shared" si="11"/>
        <v>0</v>
      </c>
      <c r="G98" s="41">
        <f t="shared" si="12"/>
        <v>0</v>
      </c>
    </row>
    <row r="99" spans="1:7" ht="15">
      <c r="A99" s="40">
        <v>73</v>
      </c>
      <c r="B99" s="1" t="s">
        <v>165</v>
      </c>
      <c r="C99" s="1" t="s">
        <v>166</v>
      </c>
      <c r="D99" s="1">
        <v>1</v>
      </c>
      <c r="E99" s="11"/>
      <c r="F99" s="9">
        <f t="shared" si="11"/>
        <v>0</v>
      </c>
      <c r="G99" s="41">
        <f t="shared" si="12"/>
        <v>0</v>
      </c>
    </row>
    <row r="100" spans="1:7" ht="15">
      <c r="A100" s="40">
        <v>74</v>
      </c>
      <c r="B100" s="1" t="s">
        <v>167</v>
      </c>
      <c r="C100" s="1" t="s">
        <v>168</v>
      </c>
      <c r="D100" s="1">
        <v>1</v>
      </c>
      <c r="E100" s="11"/>
      <c r="F100" s="9">
        <f t="shared" si="11"/>
        <v>0</v>
      </c>
      <c r="G100" s="41">
        <f t="shared" si="12"/>
        <v>0</v>
      </c>
    </row>
    <row r="101" spans="1:7" ht="15">
      <c r="A101" s="40">
        <v>75</v>
      </c>
      <c r="B101" s="1" t="s">
        <v>169</v>
      </c>
      <c r="C101" s="1" t="s">
        <v>170</v>
      </c>
      <c r="D101" s="1">
        <v>1</v>
      </c>
      <c r="E101" s="11"/>
      <c r="F101" s="9">
        <f t="shared" si="11"/>
        <v>0</v>
      </c>
      <c r="G101" s="41">
        <f t="shared" si="12"/>
        <v>0</v>
      </c>
    </row>
    <row r="102" spans="1:7" ht="15">
      <c r="A102" s="40"/>
      <c r="B102" s="1"/>
      <c r="C102" s="5" t="s">
        <v>171</v>
      </c>
      <c r="D102" s="1"/>
      <c r="E102" s="72"/>
      <c r="F102" s="9"/>
      <c r="G102" s="41"/>
    </row>
    <row r="103" spans="1:7" ht="15">
      <c r="A103" s="40">
        <v>76</v>
      </c>
      <c r="B103" s="1" t="s">
        <v>172</v>
      </c>
      <c r="C103" s="1" t="s">
        <v>173</v>
      </c>
      <c r="D103" s="1">
        <v>1</v>
      </c>
      <c r="E103" s="11"/>
      <c r="F103" s="9">
        <f aca="true" t="shared" si="13" ref="F103:F123">E103*D103</f>
        <v>0</v>
      </c>
      <c r="G103" s="41">
        <f t="shared" si="12"/>
        <v>0</v>
      </c>
    </row>
    <row r="104" spans="1:7" ht="15">
      <c r="A104" s="40">
        <v>77</v>
      </c>
      <c r="B104" s="1" t="s">
        <v>174</v>
      </c>
      <c r="C104" s="1" t="s">
        <v>175</v>
      </c>
      <c r="D104" s="1">
        <v>1</v>
      </c>
      <c r="E104" s="11"/>
      <c r="F104" s="9">
        <f t="shared" si="13"/>
        <v>0</v>
      </c>
      <c r="G104" s="41">
        <f t="shared" si="12"/>
        <v>0</v>
      </c>
    </row>
    <row r="105" spans="1:7" ht="15">
      <c r="A105" s="40">
        <v>78</v>
      </c>
      <c r="B105" s="1" t="s">
        <v>176</v>
      </c>
      <c r="C105" s="1" t="s">
        <v>177</v>
      </c>
      <c r="D105" s="1">
        <v>1</v>
      </c>
      <c r="E105" s="11"/>
      <c r="F105" s="9">
        <f t="shared" si="13"/>
        <v>0</v>
      </c>
      <c r="G105" s="41">
        <f t="shared" si="12"/>
        <v>0</v>
      </c>
    </row>
    <row r="106" spans="1:7" ht="15">
      <c r="A106" s="40">
        <v>79</v>
      </c>
      <c r="B106" s="1" t="s">
        <v>178</v>
      </c>
      <c r="C106" s="1" t="s">
        <v>179</v>
      </c>
      <c r="D106" s="1">
        <v>1</v>
      </c>
      <c r="E106" s="11"/>
      <c r="F106" s="9">
        <f t="shared" si="13"/>
        <v>0</v>
      </c>
      <c r="G106" s="41">
        <f t="shared" si="12"/>
        <v>0</v>
      </c>
    </row>
    <row r="107" spans="1:7" ht="15">
      <c r="A107" s="40">
        <v>80</v>
      </c>
      <c r="B107" s="1" t="s">
        <v>180</v>
      </c>
      <c r="C107" s="1" t="s">
        <v>181</v>
      </c>
      <c r="D107" s="1">
        <v>1</v>
      </c>
      <c r="E107" s="11"/>
      <c r="F107" s="9">
        <f t="shared" si="13"/>
        <v>0</v>
      </c>
      <c r="G107" s="41">
        <f t="shared" si="12"/>
        <v>0</v>
      </c>
    </row>
    <row r="108" spans="1:7" ht="15">
      <c r="A108" s="40">
        <v>81</v>
      </c>
      <c r="B108" s="1" t="s">
        <v>182</v>
      </c>
      <c r="C108" s="1" t="s">
        <v>183</v>
      </c>
      <c r="D108" s="1">
        <v>1</v>
      </c>
      <c r="E108" s="11"/>
      <c r="F108" s="9">
        <f t="shared" si="13"/>
        <v>0</v>
      </c>
      <c r="G108" s="41">
        <f t="shared" si="12"/>
        <v>0</v>
      </c>
    </row>
    <row r="109" spans="1:7" ht="15">
      <c r="A109" s="40">
        <v>82</v>
      </c>
      <c r="B109" s="1" t="s">
        <v>184</v>
      </c>
      <c r="C109" s="1" t="s">
        <v>185</v>
      </c>
      <c r="D109" s="1">
        <v>6</v>
      </c>
      <c r="E109" s="11"/>
      <c r="F109" s="9">
        <f t="shared" si="13"/>
        <v>0</v>
      </c>
      <c r="G109" s="41">
        <f t="shared" si="12"/>
        <v>0</v>
      </c>
    </row>
    <row r="110" spans="1:7" ht="15">
      <c r="A110" s="40">
        <v>83</v>
      </c>
      <c r="B110" s="1" t="s">
        <v>186</v>
      </c>
      <c r="C110" s="1" t="s">
        <v>187</v>
      </c>
      <c r="D110" s="1">
        <v>1</v>
      </c>
      <c r="E110" s="11"/>
      <c r="F110" s="9">
        <f t="shared" si="13"/>
        <v>0</v>
      </c>
      <c r="G110" s="41">
        <f t="shared" si="12"/>
        <v>0</v>
      </c>
    </row>
    <row r="111" spans="1:7" ht="15">
      <c r="A111" s="40">
        <v>84</v>
      </c>
      <c r="B111" s="1" t="s">
        <v>188</v>
      </c>
      <c r="C111" s="1" t="s">
        <v>189</v>
      </c>
      <c r="D111" s="1">
        <v>16</v>
      </c>
      <c r="E111" s="11"/>
      <c r="F111" s="9">
        <f t="shared" si="13"/>
        <v>0</v>
      </c>
      <c r="G111" s="41">
        <f t="shared" si="12"/>
        <v>0</v>
      </c>
    </row>
    <row r="112" spans="1:7" ht="15">
      <c r="A112" s="40">
        <v>85</v>
      </c>
      <c r="B112" s="1" t="s">
        <v>190</v>
      </c>
      <c r="C112" s="1" t="s">
        <v>191</v>
      </c>
      <c r="D112" s="1">
        <v>1</v>
      </c>
      <c r="E112" s="11"/>
      <c r="F112" s="9">
        <f t="shared" si="13"/>
        <v>0</v>
      </c>
      <c r="G112" s="41">
        <f t="shared" si="12"/>
        <v>0</v>
      </c>
    </row>
    <row r="113" spans="1:7" ht="15">
      <c r="A113" s="40">
        <v>86</v>
      </c>
      <c r="B113" s="1" t="s">
        <v>192</v>
      </c>
      <c r="C113" s="1" t="s">
        <v>193</v>
      </c>
      <c r="D113" s="1">
        <v>8</v>
      </c>
      <c r="E113" s="11"/>
      <c r="F113" s="9">
        <f t="shared" si="13"/>
        <v>0</v>
      </c>
      <c r="G113" s="41">
        <f t="shared" si="12"/>
        <v>0</v>
      </c>
    </row>
    <row r="114" spans="1:7" ht="15">
      <c r="A114" s="40">
        <v>87</v>
      </c>
      <c r="B114" s="1" t="s">
        <v>194</v>
      </c>
      <c r="C114" s="1" t="s">
        <v>195</v>
      </c>
      <c r="D114" s="1">
        <v>1</v>
      </c>
      <c r="E114" s="11"/>
      <c r="F114" s="9">
        <f t="shared" si="13"/>
        <v>0</v>
      </c>
      <c r="G114" s="41">
        <f t="shared" si="12"/>
        <v>0</v>
      </c>
    </row>
    <row r="115" spans="1:7" ht="15">
      <c r="A115" s="40">
        <v>88</v>
      </c>
      <c r="B115" s="1" t="s">
        <v>196</v>
      </c>
      <c r="C115" s="1" t="s">
        <v>197</v>
      </c>
      <c r="D115" s="1">
        <v>82</v>
      </c>
      <c r="E115" s="11"/>
      <c r="F115" s="9">
        <f t="shared" si="13"/>
        <v>0</v>
      </c>
      <c r="G115" s="41">
        <f t="shared" si="12"/>
        <v>0</v>
      </c>
    </row>
    <row r="116" spans="1:7" ht="15">
      <c r="A116" s="40">
        <v>89</v>
      </c>
      <c r="B116" s="1" t="s">
        <v>198</v>
      </c>
      <c r="C116" s="1" t="s">
        <v>199</v>
      </c>
      <c r="D116" s="1">
        <v>1</v>
      </c>
      <c r="E116" s="11"/>
      <c r="F116" s="9">
        <f t="shared" si="13"/>
        <v>0</v>
      </c>
      <c r="G116" s="41">
        <f t="shared" si="12"/>
        <v>0</v>
      </c>
    </row>
    <row r="117" spans="1:7" ht="15">
      <c r="A117" s="40">
        <v>90</v>
      </c>
      <c r="B117" s="1" t="s">
        <v>200</v>
      </c>
      <c r="C117" s="1" t="s">
        <v>201</v>
      </c>
      <c r="D117" s="1">
        <v>88</v>
      </c>
      <c r="E117" s="11"/>
      <c r="F117" s="9">
        <f t="shared" si="13"/>
        <v>0</v>
      </c>
      <c r="G117" s="41">
        <f t="shared" si="12"/>
        <v>0</v>
      </c>
    </row>
    <row r="118" spans="1:7" ht="15">
      <c r="A118" s="40">
        <v>91</v>
      </c>
      <c r="B118" s="1" t="s">
        <v>202</v>
      </c>
      <c r="C118" s="1" t="s">
        <v>203</v>
      </c>
      <c r="D118" s="1">
        <v>1</v>
      </c>
      <c r="E118" s="11"/>
      <c r="F118" s="9">
        <f t="shared" si="13"/>
        <v>0</v>
      </c>
      <c r="G118" s="41">
        <f t="shared" si="12"/>
        <v>0</v>
      </c>
    </row>
    <row r="119" spans="1:7" ht="15">
      <c r="A119" s="40">
        <v>92</v>
      </c>
      <c r="B119" s="1" t="s">
        <v>204</v>
      </c>
      <c r="C119" s="1" t="s">
        <v>205</v>
      </c>
      <c r="D119" s="1">
        <v>1</v>
      </c>
      <c r="E119" s="11"/>
      <c r="F119" s="9">
        <f t="shared" si="13"/>
        <v>0</v>
      </c>
      <c r="G119" s="41">
        <f t="shared" si="12"/>
        <v>0</v>
      </c>
    </row>
    <row r="120" spans="1:7" ht="15">
      <c r="A120" s="40">
        <v>93</v>
      </c>
      <c r="B120" s="1" t="s">
        <v>206</v>
      </c>
      <c r="C120" s="1" t="s">
        <v>207</v>
      </c>
      <c r="D120" s="1">
        <v>1</v>
      </c>
      <c r="E120" s="11"/>
      <c r="F120" s="9">
        <f t="shared" si="13"/>
        <v>0</v>
      </c>
      <c r="G120" s="41">
        <f t="shared" si="12"/>
        <v>0</v>
      </c>
    </row>
    <row r="121" spans="1:7" ht="15">
      <c r="A121" s="40">
        <v>94</v>
      </c>
      <c r="B121" s="1" t="s">
        <v>208</v>
      </c>
      <c r="C121" s="1" t="s">
        <v>209</v>
      </c>
      <c r="D121" s="1">
        <v>1</v>
      </c>
      <c r="E121" s="11"/>
      <c r="F121" s="9">
        <f t="shared" si="13"/>
        <v>0</v>
      </c>
      <c r="G121" s="41">
        <f t="shared" si="12"/>
        <v>0</v>
      </c>
    </row>
    <row r="122" spans="1:7" ht="15">
      <c r="A122" s="40">
        <v>95</v>
      </c>
      <c r="B122" s="1" t="s">
        <v>210</v>
      </c>
      <c r="C122" s="1" t="s">
        <v>211</v>
      </c>
      <c r="D122" s="1">
        <v>1</v>
      </c>
      <c r="E122" s="11"/>
      <c r="F122" s="9">
        <f t="shared" si="13"/>
        <v>0</v>
      </c>
      <c r="G122" s="41">
        <f t="shared" si="12"/>
        <v>0</v>
      </c>
    </row>
    <row r="123" spans="1:7" ht="15.75" thickBot="1">
      <c r="A123" s="40">
        <v>96</v>
      </c>
      <c r="B123" s="62" t="s">
        <v>212</v>
      </c>
      <c r="C123" s="62" t="s">
        <v>213</v>
      </c>
      <c r="D123" s="62">
        <v>1</v>
      </c>
      <c r="E123" s="65"/>
      <c r="F123" s="64">
        <f t="shared" si="13"/>
        <v>0</v>
      </c>
      <c r="G123" s="66">
        <f t="shared" si="12"/>
        <v>0</v>
      </c>
    </row>
    <row r="124" spans="1:7" ht="21.75" customHeight="1" thickBot="1">
      <c r="A124" s="87"/>
      <c r="B124" s="75" t="s">
        <v>214</v>
      </c>
      <c r="C124" s="75"/>
      <c r="D124" s="75"/>
      <c r="E124" s="75"/>
      <c r="F124" s="67">
        <f>SUM(F60:F123)</f>
        <v>0</v>
      </c>
      <c r="G124" s="68">
        <f>SUM(G60:G123)</f>
        <v>0</v>
      </c>
    </row>
    <row r="125" ht="15">
      <c r="A125" t="s">
        <v>215</v>
      </c>
    </row>
    <row r="126" ht="15">
      <c r="A126" s="88" t="s">
        <v>86</v>
      </c>
    </row>
    <row r="127" ht="15">
      <c r="A127" s="88" t="s">
        <v>87</v>
      </c>
    </row>
    <row r="129" ht="18.75">
      <c r="A129" s="4" t="s">
        <v>216</v>
      </c>
    </row>
    <row r="130" ht="15.75" thickBot="1"/>
    <row r="131" spans="1:9" ht="47.25" customHeight="1">
      <c r="A131" s="50" t="s">
        <v>6</v>
      </c>
      <c r="B131" s="51" t="s">
        <v>217</v>
      </c>
      <c r="C131" s="51" t="s">
        <v>218</v>
      </c>
      <c r="D131" s="51" t="s">
        <v>219</v>
      </c>
      <c r="E131" s="51" t="s">
        <v>220</v>
      </c>
      <c r="F131" s="42" t="s">
        <v>221</v>
      </c>
      <c r="G131" s="42" t="s">
        <v>13</v>
      </c>
      <c r="H131" s="43" t="s">
        <v>14</v>
      </c>
      <c r="I131" s="58"/>
    </row>
    <row r="132" spans="1:9" ht="122.25" customHeight="1">
      <c r="A132" s="44">
        <v>97</v>
      </c>
      <c r="B132" s="54" t="s">
        <v>222</v>
      </c>
      <c r="C132" s="54" t="s">
        <v>223</v>
      </c>
      <c r="D132" s="59">
        <v>50</v>
      </c>
      <c r="E132" s="13" t="s">
        <v>224</v>
      </c>
      <c r="F132" s="55"/>
      <c r="G132" s="56">
        <f>F132*D132</f>
        <v>0</v>
      </c>
      <c r="H132" s="57">
        <f>G132*1.21</f>
        <v>0</v>
      </c>
      <c r="I132" s="52"/>
    </row>
    <row r="133" spans="1:9" ht="113.25" customHeight="1">
      <c r="A133" s="40">
        <v>98</v>
      </c>
      <c r="B133" s="15" t="s">
        <v>225</v>
      </c>
      <c r="C133" s="15" t="s">
        <v>226</v>
      </c>
      <c r="D133" s="60">
        <v>80</v>
      </c>
      <c r="E133" s="13" t="s">
        <v>224</v>
      </c>
      <c r="F133" s="14"/>
      <c r="G133" s="16">
        <f>F133*D133</f>
        <v>0</v>
      </c>
      <c r="H133" s="53">
        <f aca="true" t="shared" si="14" ref="H133:H135">G133*1.21</f>
        <v>0</v>
      </c>
      <c r="I133" s="20"/>
    </row>
    <row r="134" spans="1:9" ht="96" customHeight="1">
      <c r="A134" s="40">
        <v>99</v>
      </c>
      <c r="B134" s="15" t="s">
        <v>227</v>
      </c>
      <c r="C134" s="15" t="s">
        <v>228</v>
      </c>
      <c r="D134" s="60">
        <v>120</v>
      </c>
      <c r="E134" s="13" t="s">
        <v>224</v>
      </c>
      <c r="F134" s="14"/>
      <c r="G134" s="16">
        <f>F134*D134</f>
        <v>0</v>
      </c>
      <c r="H134" s="53">
        <f t="shared" si="14"/>
        <v>0</v>
      </c>
      <c r="I134" s="20"/>
    </row>
    <row r="135" spans="1:9" ht="23.25" customHeight="1" thickBot="1">
      <c r="A135" s="89"/>
      <c r="B135" s="82" t="s">
        <v>229</v>
      </c>
      <c r="C135" s="83"/>
      <c r="D135" s="83"/>
      <c r="E135" s="83"/>
      <c r="F135" s="84"/>
      <c r="G135" s="70">
        <f>SUM(G132:G134)</f>
        <v>0</v>
      </c>
      <c r="H135" s="71">
        <f t="shared" si="14"/>
        <v>0</v>
      </c>
      <c r="I135" s="20"/>
    </row>
    <row r="136" ht="15">
      <c r="A136" s="88" t="s">
        <v>86</v>
      </c>
    </row>
    <row r="137" ht="15">
      <c r="A137" s="88" t="s">
        <v>87</v>
      </c>
    </row>
    <row r="138" ht="15.75" thickBot="1"/>
    <row r="139" spans="3:7" ht="22.5" customHeight="1" thickBot="1">
      <c r="C139" s="28" t="s">
        <v>230</v>
      </c>
      <c r="D139" s="29" t="s">
        <v>231</v>
      </c>
      <c r="E139" s="30" t="s">
        <v>232</v>
      </c>
      <c r="F139" s="29" t="s">
        <v>233</v>
      </c>
      <c r="G139" s="31" t="s">
        <v>234</v>
      </c>
    </row>
    <row r="140" spans="3:7" ht="22.5" customHeight="1">
      <c r="C140" s="26" t="s">
        <v>235</v>
      </c>
      <c r="D140" s="23">
        <f>H50</f>
        <v>0</v>
      </c>
      <c r="E140" s="24">
        <f>D140*F5</f>
        <v>0</v>
      </c>
      <c r="F140" s="24">
        <f>E140*0.21</f>
        <v>0</v>
      </c>
      <c r="G140" s="25">
        <f>E140*1.21</f>
        <v>0</v>
      </c>
    </row>
    <row r="141" spans="3:7" ht="22.5" customHeight="1">
      <c r="C141" s="27" t="s">
        <v>90</v>
      </c>
      <c r="D141" s="9">
        <f>F124</f>
        <v>0</v>
      </c>
      <c r="E141" s="21">
        <f>D141*F5</f>
        <v>0</v>
      </c>
      <c r="F141" s="21">
        <f aca="true" t="shared" si="15" ref="F141:F142">E141*0.21</f>
        <v>0</v>
      </c>
      <c r="G141" s="22">
        <f aca="true" t="shared" si="16" ref="G141:G142">E141*1.21</f>
        <v>0</v>
      </c>
    </row>
    <row r="142" spans="3:7" ht="22.5" customHeight="1" thickBot="1">
      <c r="C142" s="32" t="s">
        <v>236</v>
      </c>
      <c r="D142" s="64">
        <f>E142/F5</f>
        <v>0</v>
      </c>
      <c r="E142" s="33">
        <f>G135</f>
        <v>0</v>
      </c>
      <c r="F142" s="33">
        <f t="shared" si="15"/>
        <v>0</v>
      </c>
      <c r="G142" s="34">
        <f t="shared" si="16"/>
        <v>0</v>
      </c>
    </row>
    <row r="143" spans="3:7" ht="29.45" customHeight="1" thickBot="1">
      <c r="C143" s="35" t="s">
        <v>237</v>
      </c>
      <c r="D143" s="36">
        <f>SUM(D140:D142)</f>
        <v>0</v>
      </c>
      <c r="E143" s="37">
        <f>SUM(E140:E142)</f>
        <v>0</v>
      </c>
      <c r="F143" s="37">
        <f>SUM(F140:F142)</f>
        <v>0</v>
      </c>
      <c r="G143" s="38">
        <f>SUM(G140:G142)</f>
        <v>0</v>
      </c>
    </row>
    <row r="145" spans="3:5" ht="15" customHeight="1">
      <c r="C145" s="97" t="s">
        <v>238</v>
      </c>
      <c r="D145" s="97"/>
      <c r="E145" s="97"/>
    </row>
    <row r="146" ht="15" customHeight="1">
      <c r="C146" t="s">
        <v>239</v>
      </c>
    </row>
  </sheetData>
  <mergeCells count="5">
    <mergeCell ref="B4:C4"/>
    <mergeCell ref="B5:C5"/>
    <mergeCell ref="A1:I1"/>
    <mergeCell ref="A2:H2"/>
    <mergeCell ref="C145:E145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BFE6DAA7EBBA469FD64491BE97B612" ma:contentTypeVersion="4" ma:contentTypeDescription="Vytvoří nový dokument" ma:contentTypeScope="" ma:versionID="6769bbd23eeb2e165c7e76d5afbe44a7">
  <xsd:schema xmlns:xsd="http://www.w3.org/2001/XMLSchema" xmlns:xs="http://www.w3.org/2001/XMLSchema" xmlns:p="http://schemas.microsoft.com/office/2006/metadata/properties" xmlns:ns2="44f1e86b-1d1e-4a0e-9c98-b519cdfd2166" xmlns:ns3="61de15bb-e5f5-4d9e-a949-9804aa6c0100" targetNamespace="http://schemas.microsoft.com/office/2006/metadata/properties" ma:root="true" ma:fieldsID="2bb7bf3eee5f984234ad753ff9e8e008" ns2:_="" ns3:_="">
    <xsd:import namespace="44f1e86b-1d1e-4a0e-9c98-b519cdfd2166"/>
    <xsd:import namespace="61de15bb-e5f5-4d9e-a949-9804aa6c0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e86b-1d1e-4a0e-9c98-b519cdfd2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e15bb-e5f5-4d9e-a949-9804aa6c01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CCA05-CC8B-455F-9BF6-8A1917274F93}">
  <ds:schemaRefs>
    <ds:schemaRef ds:uri="http://purl.org/dc/dcmitype/"/>
    <ds:schemaRef ds:uri="http://schemas.microsoft.com/office/infopath/2007/PartnerControls"/>
    <ds:schemaRef ds:uri="44f1e86b-1d1e-4a0e-9c98-b519cdfd2166"/>
    <ds:schemaRef ds:uri="http://purl.org/dc/elements/1.1/"/>
    <ds:schemaRef ds:uri="http://schemas.microsoft.com/office/2006/metadata/properties"/>
    <ds:schemaRef ds:uri="http://schemas.microsoft.com/office/2006/documentManagement/types"/>
    <ds:schemaRef ds:uri="61de15bb-e5f5-4d9e-a949-9804aa6c010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24A812-62D4-4816-A31F-68BF242DF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f1e86b-1d1e-4a0e-9c98-b519cdfd2166"/>
    <ds:schemaRef ds:uri="61de15bb-e5f5-4d9e-a949-9804aa6c0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8D6EA4-1DB2-43E3-8C26-B31A5B2FC1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Tesaříková Březinová</dc:creator>
  <cp:keywords/>
  <dc:description/>
  <cp:lastModifiedBy>Vasilová Jana</cp:lastModifiedBy>
  <dcterms:created xsi:type="dcterms:W3CDTF">2019-08-13T06:14:38Z</dcterms:created>
  <dcterms:modified xsi:type="dcterms:W3CDTF">2022-10-20T16:35:56Z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0x01010010BFE6DAA7EBBA469FD64491BE97B612</vt:lpwstr>
  </property>
</Properties>
</file>