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ktuální projekty vašek\opletalova\14_VR\odpovědi soutěžícím\220926_VÝKAZ VÝMĚR\220923_VÝKAZ VÝMĚR\Přílohy - soupis prací - profese\"/>
    </mc:Choice>
  </mc:AlternateContent>
  <bookViews>
    <workbookView xWindow="-120" yWindow="-120" windowWidth="29040" windowHeight="17640"/>
  </bookViews>
  <sheets>
    <sheet name="trafo" sheetId="2" r:id="rId1"/>
  </sheets>
  <definedNames>
    <definedName name="_xlnm.Print_Titles" localSheetId="0">trafo!$1:$5</definedName>
    <definedName name="_xlnm.Print_Area" localSheetId="0">trafo!$A$1:$G$97</definedName>
  </definedNames>
  <calcPr calcId="152511"/>
</workbook>
</file>

<file path=xl/calcChain.xml><?xml version="1.0" encoding="utf-8"?>
<calcChain xmlns="http://schemas.openxmlformats.org/spreadsheetml/2006/main">
  <c r="G69" i="2" l="1"/>
  <c r="G70" i="2"/>
  <c r="G71" i="2"/>
  <c r="G68" i="2"/>
  <c r="G89" i="2"/>
  <c r="G91" i="2"/>
  <c r="G88" i="2"/>
  <c r="G87" i="2"/>
  <c r="G86" i="2"/>
  <c r="G85" i="2"/>
  <c r="G84" i="2"/>
  <c r="G83" i="2"/>
  <c r="G82" i="2"/>
  <c r="G81" i="2"/>
  <c r="G80" i="2"/>
  <c r="G79" i="2"/>
  <c r="G78" i="2"/>
  <c r="G77" i="2"/>
  <c r="G74" i="2"/>
  <c r="G75" i="2"/>
  <c r="G76" i="2"/>
  <c r="G73" i="2"/>
  <c r="G66" i="2"/>
  <c r="G65" i="2"/>
  <c r="G64" i="2"/>
  <c r="G63" i="2"/>
  <c r="G62" i="2"/>
  <c r="G61" i="2"/>
  <c r="G60" i="2"/>
  <c r="G57" i="2"/>
  <c r="G59" i="2"/>
  <c r="G58" i="2"/>
  <c r="G56" i="2"/>
  <c r="G55" i="2"/>
  <c r="G54" i="2"/>
  <c r="G53" i="2"/>
  <c r="G52" i="2"/>
  <c r="G51" i="2"/>
  <c r="G41" i="2"/>
  <c r="G49" i="2"/>
  <c r="G48" i="2"/>
  <c r="G47" i="2"/>
  <c r="G46" i="2"/>
  <c r="G45" i="2"/>
  <c r="G42" i="2"/>
  <c r="G40" i="2"/>
  <c r="G39" i="2"/>
  <c r="G38" i="2"/>
  <c r="G37" i="2"/>
  <c r="A37" i="2"/>
  <c r="A38" i="2" s="1"/>
  <c r="A39" i="2" s="1"/>
  <c r="G36" i="2"/>
  <c r="G13" i="2"/>
  <c r="G33" i="2"/>
  <c r="G32" i="2"/>
  <c r="G31" i="2"/>
  <c r="G30" i="2"/>
  <c r="G29" i="2"/>
  <c r="G24" i="2"/>
  <c r="G25" i="2"/>
  <c r="G26" i="2"/>
  <c r="G27" i="2"/>
  <c r="G28" i="2"/>
  <c r="G34" i="2"/>
  <c r="G19" i="2"/>
  <c r="G18" i="2"/>
  <c r="G17" i="2"/>
  <c r="G15" i="2"/>
  <c r="G14" i="2"/>
  <c r="G72" i="2" l="1"/>
  <c r="G35" i="2"/>
  <c r="G44" i="2"/>
  <c r="G90" i="2"/>
  <c r="G67" i="2"/>
  <c r="G50" i="2"/>
  <c r="G23" i="2"/>
  <c r="G22" i="2" s="1"/>
  <c r="G20" i="2"/>
  <c r="G16" i="2"/>
  <c r="G12" i="2"/>
  <c r="G11" i="2"/>
  <c r="G10" i="2"/>
  <c r="A10" i="2"/>
  <c r="A11" i="2" s="1"/>
  <c r="A12" i="2" s="1"/>
  <c r="G9" i="2"/>
  <c r="G6" i="2" l="1"/>
  <c r="G8" i="2"/>
</calcChain>
</file>

<file path=xl/sharedStrings.xml><?xml version="1.0" encoding="utf-8"?>
<sst xmlns="http://schemas.openxmlformats.org/spreadsheetml/2006/main" count="179" uniqueCount="102">
  <si>
    <t>Poř.</t>
  </si>
  <si>
    <t>Popis</t>
  </si>
  <si>
    <t>MJ</t>
  </si>
  <si>
    <t>množství</t>
  </si>
  <si>
    <t>m</t>
  </si>
  <si>
    <t>jednotková cena</t>
  </si>
  <si>
    <t>Cena celkem</t>
  </si>
  <si>
    <t>m2</t>
  </si>
  <si>
    <t>Celkem cena za příslušnou profesi</t>
  </si>
  <si>
    <t>Kabelové vedení 22 kV</t>
  </si>
  <si>
    <t>Odstranění krytu a podkladní vrstvy chodníku, včetně výkopu kabelové rýhy  hl. 120 cm</t>
  </si>
  <si>
    <t>ks</t>
  </si>
  <si>
    <t>Výkop spojkoviště (ca 7,8 m3)</t>
  </si>
  <si>
    <t>Kabelové lože (písek 10 cm, štěrkopísek 10 cm), zákrytové desky, přepážky pro oddělení, kabelové žlaby apod.</t>
  </si>
  <si>
    <t>kpl</t>
  </si>
  <si>
    <t>Zához kabelové rýhy a spojkovišť (bez finálních povrchů - řeší stavba celého objektu)</t>
  </si>
  <si>
    <t>Nákup a doprava zemniny, odvoz suti a deponie na skládku do 20 km</t>
  </si>
  <si>
    <t xml:space="preserve">Přesuny hmot </t>
  </si>
  <si>
    <t>Poplatek za skládku, skládkovné</t>
  </si>
  <si>
    <t>Ostatní náklady kabelového vedení 22 kV</t>
  </si>
  <si>
    <t>1.1</t>
  </si>
  <si>
    <t>1.2</t>
  </si>
  <si>
    <t>Asistence zhotovitele při kalibraci a tlakování v trafostanicích, včetně příkazu "B" (1 kus = 1TS)</t>
  </si>
  <si>
    <t>Technická koordinace zhotovitele u kabelů VN při připojení do sítě PREdi (spojka)</t>
  </si>
  <si>
    <t>Zkoušky a prohlídky el rozvodů a  zařízení celková prohlídka</t>
  </si>
  <si>
    <t>Inženýrská činnost při realizaci stavby</t>
  </si>
  <si>
    <t>Geodetické zaměření kabelové trasy a spojek</t>
  </si>
  <si>
    <t>Vypracování dokumentace skutečného provedení v digitální formě kabelů VN</t>
  </si>
  <si>
    <t>Identifikace kabelu VN v síti PREdi</t>
  </si>
  <si>
    <t>Bezpečné zajištění vypnutého kabelu - "střelení" kabelu</t>
  </si>
  <si>
    <t>Zapnutí kabelu VN vč. kontroly fázování (barvy)</t>
  </si>
  <si>
    <t>VN zkouška zvýšeným napětím (ANKTOYPv)</t>
  </si>
  <si>
    <t>VN diagnostika kabelu (AXEK)</t>
  </si>
  <si>
    <t>Plášťová zkouška vysoknapěťového kabelu po pokládce</t>
  </si>
  <si>
    <t>Demontáž původního kabelu 22 kV (odvoz a likvidace)</t>
  </si>
  <si>
    <t>Kabelové vedení 1 kV</t>
  </si>
  <si>
    <t>Demontáž původního kabelu 1 kV (odvoz a likvidace)</t>
  </si>
  <si>
    <t>Tlakování a kalibrace OPTO trubičky</t>
  </si>
  <si>
    <t>Ostatní náklady kabelového vedení 1 kV</t>
  </si>
  <si>
    <t>Vypracování dokumentace skutečného provedení v digitální formě kabelů NN</t>
  </si>
  <si>
    <t>Technologie dTS</t>
  </si>
  <si>
    <t>Zavezení transformační stanice</t>
  </si>
  <si>
    <t>Montáž rozvaděčů vn</t>
  </si>
  <si>
    <t>Montáž rozvaděčů nn</t>
  </si>
  <si>
    <t>Montáž rozváděčů DŘT (SG5)</t>
  </si>
  <si>
    <t>Montáž transformátorů 3fázových vn/nn olejových v kobkách do 630 kVA</t>
  </si>
  <si>
    <t>sada</t>
  </si>
  <si>
    <t>Montážní práce řídící techniky dTS, včetně podružného materiálu (propoj SG5, harting…)</t>
  </si>
  <si>
    <t>Ostatní náklady technologie dTS</t>
  </si>
  <si>
    <t>Zkoušky a prohlídky el rozvodů a zařízení celková prohlídka</t>
  </si>
  <si>
    <t>Geodetické a geometrické zaměření dTS</t>
  </si>
  <si>
    <t>Vypracování dokumentace skutečného provedení stavby</t>
  </si>
  <si>
    <t>Zednické výpomoci a přidružený materiál (úchyty, kotvení, špalky…)</t>
  </si>
  <si>
    <t>Stavební připravenost dTS</t>
  </si>
  <si>
    <t>Jádrové vrty / bourání pro kabelové prostupy</t>
  </si>
  <si>
    <t>Nátěry zámečnických konstrukcí</t>
  </si>
  <si>
    <t>Přesuny hmot</t>
  </si>
  <si>
    <t>Úklid, začištění, písmomalířské práce dTS  apod.</t>
  </si>
  <si>
    <t>Ostatní náklady stavební připravenosti dTS</t>
  </si>
  <si>
    <t>Rekonstrukce a dostavba budov FF UK Opletalova 47, 49, Praha 1</t>
  </si>
  <si>
    <t>Poznámka:</t>
  </si>
  <si>
    <t>Finální povrchy nejsou předmětem této části PD, budou řešeny (včetně) v rámci rekonstrukce celého objektu.</t>
  </si>
  <si>
    <t xml:space="preserve">Zajištění výkopu, přechodové lávky, DIO,  apod. není předmětem této PD, předpoklad realizace v celkovém záboru stavby rekonstrukce objektu. </t>
  </si>
  <si>
    <t>Zhotovení otvoru stropem, usazení poklopu není předmětem této části PD, řeší stavba celého objektu.</t>
  </si>
  <si>
    <t>Zhotovení otvorů pro vedení nuceného odvetrání dTS není předmětem této části PD.</t>
  </si>
  <si>
    <t>2.1</t>
  </si>
  <si>
    <t>2.2</t>
  </si>
  <si>
    <t>3.1</t>
  </si>
  <si>
    <t>3.2</t>
  </si>
  <si>
    <t>4.1</t>
  </si>
  <si>
    <t>4.2</t>
  </si>
  <si>
    <t>710-108  -  D.1.4.8 - TRAFOSTANICE</t>
  </si>
  <si>
    <t xml:space="preserve">Pokud se kdekoliv v technických požadavcích na předmět veřejného díla objevuje jakýkoliv odkaz, zejména formou nákresu, fotografie nebo textového označení, například konkrétní výrobek, je použit zejména proto, aby byla technická specifikace dostatečně srozumitelná a definovala požadovaný standard. Pro každý prvek platí, že dodavatelé nohou nabídnout i jiné řešení, bude-li s uvedeným příkladem kvalitativně srovnatelné. Toto řešení bude předloženo v rámci vzorkování. Všechny prvky byly navrženy v souladu s celkovým projektem interiéru, proto budou všechny výrobky vyvzorkovány, finální vzorek musí být odsouhlasen autorem projektu, objednatelem a TDS dle smlouvy o dílo. 
Kompletní vzorkování koncových pohledových prvků bude zahrnuto v cenové nabídce. 
V nabízených cenách bude taktéž zahrnuta likvidace obalů.
Nabídková cena musí obsahovat prodlouženou záruku 60 měsíců na všechny dodávané komponenty, zařízení a systémy, viz příslušná ustanovení smlouvy. Nabídková cena musí zahrnovat v souladu s příslušnými ustanoveními smlouvy bezplatný záruční servis a pravidelné revize dle požadavků výrobce komponentů, zařízení a systémů, příslušných právních předpisů a dalších norem pro uznání prodloužené záruky dodavatelem a výrobcem.
</t>
  </si>
  <si>
    <r>
      <rPr>
        <sz val="9"/>
        <color rgb="FFFF0000"/>
        <rFont val="Arial"/>
        <family val="2"/>
        <charset val="238"/>
      </rPr>
      <t xml:space="preserve">Dodávka a </t>
    </r>
    <r>
      <rPr>
        <sz val="9"/>
        <rFont val="Arial"/>
        <family val="2"/>
        <charset val="238"/>
      </rPr>
      <t>montáž hliníkových kabelů  AXEKVCEY + OT, 22 kV 1x240 mm2</t>
    </r>
  </si>
  <si>
    <r>
      <rPr>
        <sz val="9"/>
        <color rgb="FFFF0000"/>
        <rFont val="Arial"/>
        <family val="2"/>
        <charset val="238"/>
      </rPr>
      <t>Dodávka a montáž</t>
    </r>
    <r>
      <rPr>
        <sz val="9"/>
        <rFont val="Arial"/>
        <family val="2"/>
        <charset val="238"/>
      </rPr>
      <t xml:space="preserve"> kabelové armatury (těsnící pásek, smršťovací čepičky, ukončení OPTO trubiček apod.)</t>
    </r>
  </si>
  <si>
    <r>
      <rPr>
        <sz val="9"/>
        <color rgb="FFFF0000"/>
        <rFont val="Arial"/>
        <family val="2"/>
        <charset val="238"/>
      </rPr>
      <t>Dodávka a montáž</t>
    </r>
    <r>
      <rPr>
        <sz val="9"/>
        <rFont val="Arial"/>
        <family val="2"/>
        <charset val="238"/>
      </rPr>
      <t xml:space="preserve"> připojení do sítě 22 kV, spojky kabelů 22 kV</t>
    </r>
  </si>
  <si>
    <r>
      <rPr>
        <sz val="9"/>
        <color rgb="FFFF0000"/>
        <rFont val="Arial"/>
        <family val="2"/>
        <charset val="238"/>
      </rPr>
      <t xml:space="preserve">Dodávka a montáž </t>
    </r>
    <r>
      <rPr>
        <sz val="9"/>
        <rFont val="Arial"/>
        <family val="2"/>
        <charset val="238"/>
      </rPr>
      <t>kabelového lože (písek 10 cm, štěrkopísek 10 cm), zákrytové desky, přepážky pro oddělení, kabelové žlaby apod.</t>
    </r>
  </si>
  <si>
    <r>
      <rPr>
        <sz val="9"/>
        <color rgb="FFFF0000"/>
        <rFont val="Arial"/>
        <family val="2"/>
        <charset val="238"/>
      </rPr>
      <t>Dodávka</t>
    </r>
    <r>
      <rPr>
        <sz val="9"/>
        <rFont val="Arial"/>
        <family val="2"/>
        <charset val="238"/>
      </rPr>
      <t xml:space="preserve"> a montáž hliníkových kabelů AYKY 1kV 3x240+120 mm2 volně uložených (včetně OT)</t>
    </r>
  </si>
  <si>
    <r>
      <rPr>
        <sz val="9"/>
        <color rgb="FFFF0000"/>
        <rFont val="Arial"/>
        <family val="2"/>
        <charset val="238"/>
      </rPr>
      <t xml:space="preserve">Dodávka a montáž </t>
    </r>
    <r>
      <rPr>
        <sz val="9"/>
        <rFont val="Arial"/>
        <family val="2"/>
        <charset val="238"/>
      </rPr>
      <t>Ukončení kabelů 1 kV v rNN včetně kabelových armatur</t>
    </r>
  </si>
  <si>
    <r>
      <rPr>
        <sz val="9"/>
        <color rgb="FFFF0000"/>
        <rFont val="Arial"/>
        <family val="2"/>
        <charset val="238"/>
      </rPr>
      <t>Dodávka a montáž</t>
    </r>
    <r>
      <rPr>
        <sz val="9"/>
        <rFont val="Arial"/>
        <family val="2"/>
        <charset val="238"/>
      </rPr>
      <t xml:space="preserve"> Propojení kabelů celoplastových spojkou do 1 kV včetně armatur</t>
    </r>
  </si>
  <si>
    <r>
      <rPr>
        <sz val="9"/>
        <color rgb="FFFF0000"/>
        <rFont val="Arial"/>
        <family val="2"/>
        <charset val="238"/>
      </rPr>
      <t>Dodávka a montáž</t>
    </r>
    <r>
      <rPr>
        <sz val="9"/>
        <rFont val="Arial"/>
        <family val="2"/>
        <charset val="238"/>
      </rPr>
      <t xml:space="preserve"> izolátorů chvění</t>
    </r>
  </si>
  <si>
    <r>
      <rPr>
        <sz val="9"/>
        <color rgb="FFFF0000"/>
        <rFont val="Arial"/>
        <family val="2"/>
        <charset val="238"/>
      </rPr>
      <t>Dodávka a montáž</t>
    </r>
    <r>
      <rPr>
        <sz val="9"/>
        <rFont val="Arial"/>
        <family val="2"/>
        <charset val="238"/>
      </rPr>
      <t xml:space="preserve">  měděných kabelů CXEKCY 22 kV</t>
    </r>
  </si>
  <si>
    <r>
      <rPr>
        <sz val="9"/>
        <color rgb="FFFF0000"/>
        <rFont val="Arial"/>
        <family val="2"/>
        <charset val="238"/>
      </rPr>
      <t>Dodávka a montáž</t>
    </r>
    <r>
      <rPr>
        <sz val="9"/>
        <rFont val="Arial"/>
        <family val="2"/>
        <charset val="238"/>
      </rPr>
      <t xml:space="preserve"> Ukončení kabelů celoplastových koncovkou do 22 kV konektorovou vč. Konektorů</t>
    </r>
  </si>
  <si>
    <r>
      <rPr>
        <sz val="9"/>
        <color rgb="FFFF0000"/>
        <rFont val="Arial"/>
        <family val="2"/>
        <charset val="238"/>
      </rPr>
      <t xml:space="preserve">Dodávka a montáž </t>
    </r>
    <r>
      <rPr>
        <sz val="9"/>
        <rFont val="Arial"/>
        <family val="2"/>
        <charset val="238"/>
      </rPr>
      <t>Ukončení vodičů celoplastových koncovkou do 22 kV staniční</t>
    </r>
  </si>
  <si>
    <r>
      <rPr>
        <sz val="9"/>
        <color rgb="FFFF0000"/>
        <rFont val="Arial"/>
        <family val="2"/>
        <charset val="238"/>
      </rPr>
      <t>Dodávka a montáž</t>
    </r>
    <r>
      <rPr>
        <sz val="9"/>
        <rFont val="Arial"/>
        <family val="2"/>
        <charset val="238"/>
      </rPr>
      <t xml:space="preserve"> měděných kabelů YY</t>
    </r>
  </si>
  <si>
    <r>
      <rPr>
        <sz val="9"/>
        <color rgb="FFFF0000"/>
        <rFont val="Arial"/>
        <family val="2"/>
        <charset val="238"/>
      </rPr>
      <t>Dodávka a montáž</t>
    </r>
    <r>
      <rPr>
        <sz val="9"/>
        <rFont val="Arial"/>
        <family val="2"/>
        <charset val="238"/>
      </rPr>
      <t xml:space="preserve"> Ukončení vodičů izolovaných nalisováním kabelového oka s páskou</t>
    </r>
  </si>
  <si>
    <r>
      <rPr>
        <sz val="9"/>
        <color rgb="FFFF0000"/>
        <rFont val="Arial"/>
        <family val="2"/>
        <charset val="238"/>
      </rPr>
      <t>Dodávka a montáž</t>
    </r>
    <r>
      <rPr>
        <sz val="9"/>
        <rFont val="Arial"/>
        <family val="2"/>
        <charset val="238"/>
      </rPr>
      <t xml:space="preserve"> Elektroinstalace, včetně svítidel a rozvodů</t>
    </r>
  </si>
  <si>
    <r>
      <rPr>
        <sz val="9"/>
        <color rgb="FFFF0000"/>
        <rFont val="Arial"/>
        <family val="2"/>
        <charset val="238"/>
      </rPr>
      <t>Dodávka a montáž</t>
    </r>
    <r>
      <rPr>
        <sz val="9"/>
        <rFont val="Arial"/>
        <family val="2"/>
        <charset val="238"/>
      </rPr>
      <t xml:space="preserve"> Uzemnění dTS</t>
    </r>
  </si>
  <si>
    <r>
      <rPr>
        <sz val="9"/>
        <color rgb="FFFF0000"/>
        <rFont val="Arial"/>
        <family val="2"/>
        <charset val="238"/>
      </rPr>
      <t xml:space="preserve">Dodávka a montáž </t>
    </r>
    <r>
      <rPr>
        <sz val="9"/>
        <rFont val="Arial"/>
        <family val="2"/>
        <charset val="238"/>
      </rPr>
      <t>Výbava dTS (věšáky, tabulky, dielektrický koberec apod.)</t>
    </r>
  </si>
  <si>
    <r>
      <rPr>
        <sz val="9"/>
        <color rgb="FFFF0000"/>
        <rFont val="Arial"/>
        <family val="2"/>
        <charset val="238"/>
      </rPr>
      <t>Dodávka a montáž</t>
    </r>
    <r>
      <rPr>
        <sz val="9"/>
        <rFont val="Arial"/>
        <family val="2"/>
        <charset val="238"/>
      </rPr>
      <t xml:space="preserve"> Systémové pažnice + těsnění kabelovéch prostupů (dle katalogu prvků PREdi) 2xVN-OT, 10xNN, zemnící pásek</t>
    </r>
  </si>
  <si>
    <r>
      <rPr>
        <sz val="9"/>
        <color rgb="FFFF0000"/>
        <rFont val="Arial"/>
        <family val="2"/>
        <charset val="238"/>
      </rPr>
      <t>Dodávka a montáž</t>
    </r>
    <r>
      <rPr>
        <sz val="9"/>
        <rFont val="Arial"/>
        <family val="2"/>
        <charset val="238"/>
      </rPr>
      <t xml:space="preserve"> usazení skříňky SVI, kabelová chránička do stanice, prostup pro shoz najížděcích kabelů</t>
    </r>
  </si>
  <si>
    <r>
      <rPr>
        <sz val="9"/>
        <color rgb="FFFF0000"/>
        <rFont val="Arial"/>
        <family val="2"/>
        <charset val="238"/>
      </rPr>
      <t>Dodávka a montáž</t>
    </r>
    <r>
      <rPr>
        <sz val="9"/>
        <rFont val="Arial"/>
        <family val="2"/>
        <charset val="238"/>
      </rPr>
      <t xml:space="preserve"> Plechové šroubované obložení trasy kabelů vn a nn, konstrukce z děrovaných profilů</t>
    </r>
  </si>
  <si>
    <r>
      <rPr>
        <sz val="9"/>
        <color rgb="FFFF0000"/>
        <rFont val="Arial"/>
        <family val="2"/>
        <charset val="238"/>
      </rPr>
      <t xml:space="preserve">Dodávka a montáž </t>
    </r>
    <r>
      <rPr>
        <sz val="9"/>
        <rFont val="Arial"/>
        <family val="2"/>
        <charset val="238"/>
      </rPr>
      <t>Zdvojená plechová podlaha na pomocnou ocelovou konstrukci (dle standardů PREdi)</t>
    </r>
  </si>
  <si>
    <r>
      <rPr>
        <sz val="9"/>
        <color rgb="FFFF0000"/>
        <rFont val="Arial"/>
        <family val="2"/>
        <charset val="238"/>
      </rPr>
      <t xml:space="preserve">Dodávka a montáž </t>
    </r>
    <r>
      <rPr>
        <sz val="9"/>
        <rFont val="Arial"/>
        <family val="2"/>
        <charset val="238"/>
      </rPr>
      <t>Usazení a vyrovnání rámů pod technologii PREdi (rNN a rVN)</t>
    </r>
  </si>
  <si>
    <r>
      <rPr>
        <sz val="9"/>
        <color rgb="FFFF0000"/>
        <rFont val="Arial"/>
        <family val="2"/>
        <charset val="238"/>
      </rPr>
      <t>Dodávka a montáž</t>
    </r>
    <r>
      <rPr>
        <sz val="9"/>
        <rFont val="Arial"/>
        <family val="2"/>
        <charset val="238"/>
      </rPr>
      <t xml:space="preserve"> nehořlavé (boční) zábrany trafokobky</t>
    </r>
  </si>
  <si>
    <r>
      <rPr>
        <sz val="9"/>
        <color rgb="FFFF0000"/>
        <rFont val="Arial"/>
        <family val="2"/>
        <charset val="238"/>
      </rPr>
      <t>Dodávka a montáž</t>
    </r>
    <r>
      <rPr>
        <sz val="9"/>
        <rFont val="Arial"/>
        <family val="2"/>
        <charset val="238"/>
      </rPr>
      <t xml:space="preserve"> Pletivová (odnímatelná) čelní  zábrana trafokobky</t>
    </r>
  </si>
  <si>
    <r>
      <rPr>
        <sz val="9"/>
        <color rgb="FFFF0000"/>
        <rFont val="Arial"/>
        <family val="2"/>
        <charset val="238"/>
      </rPr>
      <t>Dodávka a montáž</t>
    </r>
    <r>
      <rPr>
        <sz val="9"/>
        <rFont val="Arial"/>
        <family val="2"/>
        <charset val="238"/>
      </rPr>
      <t xml:space="preserve"> Olejotěsná svařovaná plechová jímka pod transformátor </t>
    </r>
  </si>
  <si>
    <r>
      <rPr>
        <sz val="9"/>
        <color rgb="FFFF0000"/>
        <rFont val="Arial"/>
        <family val="2"/>
        <charset val="238"/>
      </rPr>
      <t>Dodávka a montáž</t>
    </r>
    <r>
      <rPr>
        <sz val="9"/>
        <rFont val="Arial"/>
        <family val="2"/>
        <charset val="238"/>
      </rPr>
      <t xml:space="preserve"> Systémové kabelové lávky z děrovaných profilů, včetně spojovacího mat. a kotvení</t>
    </r>
  </si>
  <si>
    <r>
      <rPr>
        <sz val="9"/>
        <color rgb="FFFF0000"/>
        <rFont val="Arial"/>
        <family val="2"/>
        <charset val="238"/>
      </rPr>
      <t>Dodávka a montáž</t>
    </r>
    <r>
      <rPr>
        <sz val="9"/>
        <rFont val="Arial"/>
        <family val="2"/>
        <charset val="238"/>
      </rPr>
      <t xml:space="preserve"> Pětivrstvá absorpční žaluzie - řešení přetlaku plynu SF6, při poruše rozváděče VN</t>
    </r>
  </si>
  <si>
    <r>
      <rPr>
        <sz val="9"/>
        <color rgb="FFFF0000"/>
        <rFont val="Arial"/>
        <family val="2"/>
        <charset val="238"/>
      </rPr>
      <t>Dodávka a montáž</t>
    </r>
    <r>
      <rPr>
        <sz val="9"/>
        <rFont val="Arial"/>
        <family val="2"/>
        <charset val="238"/>
      </rPr>
      <t xml:space="preserve"> Vstupní dveře 1 kř 900x2100 oceloplechové, protipožární s odolností dle PBŘS, dle standardů PREdi</t>
    </r>
  </si>
  <si>
    <r>
      <rPr>
        <sz val="9"/>
        <color rgb="FFFF0000"/>
        <rFont val="Arial"/>
        <family val="2"/>
        <charset val="238"/>
      </rPr>
      <t>Dodávka a montáž</t>
    </r>
    <r>
      <rPr>
        <sz val="9"/>
        <rFont val="Arial"/>
        <family val="2"/>
        <charset val="238"/>
      </rPr>
      <t xml:space="preserve"> Podezdívka ŽB tl. 250 mm výšky 650 mm, včetně lemování L50 a prostupů s obeton. Chráničkami DN 160.</t>
    </r>
  </si>
  <si>
    <r>
      <rPr>
        <sz val="9"/>
        <color rgb="FFFF0000"/>
        <rFont val="Arial"/>
        <family val="2"/>
        <charset val="238"/>
      </rPr>
      <t>Dodávka a montáž</t>
    </r>
    <r>
      <rPr>
        <sz val="9"/>
        <rFont val="Arial"/>
        <family val="2"/>
        <charset val="238"/>
      </rPr>
      <t xml:space="preserve"> Dodatečné krytí větracích otvorů IP30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</si>
</sst>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#,##0.0??;\-\ #,##0.0??;&quot;–&quot;???;_(@_)"/>
    <numFmt numFmtId="165" formatCode="_(#,##0.00_);[Red]\-\ #,##0.00_);&quot;–&quot;??;_(@_)"/>
    <numFmt numFmtId="166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3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9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" fontId="2" fillId="0" borderId="0">
      <alignment horizontal="center" vertical="center"/>
      <protection locked="0"/>
    </xf>
  </cellStyleXfs>
  <cellXfs count="54">
    <xf numFmtId="0" fontId="0" fillId="0" borderId="0" xfId="0"/>
    <xf numFmtId="49" fontId="3" fillId="0" borderId="1" xfId="1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165" fontId="4" fillId="0" borderId="0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left" vertical="center" wrapText="1"/>
    </xf>
    <xf numFmtId="164" fontId="9" fillId="0" borderId="1" xfId="1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49" fontId="8" fillId="0" borderId="2" xfId="1" applyNumberFormat="1" applyFont="1" applyFill="1" applyBorder="1" applyAlignment="1">
      <alignment horizontal="center" vertical="center" wrapText="1"/>
    </xf>
    <xf numFmtId="166" fontId="8" fillId="0" borderId="2" xfId="1" applyNumberFormat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/>
    </xf>
    <xf numFmtId="49" fontId="5" fillId="0" borderId="0" xfId="1" applyNumberFormat="1" applyFont="1" applyFill="1" applyBorder="1" applyAlignment="1">
      <alignment horizontal="center" vertical="center"/>
    </xf>
    <xf numFmtId="166" fontId="4" fillId="0" borderId="7" xfId="1" applyNumberFormat="1" applyFont="1" applyFill="1" applyBorder="1" applyAlignment="1">
      <alignment horizontal="right" vertical="center"/>
    </xf>
    <xf numFmtId="1" fontId="3" fillId="0" borderId="8" xfId="1" applyNumberFormat="1" applyFont="1" applyFill="1" applyBorder="1" applyAlignment="1">
      <alignment horizontal="center" vertical="center"/>
    </xf>
    <xf numFmtId="166" fontId="3" fillId="0" borderId="9" xfId="1" applyNumberFormat="1" applyFont="1" applyFill="1" applyBorder="1" applyAlignment="1">
      <alignment horizontal="right" vertical="center"/>
    </xf>
    <xf numFmtId="1" fontId="5" fillId="2" borderId="3" xfId="1" applyNumberFormat="1" applyFont="1" applyFill="1" applyBorder="1" applyAlignment="1">
      <alignment horizontal="center" vertical="center"/>
    </xf>
    <xf numFmtId="49" fontId="5" fillId="2" borderId="4" xfId="1" applyNumberFormat="1" applyFont="1" applyFill="1" applyBorder="1" applyAlignment="1">
      <alignment horizontal="left" vertical="center"/>
    </xf>
    <xf numFmtId="49" fontId="5" fillId="2" borderId="4" xfId="1" applyNumberFormat="1" applyFont="1" applyFill="1" applyBorder="1" applyAlignment="1">
      <alignment horizontal="center" vertical="center"/>
    </xf>
    <xf numFmtId="164" fontId="5" fillId="2" borderId="4" xfId="1" applyNumberFormat="1" applyFont="1" applyFill="1" applyBorder="1" applyAlignment="1">
      <alignment horizontal="center" vertical="center"/>
    </xf>
    <xf numFmtId="165" fontId="4" fillId="2" borderId="5" xfId="1" applyNumberFormat="1" applyFont="1" applyFill="1" applyBorder="1" applyAlignment="1">
      <alignment horizontal="center" vertical="center"/>
    </xf>
    <xf numFmtId="166" fontId="10" fillId="2" borderId="2" xfId="1" applyNumberFormat="1" applyFont="1" applyFill="1" applyBorder="1" applyAlignment="1">
      <alignment horizontal="right" vertical="center"/>
    </xf>
    <xf numFmtId="1" fontId="3" fillId="0" borderId="10" xfId="1" applyNumberFormat="1" applyFont="1" applyFill="1" applyBorder="1" applyAlignment="1">
      <alignment horizontal="center" vertical="center"/>
    </xf>
    <xf numFmtId="2" fontId="3" fillId="0" borderId="11" xfId="1" applyNumberFormat="1" applyFont="1" applyFill="1" applyBorder="1" applyAlignment="1">
      <alignment horizontal="left" vertical="center" wrapText="1"/>
    </xf>
    <xf numFmtId="49" fontId="3" fillId="0" borderId="11" xfId="1" applyNumberFormat="1" applyFont="1" applyFill="1" applyBorder="1" applyAlignment="1">
      <alignment horizontal="center" vertical="center"/>
    </xf>
    <xf numFmtId="164" fontId="9" fillId="0" borderId="11" xfId="1" applyNumberFormat="1" applyFont="1" applyFill="1" applyBorder="1" applyAlignment="1">
      <alignment horizontal="center" vertical="center"/>
    </xf>
    <xf numFmtId="49" fontId="4" fillId="3" borderId="4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165" fontId="3" fillId="3" borderId="5" xfId="1" applyNumberFormat="1" applyFont="1" applyFill="1" applyBorder="1" applyAlignment="1">
      <alignment horizontal="center" vertical="center"/>
    </xf>
    <xf numFmtId="166" fontId="3" fillId="0" borderId="12" xfId="1" applyNumberFormat="1" applyFont="1" applyFill="1" applyBorder="1" applyAlignment="1">
      <alignment horizontal="right" vertical="center"/>
    </xf>
    <xf numFmtId="166" fontId="4" fillId="3" borderId="2" xfId="1" applyNumberFormat="1" applyFont="1" applyFill="1" applyBorder="1" applyAlignment="1">
      <alignment horizontal="right" vertical="center"/>
    </xf>
    <xf numFmtId="49" fontId="4" fillId="3" borderId="3" xfId="1" applyNumberFormat="1" applyFont="1" applyFill="1" applyBorder="1" applyAlignment="1">
      <alignment horizontal="left" vertical="center" wrapText="1"/>
    </xf>
    <xf numFmtId="1" fontId="8" fillId="0" borderId="2" xfId="1" applyNumberFormat="1" applyFont="1" applyFill="1" applyBorder="1" applyAlignment="1">
      <alignment horizontal="left" vertical="center" wrapText="1"/>
    </xf>
    <xf numFmtId="1" fontId="5" fillId="2" borderId="4" xfId="1" applyNumberFormat="1" applyFont="1" applyFill="1" applyBorder="1" applyAlignment="1">
      <alignment horizontal="left" vertical="center"/>
    </xf>
    <xf numFmtId="1" fontId="5" fillId="0" borderId="0" xfId="1" applyNumberFormat="1" applyFont="1" applyFill="1" applyBorder="1" applyAlignment="1">
      <alignment horizontal="left" vertical="center"/>
    </xf>
    <xf numFmtId="1" fontId="3" fillId="0" borderId="13" xfId="1" applyNumberFormat="1" applyFont="1" applyFill="1" applyBorder="1" applyAlignment="1">
      <alignment horizontal="left" vertical="center"/>
    </xf>
    <xf numFmtId="1" fontId="3" fillId="0" borderId="14" xfId="1" applyNumberFormat="1" applyFont="1" applyFill="1" applyBorder="1" applyAlignment="1">
      <alignment horizontal="left" vertical="center"/>
    </xf>
    <xf numFmtId="1" fontId="4" fillId="3" borderId="3" xfId="1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49" fontId="4" fillId="3" borderId="2" xfId="1" applyNumberFormat="1" applyFont="1" applyFill="1" applyBorder="1" applyAlignment="1">
      <alignment horizontal="center" vertical="center"/>
    </xf>
    <xf numFmtId="49" fontId="11" fillId="0" borderId="0" xfId="1" applyNumberFormat="1" applyFont="1" applyFill="1" applyBorder="1" applyAlignment="1">
      <alignment horizontal="left" vertical="center"/>
    </xf>
    <xf numFmtId="165" fontId="3" fillId="4" borderId="1" xfId="1" applyNumberFormat="1" applyFont="1" applyFill="1" applyBorder="1" applyAlignment="1" applyProtection="1">
      <alignment horizontal="center" vertical="center"/>
      <protection locked="0"/>
    </xf>
    <xf numFmtId="165" fontId="3" fillId="4" borderId="11" xfId="1" applyNumberFormat="1" applyFont="1" applyFill="1" applyBorder="1" applyAlignment="1" applyProtection="1">
      <alignment horizontal="center" vertical="center"/>
      <protection locked="0"/>
    </xf>
    <xf numFmtId="49" fontId="6" fillId="2" borderId="3" xfId="1" applyNumberFormat="1" applyFont="1" applyFill="1" applyBorder="1" applyAlignment="1">
      <alignment horizontal="center" vertical="center" wrapText="1"/>
    </xf>
    <xf numFmtId="49" fontId="6" fillId="2" borderId="4" xfId="1" applyNumberFormat="1" applyFont="1" applyFill="1" applyBorder="1" applyAlignment="1">
      <alignment horizontal="center" vertical="center" wrapText="1"/>
    </xf>
    <xf numFmtId="49" fontId="6" fillId="2" borderId="5" xfId="1" applyNumberFormat="1" applyFont="1" applyFill="1" applyBorder="1" applyAlignment="1">
      <alignment horizontal="center" vertical="center" wrapText="1"/>
    </xf>
    <xf numFmtId="49" fontId="8" fillId="0" borderId="3" xfId="1" applyNumberFormat="1" applyFont="1" applyFill="1" applyBorder="1" applyAlignment="1">
      <alignment horizontal="center" vertical="center" wrapText="1"/>
    </xf>
    <xf numFmtId="49" fontId="8" fillId="0" borderId="4" xfId="1" applyNumberFormat="1" applyFont="1" applyFill="1" applyBorder="1" applyAlignment="1">
      <alignment horizontal="center" vertical="center" wrapText="1"/>
    </xf>
    <xf numFmtId="49" fontId="8" fillId="0" borderId="5" xfId="1" applyNumberFormat="1" applyFont="1" applyFill="1" applyBorder="1" applyAlignment="1">
      <alignment horizontal="center" vertical="center" wrapText="1"/>
    </xf>
    <xf numFmtId="2" fontId="3" fillId="0" borderId="15" xfId="1" applyNumberFormat="1" applyFont="1" applyFill="1" applyBorder="1" applyAlignment="1">
      <alignment horizontal="left" vertical="top" wrapText="1"/>
    </xf>
    <xf numFmtId="2" fontId="3" fillId="0" borderId="4" xfId="1" applyNumberFormat="1" applyFont="1" applyFill="1" applyBorder="1" applyAlignment="1">
      <alignment horizontal="left" vertical="top" wrapText="1"/>
    </xf>
    <xf numFmtId="2" fontId="3" fillId="0" borderId="5" xfId="1" applyNumberFormat="1" applyFont="1" applyFill="1" applyBorder="1" applyAlignment="1">
      <alignment horizontal="left" vertical="top" wrapText="1"/>
    </xf>
  </cellXfs>
  <cellStyles count="3">
    <cellStyle name="Normální" xfId="0" builtinId="0"/>
    <cellStyle name="Normální 2" xfId="1"/>
    <cellStyle name="Specifikace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tabSelected="1" view="pageBreakPreview" zoomScale="154" zoomScaleNormal="100" zoomScaleSheetLayoutView="154" workbookViewId="0">
      <pane ySplit="5" topLeftCell="A75" activePane="bottomLeft" state="frozen"/>
      <selection pane="bottomLeft" activeCell="A83" sqref="A83:XFD83"/>
    </sheetView>
  </sheetViews>
  <sheetFormatPr defaultRowHeight="15" x14ac:dyDescent="0.25"/>
  <cols>
    <col min="1" max="1" width="6.140625" customWidth="1"/>
    <col min="2" max="2" width="11.85546875" style="40" customWidth="1"/>
    <col min="3" max="3" width="71.42578125" customWidth="1"/>
    <col min="4" max="4" width="7.28515625" customWidth="1"/>
    <col min="5" max="5" width="8.28515625" bestFit="1" customWidth="1"/>
    <col min="6" max="6" width="11.85546875" customWidth="1"/>
    <col min="7" max="7" width="17.28515625" customWidth="1"/>
  </cols>
  <sheetData>
    <row r="1" spans="1:7" s="9" customFormat="1" ht="26.25" customHeight="1" x14ac:dyDescent="0.25">
      <c r="A1" s="45" t="s">
        <v>59</v>
      </c>
      <c r="B1" s="46"/>
      <c r="C1" s="46"/>
      <c r="D1" s="46"/>
      <c r="E1" s="46"/>
      <c r="F1" s="46"/>
      <c r="G1" s="47"/>
    </row>
    <row r="2" spans="1:7" s="9" customFormat="1" ht="22.5" customHeight="1" x14ac:dyDescent="0.25">
      <c r="A2" s="45" t="s">
        <v>71</v>
      </c>
      <c r="B2" s="46"/>
      <c r="C2" s="46"/>
      <c r="D2" s="46"/>
      <c r="E2" s="46"/>
      <c r="F2" s="46"/>
      <c r="G2" s="47"/>
    </row>
    <row r="3" spans="1:7" s="3" customFormat="1" ht="142.5" customHeight="1" x14ac:dyDescent="0.25">
      <c r="A3" s="51" t="s">
        <v>72</v>
      </c>
      <c r="B3" s="52"/>
      <c r="C3" s="52"/>
      <c r="D3" s="52"/>
      <c r="E3" s="52"/>
      <c r="F3" s="52"/>
      <c r="G3" s="53"/>
    </row>
    <row r="4" spans="1:7" s="3" customFormat="1" ht="33" customHeight="1" x14ac:dyDescent="0.25">
      <c r="A4" s="12" t="s">
        <v>0</v>
      </c>
      <c r="B4" s="34"/>
      <c r="C4" s="10" t="s">
        <v>1</v>
      </c>
      <c r="D4" s="10" t="s">
        <v>2</v>
      </c>
      <c r="E4" s="10" t="s">
        <v>3</v>
      </c>
      <c r="F4" s="10" t="s">
        <v>5</v>
      </c>
      <c r="G4" s="11" t="s">
        <v>6</v>
      </c>
    </row>
    <row r="5" spans="1:7" s="3" customFormat="1" ht="7.5" customHeight="1" x14ac:dyDescent="0.25">
      <c r="A5" s="48"/>
      <c r="B5" s="49"/>
      <c r="C5" s="49"/>
      <c r="D5" s="49"/>
      <c r="E5" s="49"/>
      <c r="F5" s="49"/>
      <c r="G5" s="50"/>
    </row>
    <row r="6" spans="1:7" s="3" customFormat="1" ht="18.75" customHeight="1" x14ac:dyDescent="0.25">
      <c r="A6" s="18"/>
      <c r="B6" s="35"/>
      <c r="C6" s="19" t="s">
        <v>8</v>
      </c>
      <c r="D6" s="20"/>
      <c r="E6" s="21"/>
      <c r="F6" s="22"/>
      <c r="G6" s="23">
        <f>G8+G22+G35+G44+G50+G67+G72+G90</f>
        <v>0</v>
      </c>
    </row>
    <row r="7" spans="1:7" s="3" customFormat="1" ht="15" customHeight="1" x14ac:dyDescent="0.25">
      <c r="A7" s="13"/>
      <c r="B7" s="36"/>
      <c r="C7" s="4"/>
      <c r="D7" s="14"/>
      <c r="E7" s="2"/>
      <c r="F7" s="5"/>
      <c r="G7" s="15"/>
    </row>
    <row r="8" spans="1:7" s="8" customFormat="1" x14ac:dyDescent="0.25">
      <c r="A8" s="41" t="s">
        <v>20</v>
      </c>
      <c r="B8" s="39"/>
      <c r="C8" s="33" t="s">
        <v>9</v>
      </c>
      <c r="D8" s="28"/>
      <c r="E8" s="29"/>
      <c r="F8" s="30"/>
      <c r="G8" s="32">
        <f>SUM(G9:G20)</f>
        <v>0</v>
      </c>
    </row>
    <row r="9" spans="1:7" s="3" customFormat="1" ht="22.5" customHeight="1" x14ac:dyDescent="0.25">
      <c r="A9" s="24">
        <v>1</v>
      </c>
      <c r="B9" s="37"/>
      <c r="C9" s="25" t="s">
        <v>10</v>
      </c>
      <c r="D9" s="26" t="s">
        <v>7</v>
      </c>
      <c r="E9" s="27">
        <v>25</v>
      </c>
      <c r="F9" s="44"/>
      <c r="G9" s="31">
        <f t="shared" ref="G9:G20" si="0">E9*F9</f>
        <v>0</v>
      </c>
    </row>
    <row r="10" spans="1:7" s="3" customFormat="1" ht="22.5" customHeight="1" x14ac:dyDescent="0.25">
      <c r="A10" s="16">
        <f>A9+1</f>
        <v>2</v>
      </c>
      <c r="B10" s="38"/>
      <c r="C10" s="6" t="s">
        <v>12</v>
      </c>
      <c r="D10" s="1" t="s">
        <v>11</v>
      </c>
      <c r="E10" s="7">
        <v>2</v>
      </c>
      <c r="F10" s="43"/>
      <c r="G10" s="17">
        <f t="shared" si="0"/>
        <v>0</v>
      </c>
    </row>
    <row r="11" spans="1:7" s="3" customFormat="1" ht="28.5" customHeight="1" x14ac:dyDescent="0.25">
      <c r="A11" s="16">
        <f t="shared" ref="A11:A12" si="1">A10+1</f>
        <v>3</v>
      </c>
      <c r="B11" s="38"/>
      <c r="C11" s="6" t="s">
        <v>13</v>
      </c>
      <c r="D11" s="1" t="s">
        <v>4</v>
      </c>
      <c r="E11" s="7">
        <v>27</v>
      </c>
      <c r="F11" s="43"/>
      <c r="G11" s="17">
        <f t="shared" si="0"/>
        <v>0</v>
      </c>
    </row>
    <row r="12" spans="1:7" s="3" customFormat="1" ht="22.5" customHeight="1" x14ac:dyDescent="0.25">
      <c r="A12" s="16">
        <f t="shared" si="1"/>
        <v>4</v>
      </c>
      <c r="B12" s="38"/>
      <c r="C12" s="6" t="s">
        <v>73</v>
      </c>
      <c r="D12" s="1" t="s">
        <v>4</v>
      </c>
      <c r="E12" s="7">
        <v>108</v>
      </c>
      <c r="F12" s="43"/>
      <c r="G12" s="17">
        <f t="shared" si="0"/>
        <v>0</v>
      </c>
    </row>
    <row r="13" spans="1:7" s="3" customFormat="1" ht="22.5" customHeight="1" x14ac:dyDescent="0.25">
      <c r="A13" s="16">
        <v>5</v>
      </c>
      <c r="B13" s="38"/>
      <c r="C13" s="6" t="s">
        <v>34</v>
      </c>
      <c r="D13" s="1" t="s">
        <v>14</v>
      </c>
      <c r="E13" s="7">
        <v>1</v>
      </c>
      <c r="F13" s="43"/>
      <c r="G13" s="17">
        <f t="shared" si="0"/>
        <v>0</v>
      </c>
    </row>
    <row r="14" spans="1:7" s="3" customFormat="1" ht="22.5" customHeight="1" x14ac:dyDescent="0.25">
      <c r="A14" s="16">
        <v>6</v>
      </c>
      <c r="B14" s="38"/>
      <c r="C14" s="6" t="s">
        <v>74</v>
      </c>
      <c r="D14" s="1" t="s">
        <v>14</v>
      </c>
      <c r="E14" s="7">
        <v>1</v>
      </c>
      <c r="F14" s="43"/>
      <c r="G14" s="17">
        <f t="shared" si="0"/>
        <v>0</v>
      </c>
    </row>
    <row r="15" spans="1:7" s="3" customFormat="1" ht="22.5" customHeight="1" x14ac:dyDescent="0.25">
      <c r="A15" s="16">
        <v>7</v>
      </c>
      <c r="B15" s="38"/>
      <c r="C15" s="6" t="s">
        <v>37</v>
      </c>
      <c r="D15" s="1" t="s">
        <v>4</v>
      </c>
      <c r="E15" s="7">
        <v>108</v>
      </c>
      <c r="F15" s="43"/>
      <c r="G15" s="17">
        <f t="shared" si="0"/>
        <v>0</v>
      </c>
    </row>
    <row r="16" spans="1:7" s="3" customFormat="1" ht="22.5" customHeight="1" x14ac:dyDescent="0.25">
      <c r="A16" s="16">
        <v>8</v>
      </c>
      <c r="B16" s="38"/>
      <c r="C16" s="6" t="s">
        <v>75</v>
      </c>
      <c r="D16" s="1" t="s">
        <v>11</v>
      </c>
      <c r="E16" s="7">
        <v>2</v>
      </c>
      <c r="F16" s="43"/>
      <c r="G16" s="17">
        <f t="shared" si="0"/>
        <v>0</v>
      </c>
    </row>
    <row r="17" spans="1:7" s="3" customFormat="1" ht="22.5" customHeight="1" x14ac:dyDescent="0.25">
      <c r="A17" s="16">
        <v>9</v>
      </c>
      <c r="B17" s="38"/>
      <c r="C17" s="6" t="s">
        <v>15</v>
      </c>
      <c r="D17" s="1" t="s">
        <v>4</v>
      </c>
      <c r="E17" s="7">
        <v>33</v>
      </c>
      <c r="F17" s="43"/>
      <c r="G17" s="17">
        <f t="shared" si="0"/>
        <v>0</v>
      </c>
    </row>
    <row r="18" spans="1:7" s="3" customFormat="1" ht="22.5" customHeight="1" x14ac:dyDescent="0.25">
      <c r="A18" s="16">
        <v>10</v>
      </c>
      <c r="B18" s="38"/>
      <c r="C18" s="6" t="s">
        <v>17</v>
      </c>
      <c r="D18" s="1" t="s">
        <v>14</v>
      </c>
      <c r="E18" s="7">
        <v>1</v>
      </c>
      <c r="F18" s="43"/>
      <c r="G18" s="17">
        <f t="shared" si="0"/>
        <v>0</v>
      </c>
    </row>
    <row r="19" spans="1:7" s="3" customFormat="1" ht="22.5" customHeight="1" x14ac:dyDescent="0.25">
      <c r="A19" s="16">
        <v>11</v>
      </c>
      <c r="B19" s="38"/>
      <c r="C19" s="6" t="s">
        <v>16</v>
      </c>
      <c r="D19" s="1" t="s">
        <v>14</v>
      </c>
      <c r="E19" s="7">
        <v>1</v>
      </c>
      <c r="F19" s="43"/>
      <c r="G19" s="17">
        <f t="shared" ref="G19" si="2">E19*F19</f>
        <v>0</v>
      </c>
    </row>
    <row r="20" spans="1:7" s="3" customFormat="1" ht="22.5" customHeight="1" x14ac:dyDescent="0.25">
      <c r="A20" s="16">
        <v>12</v>
      </c>
      <c r="B20" s="38"/>
      <c r="C20" s="6" t="s">
        <v>18</v>
      </c>
      <c r="D20" s="1" t="s">
        <v>14</v>
      </c>
      <c r="E20" s="7">
        <v>1</v>
      </c>
      <c r="F20" s="43"/>
      <c r="G20" s="17">
        <f t="shared" si="0"/>
        <v>0</v>
      </c>
    </row>
    <row r="21" spans="1:7" s="3" customFormat="1" ht="15" customHeight="1" x14ac:dyDescent="0.25">
      <c r="A21" s="13"/>
      <c r="B21" s="36"/>
      <c r="C21" s="4"/>
      <c r="D21" s="14"/>
      <c r="E21" s="2"/>
      <c r="F21" s="5"/>
      <c r="G21" s="15"/>
    </row>
    <row r="22" spans="1:7" s="8" customFormat="1" x14ac:dyDescent="0.25">
      <c r="A22" s="41" t="s">
        <v>21</v>
      </c>
      <c r="B22" s="39"/>
      <c r="C22" s="33" t="s">
        <v>19</v>
      </c>
      <c r="D22" s="28"/>
      <c r="E22" s="29"/>
      <c r="F22" s="30"/>
      <c r="G22" s="32">
        <f>SUM(G23:G34)</f>
        <v>0</v>
      </c>
    </row>
    <row r="23" spans="1:7" s="3" customFormat="1" ht="22.5" customHeight="1" x14ac:dyDescent="0.25">
      <c r="A23" s="24">
        <v>1</v>
      </c>
      <c r="B23" s="37"/>
      <c r="C23" s="25" t="s">
        <v>22</v>
      </c>
      <c r="D23" s="26" t="s">
        <v>14</v>
      </c>
      <c r="E23" s="27">
        <v>1</v>
      </c>
      <c r="F23" s="44"/>
      <c r="G23" s="31">
        <f>E23*F23</f>
        <v>0</v>
      </c>
    </row>
    <row r="24" spans="1:7" s="3" customFormat="1" ht="22.5" customHeight="1" x14ac:dyDescent="0.25">
      <c r="A24" s="24">
        <v>2</v>
      </c>
      <c r="B24" s="37"/>
      <c r="C24" s="25" t="s">
        <v>23</v>
      </c>
      <c r="D24" s="26" t="s">
        <v>11</v>
      </c>
      <c r="E24" s="27">
        <v>2</v>
      </c>
      <c r="F24" s="44"/>
      <c r="G24" s="31">
        <f t="shared" ref="G24:G34" si="3">E24*F24</f>
        <v>0</v>
      </c>
    </row>
    <row r="25" spans="1:7" s="3" customFormat="1" ht="22.5" customHeight="1" x14ac:dyDescent="0.25">
      <c r="A25" s="24">
        <v>3</v>
      </c>
      <c r="B25" s="37"/>
      <c r="C25" s="25" t="s">
        <v>24</v>
      </c>
      <c r="D25" s="26" t="s">
        <v>11</v>
      </c>
      <c r="E25" s="27">
        <v>1</v>
      </c>
      <c r="F25" s="44"/>
      <c r="G25" s="31">
        <f t="shared" si="3"/>
        <v>0</v>
      </c>
    </row>
    <row r="26" spans="1:7" s="3" customFormat="1" ht="22.5" customHeight="1" x14ac:dyDescent="0.25">
      <c r="A26" s="24">
        <v>4</v>
      </c>
      <c r="B26" s="37"/>
      <c r="C26" s="25" t="s">
        <v>25</v>
      </c>
      <c r="D26" s="26" t="s">
        <v>14</v>
      </c>
      <c r="E26" s="27">
        <v>1</v>
      </c>
      <c r="F26" s="44"/>
      <c r="G26" s="31">
        <f t="shared" si="3"/>
        <v>0</v>
      </c>
    </row>
    <row r="27" spans="1:7" s="3" customFormat="1" ht="22.5" customHeight="1" x14ac:dyDescent="0.25">
      <c r="A27" s="24">
        <v>5</v>
      </c>
      <c r="B27" s="37"/>
      <c r="C27" s="25" t="s">
        <v>26</v>
      </c>
      <c r="D27" s="26" t="s">
        <v>14</v>
      </c>
      <c r="E27" s="27">
        <v>1</v>
      </c>
      <c r="F27" s="44"/>
      <c r="G27" s="31">
        <f t="shared" si="3"/>
        <v>0</v>
      </c>
    </row>
    <row r="28" spans="1:7" s="3" customFormat="1" ht="22.5" customHeight="1" x14ac:dyDescent="0.25">
      <c r="A28" s="24">
        <v>6</v>
      </c>
      <c r="B28" s="37"/>
      <c r="C28" s="25" t="s">
        <v>27</v>
      </c>
      <c r="D28" s="26" t="s">
        <v>14</v>
      </c>
      <c r="E28" s="27">
        <v>1</v>
      </c>
      <c r="F28" s="44"/>
      <c r="G28" s="31">
        <f t="shared" si="3"/>
        <v>0</v>
      </c>
    </row>
    <row r="29" spans="1:7" s="3" customFormat="1" ht="22.5" customHeight="1" x14ac:dyDescent="0.25">
      <c r="A29" s="24">
        <v>7</v>
      </c>
      <c r="B29" s="37"/>
      <c r="C29" s="25" t="s">
        <v>28</v>
      </c>
      <c r="D29" s="26" t="s">
        <v>14</v>
      </c>
      <c r="E29" s="27">
        <v>2</v>
      </c>
      <c r="F29" s="44"/>
      <c r="G29" s="31">
        <f t="shared" si="3"/>
        <v>0</v>
      </c>
    </row>
    <row r="30" spans="1:7" s="3" customFormat="1" ht="22.5" customHeight="1" x14ac:dyDescent="0.25">
      <c r="A30" s="24">
        <v>8</v>
      </c>
      <c r="B30" s="37"/>
      <c r="C30" s="25" t="s">
        <v>29</v>
      </c>
      <c r="D30" s="26" t="s">
        <v>14</v>
      </c>
      <c r="E30" s="27">
        <v>2</v>
      </c>
      <c r="F30" s="44"/>
      <c r="G30" s="31">
        <f t="shared" si="3"/>
        <v>0</v>
      </c>
    </row>
    <row r="31" spans="1:7" s="3" customFormat="1" ht="22.5" customHeight="1" x14ac:dyDescent="0.25">
      <c r="A31" s="24">
        <v>9</v>
      </c>
      <c r="B31" s="37"/>
      <c r="C31" s="25" t="s">
        <v>30</v>
      </c>
      <c r="D31" s="26" t="s">
        <v>14</v>
      </c>
      <c r="E31" s="27">
        <v>2</v>
      </c>
      <c r="F31" s="44"/>
      <c r="G31" s="31">
        <f t="shared" si="3"/>
        <v>0</v>
      </c>
    </row>
    <row r="32" spans="1:7" s="3" customFormat="1" ht="22.5" customHeight="1" x14ac:dyDescent="0.25">
      <c r="A32" s="24">
        <v>10</v>
      </c>
      <c r="B32" s="37"/>
      <c r="C32" s="25" t="s">
        <v>31</v>
      </c>
      <c r="D32" s="26" t="s">
        <v>14</v>
      </c>
      <c r="E32" s="27">
        <v>2</v>
      </c>
      <c r="F32" s="44"/>
      <c r="G32" s="31">
        <f t="shared" si="3"/>
        <v>0</v>
      </c>
    </row>
    <row r="33" spans="1:7" s="3" customFormat="1" ht="22.5" customHeight="1" x14ac:dyDescent="0.25">
      <c r="A33" s="24">
        <v>11</v>
      </c>
      <c r="B33" s="37"/>
      <c r="C33" s="25" t="s">
        <v>32</v>
      </c>
      <c r="D33" s="26" t="s">
        <v>14</v>
      </c>
      <c r="E33" s="27">
        <v>2</v>
      </c>
      <c r="F33" s="44"/>
      <c r="G33" s="31">
        <f t="shared" si="3"/>
        <v>0</v>
      </c>
    </row>
    <row r="34" spans="1:7" s="3" customFormat="1" ht="22.5" customHeight="1" x14ac:dyDescent="0.25">
      <c r="A34" s="24">
        <v>12</v>
      </c>
      <c r="B34" s="37"/>
      <c r="C34" s="25" t="s">
        <v>33</v>
      </c>
      <c r="D34" s="26" t="s">
        <v>14</v>
      </c>
      <c r="E34" s="27">
        <v>2</v>
      </c>
      <c r="F34" s="44"/>
      <c r="G34" s="31">
        <f t="shared" si="3"/>
        <v>0</v>
      </c>
    </row>
    <row r="35" spans="1:7" s="8" customFormat="1" x14ac:dyDescent="0.25">
      <c r="A35" s="41" t="s">
        <v>65</v>
      </c>
      <c r="B35" s="39"/>
      <c r="C35" s="33" t="s">
        <v>35</v>
      </c>
      <c r="D35" s="28"/>
      <c r="E35" s="29"/>
      <c r="F35" s="30"/>
      <c r="G35" s="32">
        <f>SUM(G36:G42)</f>
        <v>0</v>
      </c>
    </row>
    <row r="36" spans="1:7" s="3" customFormat="1" ht="22.5" customHeight="1" x14ac:dyDescent="0.25">
      <c r="A36" s="24">
        <v>1</v>
      </c>
      <c r="B36" s="37"/>
      <c r="C36" s="25" t="s">
        <v>76</v>
      </c>
      <c r="D36" s="26" t="s">
        <v>7</v>
      </c>
      <c r="E36" s="27">
        <v>25</v>
      </c>
      <c r="F36" s="44"/>
      <c r="G36" s="31">
        <f t="shared" ref="G36:G42" si="4">E36*F36</f>
        <v>0</v>
      </c>
    </row>
    <row r="37" spans="1:7" s="3" customFormat="1" ht="22.5" customHeight="1" x14ac:dyDescent="0.25">
      <c r="A37" s="16">
        <f>A36+1</f>
        <v>2</v>
      </c>
      <c r="B37" s="38"/>
      <c r="C37" s="6" t="s">
        <v>77</v>
      </c>
      <c r="D37" s="1" t="s">
        <v>4</v>
      </c>
      <c r="E37" s="7">
        <v>130</v>
      </c>
      <c r="F37" s="43"/>
      <c r="G37" s="17">
        <f t="shared" si="4"/>
        <v>0</v>
      </c>
    </row>
    <row r="38" spans="1:7" s="3" customFormat="1" ht="28.5" customHeight="1" x14ac:dyDescent="0.25">
      <c r="A38" s="16">
        <f t="shared" ref="A38:A39" si="5">A37+1</f>
        <v>3</v>
      </c>
      <c r="B38" s="38"/>
      <c r="C38" s="6" t="s">
        <v>78</v>
      </c>
      <c r="D38" s="1" t="s">
        <v>11</v>
      </c>
      <c r="E38" s="7">
        <v>6</v>
      </c>
      <c r="F38" s="43"/>
      <c r="G38" s="17">
        <f t="shared" si="4"/>
        <v>0</v>
      </c>
    </row>
    <row r="39" spans="1:7" s="3" customFormat="1" ht="22.5" customHeight="1" x14ac:dyDescent="0.25">
      <c r="A39" s="16">
        <f t="shared" si="5"/>
        <v>4</v>
      </c>
      <c r="B39" s="38"/>
      <c r="C39" s="6" t="s">
        <v>79</v>
      </c>
      <c r="D39" s="1" t="s">
        <v>11</v>
      </c>
      <c r="E39" s="7">
        <v>6</v>
      </c>
      <c r="F39" s="43"/>
      <c r="G39" s="17">
        <f t="shared" si="4"/>
        <v>0</v>
      </c>
    </row>
    <row r="40" spans="1:7" s="3" customFormat="1" ht="22.5" customHeight="1" x14ac:dyDescent="0.25">
      <c r="A40" s="16">
        <v>5</v>
      </c>
      <c r="B40" s="38"/>
      <c r="C40" s="6" t="s">
        <v>36</v>
      </c>
      <c r="D40" s="1" t="s">
        <v>14</v>
      </c>
      <c r="E40" s="7">
        <v>1</v>
      </c>
      <c r="F40" s="43"/>
      <c r="G40" s="17">
        <f t="shared" si="4"/>
        <v>0</v>
      </c>
    </row>
    <row r="41" spans="1:7" s="3" customFormat="1" ht="22.5" customHeight="1" x14ac:dyDescent="0.25">
      <c r="A41" s="16">
        <v>6</v>
      </c>
      <c r="B41" s="38"/>
      <c r="C41" s="6" t="s">
        <v>37</v>
      </c>
      <c r="D41" s="1" t="s">
        <v>4</v>
      </c>
      <c r="E41" s="7">
        <v>130</v>
      </c>
      <c r="F41" s="43"/>
      <c r="G41" s="17">
        <f t="shared" si="4"/>
        <v>0</v>
      </c>
    </row>
    <row r="42" spans="1:7" s="3" customFormat="1" ht="22.5" customHeight="1" x14ac:dyDescent="0.25">
      <c r="A42" s="16">
        <v>7</v>
      </c>
      <c r="B42" s="38"/>
      <c r="C42" s="6" t="s">
        <v>17</v>
      </c>
      <c r="D42" s="1" t="s">
        <v>14</v>
      </c>
      <c r="E42" s="7">
        <v>1</v>
      </c>
      <c r="F42" s="43"/>
      <c r="G42" s="17">
        <f t="shared" si="4"/>
        <v>0</v>
      </c>
    </row>
    <row r="43" spans="1:7" s="3" customFormat="1" ht="15" customHeight="1" x14ac:dyDescent="0.25">
      <c r="A43" s="13"/>
      <c r="B43" s="36"/>
      <c r="C43" s="42"/>
      <c r="D43" s="14"/>
      <c r="E43" s="2"/>
      <c r="F43" s="5"/>
      <c r="G43" s="15"/>
    </row>
    <row r="44" spans="1:7" s="8" customFormat="1" x14ac:dyDescent="0.25">
      <c r="A44" s="41" t="s">
        <v>66</v>
      </c>
      <c r="B44" s="39"/>
      <c r="C44" s="33" t="s">
        <v>38</v>
      </c>
      <c r="D44" s="28"/>
      <c r="E44" s="29"/>
      <c r="F44" s="30"/>
      <c r="G44" s="32">
        <f>SUM(G45:G49)</f>
        <v>0</v>
      </c>
    </row>
    <row r="45" spans="1:7" s="3" customFormat="1" ht="22.5" customHeight="1" x14ac:dyDescent="0.25">
      <c r="A45" s="24">
        <v>1</v>
      </c>
      <c r="B45" s="37"/>
      <c r="C45" s="25" t="s">
        <v>22</v>
      </c>
      <c r="D45" s="26" t="s">
        <v>14</v>
      </c>
      <c r="E45" s="27">
        <v>1</v>
      </c>
      <c r="F45" s="44"/>
      <c r="G45" s="31">
        <f>E45*F45</f>
        <v>0</v>
      </c>
    </row>
    <row r="46" spans="1:7" s="3" customFormat="1" ht="22.5" customHeight="1" x14ac:dyDescent="0.25">
      <c r="A46" s="24">
        <v>2</v>
      </c>
      <c r="B46" s="37"/>
      <c r="C46" s="25" t="s">
        <v>24</v>
      </c>
      <c r="D46" s="26" t="s">
        <v>11</v>
      </c>
      <c r="E46" s="27">
        <v>1</v>
      </c>
      <c r="F46" s="44"/>
      <c r="G46" s="31">
        <f t="shared" ref="G46:G49" si="6">E46*F46</f>
        <v>0</v>
      </c>
    </row>
    <row r="47" spans="1:7" s="3" customFormat="1" ht="22.5" customHeight="1" x14ac:dyDescent="0.25">
      <c r="A47" s="24">
        <v>3</v>
      </c>
      <c r="B47" s="37"/>
      <c r="C47" s="25" t="s">
        <v>39</v>
      </c>
      <c r="D47" s="26" t="s">
        <v>11</v>
      </c>
      <c r="E47" s="27">
        <v>1</v>
      </c>
      <c r="F47" s="44"/>
      <c r="G47" s="31">
        <f t="shared" si="6"/>
        <v>0</v>
      </c>
    </row>
    <row r="48" spans="1:7" s="3" customFormat="1" ht="22.5" customHeight="1" x14ac:dyDescent="0.25">
      <c r="A48" s="24">
        <v>4</v>
      </c>
      <c r="B48" s="37"/>
      <c r="C48" s="25" t="s">
        <v>25</v>
      </c>
      <c r="D48" s="26" t="s">
        <v>14</v>
      </c>
      <c r="E48" s="27">
        <v>1</v>
      </c>
      <c r="F48" s="44"/>
      <c r="G48" s="31">
        <f t="shared" si="6"/>
        <v>0</v>
      </c>
    </row>
    <row r="49" spans="1:7" s="3" customFormat="1" ht="22.5" customHeight="1" x14ac:dyDescent="0.25">
      <c r="A49" s="24">
        <v>5</v>
      </c>
      <c r="B49" s="37"/>
      <c r="C49" s="25" t="s">
        <v>26</v>
      </c>
      <c r="D49" s="26" t="s">
        <v>14</v>
      </c>
      <c r="E49" s="27">
        <v>1</v>
      </c>
      <c r="F49" s="44"/>
      <c r="G49" s="31">
        <f t="shared" si="6"/>
        <v>0</v>
      </c>
    </row>
    <row r="50" spans="1:7" s="8" customFormat="1" x14ac:dyDescent="0.25">
      <c r="A50" s="41" t="s">
        <v>67</v>
      </c>
      <c r="B50" s="39"/>
      <c r="C50" s="33" t="s">
        <v>40</v>
      </c>
      <c r="D50" s="28"/>
      <c r="E50" s="29"/>
      <c r="F50" s="30"/>
      <c r="G50" s="32">
        <f>SUM(G51:G66)</f>
        <v>0</v>
      </c>
    </row>
    <row r="51" spans="1:7" s="3" customFormat="1" ht="22.5" customHeight="1" x14ac:dyDescent="0.25">
      <c r="A51" s="16">
        <v>1</v>
      </c>
      <c r="B51" s="38"/>
      <c r="C51" s="6" t="s">
        <v>41</v>
      </c>
      <c r="D51" s="1" t="s">
        <v>14</v>
      </c>
      <c r="E51" s="7">
        <v>1</v>
      </c>
      <c r="F51" s="43"/>
      <c r="G51" s="17">
        <f t="shared" ref="G51:G66" si="7">E51*F51</f>
        <v>0</v>
      </c>
    </row>
    <row r="52" spans="1:7" s="3" customFormat="1" ht="22.5" customHeight="1" x14ac:dyDescent="0.25">
      <c r="A52" s="16">
        <v>2</v>
      </c>
      <c r="B52" s="38"/>
      <c r="C52" s="6" t="s">
        <v>42</v>
      </c>
      <c r="D52" s="1" t="s">
        <v>14</v>
      </c>
      <c r="E52" s="7">
        <v>1</v>
      </c>
      <c r="F52" s="43"/>
      <c r="G52" s="17">
        <f t="shared" si="7"/>
        <v>0</v>
      </c>
    </row>
    <row r="53" spans="1:7" s="3" customFormat="1" ht="22.5" customHeight="1" x14ac:dyDescent="0.25">
      <c r="A53" s="16">
        <v>3</v>
      </c>
      <c r="B53" s="38"/>
      <c r="C53" s="6" t="s">
        <v>43</v>
      </c>
      <c r="D53" s="1" t="s">
        <v>14</v>
      </c>
      <c r="E53" s="7">
        <v>1</v>
      </c>
      <c r="F53" s="43"/>
      <c r="G53" s="17">
        <f t="shared" si="7"/>
        <v>0</v>
      </c>
    </row>
    <row r="54" spans="1:7" s="3" customFormat="1" ht="22.5" customHeight="1" x14ac:dyDescent="0.25">
      <c r="A54" s="16">
        <v>4</v>
      </c>
      <c r="B54" s="38"/>
      <c r="C54" s="6" t="s">
        <v>44</v>
      </c>
      <c r="D54" s="1" t="s">
        <v>14</v>
      </c>
      <c r="E54" s="7">
        <v>1</v>
      </c>
      <c r="F54" s="43"/>
      <c r="G54" s="17">
        <f t="shared" si="7"/>
        <v>0</v>
      </c>
    </row>
    <row r="55" spans="1:7" s="3" customFormat="1" ht="22.5" customHeight="1" x14ac:dyDescent="0.25">
      <c r="A55" s="16">
        <v>5</v>
      </c>
      <c r="B55" s="38"/>
      <c r="C55" s="6" t="s">
        <v>45</v>
      </c>
      <c r="D55" s="1" t="s">
        <v>14</v>
      </c>
      <c r="E55" s="7">
        <v>1</v>
      </c>
      <c r="F55" s="43"/>
      <c r="G55" s="17">
        <f t="shared" si="7"/>
        <v>0</v>
      </c>
    </row>
    <row r="56" spans="1:7" s="3" customFormat="1" ht="22.5" customHeight="1" x14ac:dyDescent="0.25">
      <c r="A56" s="16">
        <v>6</v>
      </c>
      <c r="B56" s="38"/>
      <c r="C56" s="6" t="s">
        <v>80</v>
      </c>
      <c r="D56" s="1" t="s">
        <v>11</v>
      </c>
      <c r="E56" s="7">
        <v>4</v>
      </c>
      <c r="F56" s="43"/>
      <c r="G56" s="17">
        <f t="shared" si="7"/>
        <v>0</v>
      </c>
    </row>
    <row r="57" spans="1:7" s="3" customFormat="1" ht="22.5" customHeight="1" x14ac:dyDescent="0.25">
      <c r="A57" s="16">
        <v>7</v>
      </c>
      <c r="B57" s="38"/>
      <c r="C57" s="6" t="s">
        <v>81</v>
      </c>
      <c r="D57" s="1" t="s">
        <v>4</v>
      </c>
      <c r="E57" s="7">
        <v>18</v>
      </c>
      <c r="F57" s="43"/>
      <c r="G57" s="17">
        <f t="shared" si="7"/>
        <v>0</v>
      </c>
    </row>
    <row r="58" spans="1:7" s="3" customFormat="1" ht="22.5" customHeight="1" x14ac:dyDescent="0.25">
      <c r="A58" s="16">
        <v>8</v>
      </c>
      <c r="B58" s="38"/>
      <c r="C58" s="6" t="s">
        <v>82</v>
      </c>
      <c r="D58" s="1" t="s">
        <v>11</v>
      </c>
      <c r="E58" s="7">
        <v>6</v>
      </c>
      <c r="F58" s="43"/>
      <c r="G58" s="17">
        <f t="shared" si="7"/>
        <v>0</v>
      </c>
    </row>
    <row r="59" spans="1:7" s="3" customFormat="1" ht="22.5" customHeight="1" x14ac:dyDescent="0.25">
      <c r="A59" s="16">
        <v>9</v>
      </c>
      <c r="B59" s="38"/>
      <c r="C59" s="6" t="s">
        <v>83</v>
      </c>
      <c r="D59" s="1" t="s">
        <v>46</v>
      </c>
      <c r="E59" s="7">
        <v>2</v>
      </c>
      <c r="F59" s="43"/>
      <c r="G59" s="17">
        <f t="shared" si="7"/>
        <v>0</v>
      </c>
    </row>
    <row r="60" spans="1:7" s="3" customFormat="1" ht="22.5" customHeight="1" x14ac:dyDescent="0.25">
      <c r="A60" s="16">
        <v>10</v>
      </c>
      <c r="B60" s="38"/>
      <c r="C60" s="6" t="s">
        <v>84</v>
      </c>
      <c r="D60" s="1" t="s">
        <v>4</v>
      </c>
      <c r="E60" s="7">
        <v>56</v>
      </c>
      <c r="F60" s="43"/>
      <c r="G60" s="17">
        <f t="shared" si="7"/>
        <v>0</v>
      </c>
    </row>
    <row r="61" spans="1:7" s="3" customFormat="1" ht="22.5" customHeight="1" x14ac:dyDescent="0.25">
      <c r="A61" s="16">
        <v>11</v>
      </c>
      <c r="B61" s="38"/>
      <c r="C61" s="6" t="s">
        <v>85</v>
      </c>
      <c r="D61" s="1" t="s">
        <v>11</v>
      </c>
      <c r="E61" s="7">
        <v>14</v>
      </c>
      <c r="F61" s="43"/>
      <c r="G61" s="17">
        <f t="shared" si="7"/>
        <v>0</v>
      </c>
    </row>
    <row r="62" spans="1:7" s="3" customFormat="1" ht="22.5" customHeight="1" x14ac:dyDescent="0.25">
      <c r="A62" s="16">
        <v>12</v>
      </c>
      <c r="B62" s="38"/>
      <c r="C62" s="6" t="s">
        <v>86</v>
      </c>
      <c r="D62" s="1" t="s">
        <v>14</v>
      </c>
      <c r="E62" s="7">
        <v>1</v>
      </c>
      <c r="F62" s="43"/>
      <c r="G62" s="17">
        <f t="shared" si="7"/>
        <v>0</v>
      </c>
    </row>
    <row r="63" spans="1:7" s="3" customFormat="1" ht="22.5" customHeight="1" x14ac:dyDescent="0.25">
      <c r="A63" s="16">
        <v>13</v>
      </c>
      <c r="B63" s="38"/>
      <c r="C63" s="6" t="s">
        <v>87</v>
      </c>
      <c r="D63" s="1" t="s">
        <v>14</v>
      </c>
      <c r="E63" s="7">
        <v>1</v>
      </c>
      <c r="F63" s="43"/>
      <c r="G63" s="17">
        <f t="shared" si="7"/>
        <v>0</v>
      </c>
    </row>
    <row r="64" spans="1:7" s="3" customFormat="1" ht="22.5" customHeight="1" x14ac:dyDescent="0.25">
      <c r="A64" s="16">
        <v>14</v>
      </c>
      <c r="B64" s="38"/>
      <c r="C64" s="6" t="s">
        <v>88</v>
      </c>
      <c r="D64" s="1" t="s">
        <v>14</v>
      </c>
      <c r="E64" s="7">
        <v>1</v>
      </c>
      <c r="F64" s="43"/>
      <c r="G64" s="17">
        <f t="shared" si="7"/>
        <v>0</v>
      </c>
    </row>
    <row r="65" spans="1:7" s="3" customFormat="1" ht="22.5" customHeight="1" x14ac:dyDescent="0.25">
      <c r="A65" s="16">
        <v>15</v>
      </c>
      <c r="B65" s="38"/>
      <c r="C65" s="6" t="s">
        <v>52</v>
      </c>
      <c r="D65" s="1" t="s">
        <v>14</v>
      </c>
      <c r="E65" s="7">
        <v>1</v>
      </c>
      <c r="F65" s="43"/>
      <c r="G65" s="17">
        <f t="shared" si="7"/>
        <v>0</v>
      </c>
    </row>
    <row r="66" spans="1:7" s="3" customFormat="1" ht="22.5" customHeight="1" x14ac:dyDescent="0.25">
      <c r="A66" s="16">
        <v>16</v>
      </c>
      <c r="B66" s="38"/>
      <c r="C66" s="6" t="s">
        <v>47</v>
      </c>
      <c r="D66" s="1" t="s">
        <v>14</v>
      </c>
      <c r="E66" s="7">
        <v>1</v>
      </c>
      <c r="F66" s="43"/>
      <c r="G66" s="17">
        <f t="shared" si="7"/>
        <v>0</v>
      </c>
    </row>
    <row r="67" spans="1:7" s="8" customFormat="1" x14ac:dyDescent="0.25">
      <c r="A67" s="41" t="s">
        <v>68</v>
      </c>
      <c r="B67" s="39"/>
      <c r="C67" s="33" t="s">
        <v>48</v>
      </c>
      <c r="D67" s="28"/>
      <c r="E67" s="29"/>
      <c r="F67" s="30"/>
      <c r="G67" s="32">
        <f>SUM(G68:G71)</f>
        <v>0</v>
      </c>
    </row>
    <row r="68" spans="1:7" s="3" customFormat="1" ht="22.5" customHeight="1" x14ac:dyDescent="0.25">
      <c r="A68" s="16">
        <v>1</v>
      </c>
      <c r="B68" s="38"/>
      <c r="C68" s="6" t="s">
        <v>49</v>
      </c>
      <c r="D68" s="1" t="s">
        <v>14</v>
      </c>
      <c r="E68" s="7">
        <v>1</v>
      </c>
      <c r="F68" s="43"/>
      <c r="G68" s="17">
        <f>E68*F68</f>
        <v>0</v>
      </c>
    </row>
    <row r="69" spans="1:7" s="3" customFormat="1" ht="22.5" customHeight="1" x14ac:dyDescent="0.25">
      <c r="A69" s="16">
        <v>2</v>
      </c>
      <c r="B69" s="38"/>
      <c r="C69" s="6" t="s">
        <v>25</v>
      </c>
      <c r="D69" s="1" t="s">
        <v>14</v>
      </c>
      <c r="E69" s="7">
        <v>1</v>
      </c>
      <c r="F69" s="43"/>
      <c r="G69" s="17">
        <f t="shared" ref="G69:G71" si="8">E69*F69</f>
        <v>0</v>
      </c>
    </row>
    <row r="70" spans="1:7" s="3" customFormat="1" ht="22.5" customHeight="1" x14ac:dyDescent="0.25">
      <c r="A70" s="16">
        <v>3</v>
      </c>
      <c r="B70" s="38"/>
      <c r="C70" s="6" t="s">
        <v>50</v>
      </c>
      <c r="D70" s="1" t="s">
        <v>14</v>
      </c>
      <c r="E70" s="7">
        <v>1</v>
      </c>
      <c r="F70" s="43"/>
      <c r="G70" s="17">
        <f t="shared" si="8"/>
        <v>0</v>
      </c>
    </row>
    <row r="71" spans="1:7" s="3" customFormat="1" ht="22.5" customHeight="1" x14ac:dyDescent="0.25">
      <c r="A71" s="16">
        <v>4</v>
      </c>
      <c r="B71" s="38"/>
      <c r="C71" s="6" t="s">
        <v>51</v>
      </c>
      <c r="D71" s="1" t="s">
        <v>14</v>
      </c>
      <c r="E71" s="7">
        <v>1</v>
      </c>
      <c r="F71" s="43"/>
      <c r="G71" s="17">
        <f t="shared" si="8"/>
        <v>0</v>
      </c>
    </row>
    <row r="72" spans="1:7" s="8" customFormat="1" x14ac:dyDescent="0.25">
      <c r="A72" s="41" t="s">
        <v>69</v>
      </c>
      <c r="B72" s="39"/>
      <c r="C72" s="33" t="s">
        <v>53</v>
      </c>
      <c r="D72" s="28"/>
      <c r="E72" s="29"/>
      <c r="F72" s="30"/>
      <c r="G72" s="32">
        <f>SUM(G73:G89)</f>
        <v>0</v>
      </c>
    </row>
    <row r="73" spans="1:7" s="3" customFormat="1" ht="22.5" customHeight="1" x14ac:dyDescent="0.25">
      <c r="A73" s="16">
        <v>1</v>
      </c>
      <c r="B73" s="38"/>
      <c r="C73" s="6" t="s">
        <v>54</v>
      </c>
      <c r="D73" s="1" t="s">
        <v>14</v>
      </c>
      <c r="E73" s="7">
        <v>1</v>
      </c>
      <c r="F73" s="43"/>
      <c r="G73" s="17">
        <f>E73*F73</f>
        <v>0</v>
      </c>
    </row>
    <row r="74" spans="1:7" s="3" customFormat="1" ht="22.5" customHeight="1" x14ac:dyDescent="0.25">
      <c r="A74" s="16">
        <v>2</v>
      </c>
      <c r="B74" s="38"/>
      <c r="C74" s="6" t="s">
        <v>89</v>
      </c>
      <c r="D74" s="1" t="s">
        <v>14</v>
      </c>
      <c r="E74" s="7">
        <v>1</v>
      </c>
      <c r="F74" s="43"/>
      <c r="G74" s="17">
        <f t="shared" ref="G74:G89" si="9">E74*F74</f>
        <v>0</v>
      </c>
    </row>
    <row r="75" spans="1:7" s="3" customFormat="1" ht="22.5" customHeight="1" x14ac:dyDescent="0.25">
      <c r="A75" s="16">
        <v>3</v>
      </c>
      <c r="B75" s="38"/>
      <c r="C75" s="6" t="s">
        <v>90</v>
      </c>
      <c r="D75" s="1" t="s">
        <v>14</v>
      </c>
      <c r="E75" s="7">
        <v>1</v>
      </c>
      <c r="F75" s="43"/>
      <c r="G75" s="17">
        <f t="shared" si="9"/>
        <v>0</v>
      </c>
    </row>
    <row r="76" spans="1:7" s="3" customFormat="1" ht="22.5" customHeight="1" x14ac:dyDescent="0.25">
      <c r="A76" s="16">
        <v>4</v>
      </c>
      <c r="B76" s="38"/>
      <c r="C76" s="6" t="s">
        <v>91</v>
      </c>
      <c r="D76" s="1" t="s">
        <v>7</v>
      </c>
      <c r="E76" s="7">
        <v>4.45</v>
      </c>
      <c r="F76" s="43"/>
      <c r="G76" s="17">
        <f t="shared" si="9"/>
        <v>0</v>
      </c>
    </row>
    <row r="77" spans="1:7" s="3" customFormat="1" ht="22.5" customHeight="1" x14ac:dyDescent="0.25">
      <c r="A77" s="16">
        <v>5</v>
      </c>
      <c r="B77" s="38"/>
      <c r="C77" s="6" t="s">
        <v>92</v>
      </c>
      <c r="D77" s="1" t="s">
        <v>7</v>
      </c>
      <c r="E77" s="7">
        <v>9.65</v>
      </c>
      <c r="F77" s="43"/>
      <c r="G77" s="17">
        <f t="shared" si="9"/>
        <v>0</v>
      </c>
    </row>
    <row r="78" spans="1:7" s="3" customFormat="1" ht="22.5" customHeight="1" x14ac:dyDescent="0.25">
      <c r="A78" s="16">
        <v>6</v>
      </c>
      <c r="B78" s="38"/>
      <c r="C78" s="6" t="s">
        <v>93</v>
      </c>
      <c r="D78" s="1" t="s">
        <v>11</v>
      </c>
      <c r="E78" s="7">
        <v>2</v>
      </c>
      <c r="F78" s="43"/>
      <c r="G78" s="17">
        <f t="shared" si="9"/>
        <v>0</v>
      </c>
    </row>
    <row r="79" spans="1:7" s="3" customFormat="1" ht="22.5" customHeight="1" x14ac:dyDescent="0.25">
      <c r="A79" s="16">
        <v>7</v>
      </c>
      <c r="B79" s="38"/>
      <c r="C79" s="6" t="s">
        <v>94</v>
      </c>
      <c r="D79" s="1" t="s">
        <v>7</v>
      </c>
      <c r="E79" s="7">
        <v>6.2</v>
      </c>
      <c r="F79" s="43"/>
      <c r="G79" s="17">
        <f t="shared" si="9"/>
        <v>0</v>
      </c>
    </row>
    <row r="80" spans="1:7" s="3" customFormat="1" ht="22.5" customHeight="1" x14ac:dyDescent="0.25">
      <c r="A80" s="16">
        <v>8</v>
      </c>
      <c r="B80" s="38"/>
      <c r="C80" s="6" t="s">
        <v>95</v>
      </c>
      <c r="D80" s="1" t="s">
        <v>7</v>
      </c>
      <c r="E80" s="7">
        <v>3.45</v>
      </c>
      <c r="F80" s="43"/>
      <c r="G80" s="17">
        <f t="shared" si="9"/>
        <v>0</v>
      </c>
    </row>
    <row r="81" spans="1:7" s="3" customFormat="1" ht="22.5" customHeight="1" x14ac:dyDescent="0.25">
      <c r="A81" s="16">
        <v>9</v>
      </c>
      <c r="B81" s="38"/>
      <c r="C81" s="6" t="s">
        <v>96</v>
      </c>
      <c r="D81" s="1" t="s">
        <v>14</v>
      </c>
      <c r="E81" s="7">
        <v>1</v>
      </c>
      <c r="F81" s="43"/>
      <c r="G81" s="17">
        <f t="shared" si="9"/>
        <v>0</v>
      </c>
    </row>
    <row r="82" spans="1:7" s="3" customFormat="1" ht="22.5" customHeight="1" x14ac:dyDescent="0.25">
      <c r="A82" s="16">
        <v>10</v>
      </c>
      <c r="B82" s="38"/>
      <c r="C82" s="6" t="s">
        <v>97</v>
      </c>
      <c r="D82" s="1" t="s">
        <v>4</v>
      </c>
      <c r="E82" s="7">
        <v>3</v>
      </c>
      <c r="F82" s="43"/>
      <c r="G82" s="17">
        <f t="shared" si="9"/>
        <v>0</v>
      </c>
    </row>
    <row r="83" spans="1:7" s="3" customFormat="1" ht="22.5" customHeight="1" x14ac:dyDescent="0.25">
      <c r="A83" s="16">
        <v>12</v>
      </c>
      <c r="B83" s="38"/>
      <c r="C83" s="6" t="s">
        <v>55</v>
      </c>
      <c r="D83" s="1" t="s">
        <v>7</v>
      </c>
      <c r="E83" s="7">
        <v>34</v>
      </c>
      <c r="F83" s="43"/>
      <c r="G83" s="17">
        <f t="shared" si="9"/>
        <v>0</v>
      </c>
    </row>
    <row r="84" spans="1:7" s="3" customFormat="1" ht="22.5" customHeight="1" x14ac:dyDescent="0.25">
      <c r="A84" s="16">
        <v>13</v>
      </c>
      <c r="B84" s="38"/>
      <c r="C84" s="6" t="s">
        <v>57</v>
      </c>
      <c r="D84" s="1" t="s">
        <v>14</v>
      </c>
      <c r="E84" s="7">
        <v>1</v>
      </c>
      <c r="F84" s="43"/>
      <c r="G84" s="17">
        <f t="shared" si="9"/>
        <v>0</v>
      </c>
    </row>
    <row r="85" spans="1:7" s="3" customFormat="1" ht="22.5" customHeight="1" x14ac:dyDescent="0.25">
      <c r="A85" s="16">
        <v>14</v>
      </c>
      <c r="B85" s="38"/>
      <c r="C85" s="6" t="s">
        <v>98</v>
      </c>
      <c r="D85" s="1" t="s">
        <v>14</v>
      </c>
      <c r="E85" s="7">
        <v>1</v>
      </c>
      <c r="F85" s="43"/>
      <c r="G85" s="17">
        <f t="shared" si="9"/>
        <v>0</v>
      </c>
    </row>
    <row r="86" spans="1:7" s="3" customFormat="1" ht="22.5" customHeight="1" x14ac:dyDescent="0.25">
      <c r="A86" s="16">
        <v>15</v>
      </c>
      <c r="B86" s="38"/>
      <c r="C86" s="6" t="s">
        <v>99</v>
      </c>
      <c r="D86" s="1" t="s">
        <v>11</v>
      </c>
      <c r="E86" s="7">
        <v>1</v>
      </c>
      <c r="F86" s="43"/>
      <c r="G86" s="17">
        <f t="shared" si="9"/>
        <v>0</v>
      </c>
    </row>
    <row r="87" spans="1:7" s="3" customFormat="1" ht="22.5" customHeight="1" x14ac:dyDescent="0.25">
      <c r="A87" s="16">
        <v>16</v>
      </c>
      <c r="B87" s="38"/>
      <c r="C87" s="6" t="s">
        <v>100</v>
      </c>
      <c r="D87" s="1" t="s">
        <v>4</v>
      </c>
      <c r="E87" s="7">
        <v>3.9</v>
      </c>
      <c r="F87" s="43"/>
      <c r="G87" s="17">
        <f t="shared" si="9"/>
        <v>0</v>
      </c>
    </row>
    <row r="88" spans="1:7" s="3" customFormat="1" ht="22.5" customHeight="1" x14ac:dyDescent="0.25">
      <c r="A88" s="16">
        <v>17</v>
      </c>
      <c r="B88" s="38"/>
      <c r="C88" s="6" t="s">
        <v>101</v>
      </c>
      <c r="D88" s="1" t="s">
        <v>11</v>
      </c>
      <c r="E88" s="7">
        <v>2</v>
      </c>
      <c r="F88" s="43"/>
      <c r="G88" s="17">
        <f t="shared" si="9"/>
        <v>0</v>
      </c>
    </row>
    <row r="89" spans="1:7" s="3" customFormat="1" ht="22.5" customHeight="1" x14ac:dyDescent="0.25">
      <c r="A89" s="16">
        <v>18</v>
      </c>
      <c r="B89" s="38"/>
      <c r="C89" s="6" t="s">
        <v>56</v>
      </c>
      <c r="D89" s="1" t="s">
        <v>14</v>
      </c>
      <c r="E89" s="7">
        <v>1</v>
      </c>
      <c r="F89" s="43"/>
      <c r="G89" s="17">
        <f t="shared" si="9"/>
        <v>0</v>
      </c>
    </row>
    <row r="90" spans="1:7" s="8" customFormat="1" x14ac:dyDescent="0.25">
      <c r="A90" s="41" t="s">
        <v>70</v>
      </c>
      <c r="B90" s="39"/>
      <c r="C90" s="33" t="s">
        <v>58</v>
      </c>
      <c r="D90" s="28"/>
      <c r="E90" s="29"/>
      <c r="F90" s="30"/>
      <c r="G90" s="32">
        <f>SUM(G91:G91)</f>
        <v>0</v>
      </c>
    </row>
    <row r="91" spans="1:7" s="3" customFormat="1" ht="22.5" customHeight="1" x14ac:dyDescent="0.25">
      <c r="A91" s="16">
        <v>1</v>
      </c>
      <c r="B91" s="38"/>
      <c r="C91" s="6" t="s">
        <v>25</v>
      </c>
      <c r="D91" s="1" t="s">
        <v>14</v>
      </c>
      <c r="E91" s="7">
        <v>1</v>
      </c>
      <c r="F91" s="43"/>
      <c r="G91" s="17">
        <f t="shared" ref="G91" si="10">E91*F91</f>
        <v>0</v>
      </c>
    </row>
    <row r="93" spans="1:7" x14ac:dyDescent="0.25">
      <c r="B93" s="40" t="s">
        <v>60</v>
      </c>
    </row>
    <row r="94" spans="1:7" x14ac:dyDescent="0.25">
      <c r="B94" s="40" t="s">
        <v>61</v>
      </c>
    </row>
    <row r="95" spans="1:7" x14ac:dyDescent="0.25">
      <c r="B95" s="40" t="s">
        <v>62</v>
      </c>
    </row>
    <row r="96" spans="1:7" x14ac:dyDescent="0.25">
      <c r="B96" s="40" t="s">
        <v>63</v>
      </c>
    </row>
    <row r="97" spans="2:2" x14ac:dyDescent="0.25">
      <c r="B97" s="40" t="s">
        <v>64</v>
      </c>
    </row>
  </sheetData>
  <sheetProtection password="AA4F" sheet="1" objects="1" scenarios="1"/>
  <mergeCells count="4">
    <mergeCell ref="A2:G2"/>
    <mergeCell ref="A1:G1"/>
    <mergeCell ref="A5:G5"/>
    <mergeCell ref="A3:G3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trafo</vt:lpstr>
      <vt:lpstr>trafo!Názvy_tisku</vt:lpstr>
      <vt:lpstr>trafo!Oblast_tisku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Veronika</cp:lastModifiedBy>
  <cp:lastPrinted>2020-12-16T14:25:05Z</cp:lastPrinted>
  <dcterms:created xsi:type="dcterms:W3CDTF">2015-01-03T16:37:10Z</dcterms:created>
  <dcterms:modified xsi:type="dcterms:W3CDTF">2022-11-17T08:57:16Z</dcterms:modified>
</cp:coreProperties>
</file>