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3"/>
  <workbookPr/>
  <bookViews>
    <workbookView xWindow="65516" yWindow="500" windowWidth="28800" windowHeight="1600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<sst xmlns="http://schemas.openxmlformats.org/spreadsheetml/2006/main" count="81" uniqueCount="51">
  <si>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</si>
  <si>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</si>
  <si>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</si>
  <si>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</si>
  <si>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</si>
  <si>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</si>
  <si>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</si>
  <si>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</si>
  <si>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</si>
  <si>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</si>
  <si>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</si>
  <si>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</si>
  <si>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</si>
  <si>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</si>
  <si>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</si>
  <si>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</si>
  <si>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</si>
  <si>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</si>
  <si>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</si>
  <si>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</si>
  <si>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30237200-1 - Počítačová příslušenství</t>
  </si>
  <si>
    <t>30213100-6 - Přenosné počítače</t>
  </si>
  <si>
    <t>FSV UK
Smetanovo nábřeží 6, 11001
Praha 1</t>
  </si>
  <si>
    <t>30231310-3 - Ploché monitory</t>
  </si>
  <si>
    <t>FSV UK
Opletalova 26 
110 00 Praha 1</t>
  </si>
  <si>
    <t>FSV UK
Smetanovo nábřeží 6, 11001 Praha 1</t>
  </si>
  <si>
    <t>Dokovací stanice IT May</t>
  </si>
  <si>
    <r>
      <t xml:space="preserve">Výzva </t>
    </r>
    <r>
      <rPr>
        <b/>
        <sz val="14"/>
        <rFont val="Arial"/>
        <family val="2"/>
      </rPr>
      <t>č. 20</t>
    </r>
    <r>
      <rPr>
        <b/>
        <sz val="14"/>
        <color rgb="FF000000"/>
        <rFont val="Arial"/>
        <family val="2"/>
      </rPr>
      <t xml:space="preserve"> v DNS „UK FSV – „DNS dodávky standardní techniky ICT 2022 až 2024“ - Fakulta sociálních věd Univerzity Karlovy  
Příloha č. 1 – Technická specifikace cenová nabídka</t>
    </r>
  </si>
  <si>
    <t>Notebook IT May</t>
  </si>
  <si>
    <t>Notebook s úhlopříčkou min. 13,3 palců s IPS, rozlišením min. 2560x1600 (například: Macbook Air 13" M1 CZ Vesmírně šedý 2020)
Procesor: Počet jader min. 8 s CPU bench min. 15 161 (například: Apple M1)
Grafická karta min. Apple M1 7 core
Operační paměť min. 16 GB
Disk min. SSD 256 GB
Výbava min. podsvícená klávesnice, webkamera, USB-C, čtečka otisků prstů, WiFi 6
Váha max 1,25 Kg
Požadujeme operační systém MacOS
Preferujeme vesmírně šedou barvu.
Záruka min. 2 roky ( cena nesmí překročit 26 438,- Kč bez DPH/ks)- případně uplatnit slevu na vybraný notebook, pokud je k dispozici</t>
  </si>
  <si>
    <t>Notebook s úhlopříčkou min. 13,3 palců s IPS, rozlišením min. 2560x1600 (například: Macbook Air 13" M1 CZ Stříbrný 2020)
Procesor: Počet jader min. 8 s CPU bench min. 15 161 (například: Apple M1)
Grafická karta min. Apple M1 7 core
Operační paměť min. 16 GB
Disk min. SSD 256 GB
Výbava min. podsvícená klávesnice, webkamera, USB-C, čtečka otisků prstů, WiFi 6
Váha max 1,25 Kg
Požadujeme operační systém MacOS
Preferujeme stříbrnou barvu.
Záruka min. 2 roky ( cena nesmí překročit 26 438,- Kč bez DPH/ks)- případně uplatnit slevu na vybraný notebook, pokud je k dispozici</t>
  </si>
  <si>
    <t xml:space="preserve">Dokovací stanice USB-C
Připojení skrze USB-C s možností power delivery
Konektory min.: 1x HDMI, 3x USB 3.0, RJ45
Záruka: min. 2 roky (cena nesmí překročit 1 115,- Kč bez DPH/ks)
</t>
  </si>
  <si>
    <t>Monitor IES Baruník</t>
  </si>
  <si>
    <t xml:space="preserve">Monitor o velikosti 27" (např. Dell2723QE)
Min. IPS panel o poměru 16:9 s matným povrchem
Rozlišení displaye min. 3840x2160
Připojení min. HDMI,DP, 4x USB 3.2. Gen, USB-C, LAN (RJ-45)
Max odezva 5ms
Frekvence min. 60Hz
Výbava min.: pivot, vesa, výškově nastavitelný, jas 350 cd/m2, pozorovací úhly 178° horizontálně a vertikálně, barevná škála sRGB (99%)
Záruka min. 2 roky  (cena nesmí překročit 10 736,- Kč bez DPH/ ks) </t>
  </si>
  <si>
    <t>Monitor IKSŽ Kryšpínová</t>
  </si>
  <si>
    <t xml:space="preserve">LCD monitor ve velikosti min 24"
Rozlošení min. FullHD
Výbava min. nastavitelná výška
Připojení min. HDMI
Záruka min. 2 roky  (cena nesmí překročit 3500,- Kč bez DPH/ ks) </t>
  </si>
  <si>
    <t>Set Klávesnice a myši IKSŽ Kryšpínová</t>
  </si>
  <si>
    <t>Set klávesnice a myši (například: Logitech Wireless Combo MK 295)
Min. bezdrátový set klávesnice a myši skrze jeden USB dongle
Požadujeme český layout
Min. nízkoprofilové klávesy, optický senzor myši, 3 tlačítka myši s kolečkem a symetrický tvar.
Záruka: min. 2 roky (cena nesmí překročit 826,- Kč bez DPH/ks)</t>
  </si>
  <si>
    <t xml:space="preserve">Monitor o velikosti 24" (např. HP M24f)
Min. IPS panel o poměru 16:9 
Rozlišení displaye min. FullHD
Připojení min. HDMI 1.4, VGA
Max odezva 5ms
Frekvence min. 75Hz
Výbava min.: tenký rámeček, AMD freesync, filtr modrého světla
Záruka min. 2 roky  (cena nesmí překročit 3181,- Kč bez DPH/ ks) </t>
  </si>
  <si>
    <t xml:space="preserve">Notebook OPPI </t>
  </si>
  <si>
    <t>Dokovací stanice OPPI</t>
  </si>
  <si>
    <t>Set Klávesnice a myši OPPI</t>
  </si>
  <si>
    <t>Pouzdro notebooku OPPI</t>
  </si>
  <si>
    <t>Pouzdro na notebook proti poškrábání (například: Dicota PerfectSkin 14,1")
Preferujeme černou barvu
Záruka: min. 2 roky (cena nesmí překročit 363,- Kč bez DPH/ks)</t>
  </si>
  <si>
    <t>Notebook s úhlopříčkou min. 14 palců s WVA panelem a matným povrchem (například: Dell Latitude 5430)
Procesor: Počet jader min. 10 s CPU bench min. 13 459 (například: Intel Core i5-1235U)
Grafická karta min. Intel Iris Xe Graphics
Rozlišení min.: FullHD
Operační paměť min. 16 GB
Disk min. SSD 256 GB
Výbava min. podsvícená klávesnice, webkamera, čtečka otisků prstů, WiFi 6E
Konektory min.: 2x Thunderbolt, 2x USB 3.0, HDMI, RJ45
Váha max 1,36 Kg
OS min.: Windows 11 Pro
Záruka min. 3 roky NBD ( cena nesmí překročit 24 207,- Kč bez DPH/ks)- případně uplatnit slevu na vybraný notebook, pokud je k dispozici</t>
  </si>
  <si>
    <t>Toner IKSŽ Koterová</t>
  </si>
  <si>
    <t>Toner Canon C-EXV49 černý originální toner
Barva černá 
Nesmí být alternativní ani použitý 
Pro tiskárnu Canon imageRUNNER ADVANCE C3325i
Záruka min. 2 roky
Cena nesmí přesáhnout 1 700,- Kč bez DPH</t>
  </si>
  <si>
    <t>Toner Canon C-EXV49 azurový originální toner
Barva azurová 
Nesmí být alternativní ani použitý 
Pro tiskárnu Canon imageRUNNER ADVANCE C3325i
Záruka min. 2 roky
Cena nesmí přesáhnout 2 100,- Kč bez DPH</t>
  </si>
  <si>
    <t>Toner Canon C-EXV49 žlutý originální toner
Barva žlutá 
Nesmí být alternativní ani použitý 
Pro tiskárnu Canon imageRUNNER ADVANCE C3325i
Záruka min. 2 roky
Cena nesmí přesáhnout 2 100,- Kč bez DPH</t>
  </si>
  <si>
    <t>Toner Canon C-EXV49 purpurový originální toner
Barva purpurová
Nesmí být alternativní ani použitý 
Pro tiskárnu Canon imageRUNNER ADVANCE C3325i
Záruka min. 2 roky
Cena nesmí přesáhnout 2 100,- Kč bez DPH</t>
  </si>
  <si>
    <t>30125110-5 - Tonery pro laserové tiskárny/faxové přístroje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</si>
</sst>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1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1" fillId="0" borderId="1" xfId="21" applyFont="1" applyBorder="1" applyAlignment="1">
      <alignment horizontal="left" vertical="top" wrapText="1"/>
      <protection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/>
    <xf numFmtId="0" fontId="1" fillId="0" borderId="1" xfId="0" applyFont="1" applyBorder="1" applyAlignment="1">
      <alignment vertical="top" wrapText="1"/>
    </xf>
    <xf numFmtId="164" fontId="1" fillId="0" borderId="1" xfId="22" applyNumberFormat="1" applyFont="1" applyBorder="1" applyAlignment="1">
      <alignment vertical="top" wrapText="1"/>
      <protection/>
    </xf>
    <xf numFmtId="0" fontId="4" fillId="0" borderId="9" xfId="0" applyFont="1" applyBorder="1" applyAlignment="1">
      <alignment vertical="top" wrapText="1"/>
    </xf>
    <xf numFmtId="0" fontId="4" fillId="0" borderId="9" xfId="0" applyFont="1" applyBorder="1" applyAlignment="1">
      <alignment horizontal="center" vertical="top"/>
    </xf>
    <xf numFmtId="166" fontId="4" fillId="0" borderId="9" xfId="0" applyNumberFormat="1" applyFont="1" applyBorder="1" applyAlignment="1">
      <alignment vertical="top"/>
    </xf>
    <xf numFmtId="165" fontId="4" fillId="0" borderId="9" xfId="0" applyNumberFormat="1" applyFont="1" applyBorder="1" applyAlignment="1">
      <alignment vertical="top"/>
    </xf>
    <xf numFmtId="164" fontId="1" fillId="0" borderId="9" xfId="22" applyNumberFormat="1" applyFont="1" applyBorder="1" applyAlignment="1">
      <alignment vertical="top" wrapText="1"/>
      <protection/>
    </xf>
    <xf numFmtId="0" fontId="0" fillId="0" borderId="1" xfId="0" applyFont="1" applyBorder="1" applyAlignment="1">
      <alignment vertical="top" wrapText="1"/>
    </xf>
    <xf numFmtId="164" fontId="1" fillId="0" borderId="0" xfId="22" applyNumberFormat="1" applyFont="1" applyAlignment="1">
      <alignment vertical="top" wrapText="1"/>
      <protection/>
    </xf>
    <xf numFmtId="165" fontId="4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10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  <xf numFmtId="0" fontId="0" fillId="3" borderId="1" xfId="0" applyFont="1" applyFill="1" applyBorder="1" applyAlignment="1">
      <alignment horizontal="left" vertical="top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9"/>
  <sheetViews>
    <sheetView tabSelected="1" zoomScale="90" zoomScaleNormal="90" workbookViewId="0" topLeftCell="C10">
      <selection activeCell="K14" sqref="K14"/>
    </sheetView>
  </sheetViews>
  <sheetFormatPr defaultColWidth="14.57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29" ht="46.5" customHeight="1">
      <c r="A2" s="11"/>
      <c r="B2" s="8" t="s">
        <v>0</v>
      </c>
      <c r="C2" s="8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10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ht="140">
      <c r="A3" s="6">
        <v>1</v>
      </c>
      <c r="B3" s="21" t="s">
        <v>28</v>
      </c>
      <c r="C3" s="23" t="s">
        <v>29</v>
      </c>
      <c r="D3" s="25"/>
      <c r="E3" s="25"/>
      <c r="F3" s="26">
        <v>1</v>
      </c>
      <c r="G3" s="27"/>
      <c r="H3" s="28">
        <f aca="true" t="shared" si="0" ref="H3:H14">G3*1.21</f>
        <v>0</v>
      </c>
      <c r="I3" s="28">
        <f aca="true" t="shared" si="1" ref="I3:I15">H3*F3</f>
        <v>0</v>
      </c>
      <c r="J3" s="29" t="s">
        <v>22</v>
      </c>
      <c r="K3" s="12" t="s">
        <v>21</v>
      </c>
      <c r="L3" s="7">
        <v>220676</v>
      </c>
      <c r="M3" s="22"/>
      <c r="N3" s="22"/>
    </row>
    <row r="4" spans="1:14" ht="140">
      <c r="A4" s="6">
        <v>2</v>
      </c>
      <c r="B4" s="21" t="s">
        <v>28</v>
      </c>
      <c r="C4" s="23" t="s">
        <v>30</v>
      </c>
      <c r="D4" s="5"/>
      <c r="E4" s="5"/>
      <c r="F4" s="18">
        <v>1</v>
      </c>
      <c r="G4" s="19"/>
      <c r="H4" s="32">
        <f t="shared" si="0"/>
        <v>0</v>
      </c>
      <c r="I4" s="32">
        <f t="shared" si="1"/>
        <v>0</v>
      </c>
      <c r="J4" s="24" t="s">
        <v>22</v>
      </c>
      <c r="K4" s="12" t="s">
        <v>21</v>
      </c>
      <c r="L4" s="7">
        <v>220676</v>
      </c>
      <c r="M4" s="22"/>
      <c r="N4" s="22"/>
    </row>
    <row r="5" spans="1:14" ht="70">
      <c r="A5" s="6">
        <v>3</v>
      </c>
      <c r="B5" s="21" t="s">
        <v>26</v>
      </c>
      <c r="C5" s="5" t="s">
        <v>31</v>
      </c>
      <c r="D5" s="5"/>
      <c r="E5" s="5"/>
      <c r="F5" s="18">
        <v>1</v>
      </c>
      <c r="G5" s="19"/>
      <c r="H5" s="32">
        <f t="shared" si="0"/>
        <v>0</v>
      </c>
      <c r="I5" s="32">
        <f t="shared" si="1"/>
        <v>0</v>
      </c>
      <c r="J5" s="24" t="s">
        <v>22</v>
      </c>
      <c r="K5" s="12" t="s">
        <v>20</v>
      </c>
      <c r="L5" s="7">
        <v>220676</v>
      </c>
      <c r="M5" s="22"/>
      <c r="N5" s="22"/>
    </row>
    <row r="6" spans="1:14" ht="126">
      <c r="A6" s="6">
        <v>4</v>
      </c>
      <c r="B6" s="21" t="s">
        <v>32</v>
      </c>
      <c r="C6" s="23" t="s">
        <v>33</v>
      </c>
      <c r="D6" s="5"/>
      <c r="E6" s="5"/>
      <c r="F6" s="18">
        <v>1</v>
      </c>
      <c r="G6" s="19"/>
      <c r="H6" s="32">
        <f t="shared" si="0"/>
        <v>0</v>
      </c>
      <c r="I6" s="32">
        <f t="shared" si="1"/>
        <v>0</v>
      </c>
      <c r="J6" s="12" t="s">
        <v>24</v>
      </c>
      <c r="K6" s="12" t="s">
        <v>23</v>
      </c>
      <c r="L6" s="7">
        <v>220659</v>
      </c>
      <c r="M6" s="22"/>
      <c r="N6" s="22"/>
    </row>
    <row r="7" spans="1:14" ht="70">
      <c r="A7" s="6">
        <v>5</v>
      </c>
      <c r="B7" s="21" t="s">
        <v>34</v>
      </c>
      <c r="C7" s="23" t="s">
        <v>35</v>
      </c>
      <c r="D7" s="5"/>
      <c r="E7" s="5"/>
      <c r="F7" s="18">
        <v>1</v>
      </c>
      <c r="G7" s="19"/>
      <c r="H7" s="32">
        <f t="shared" si="0"/>
        <v>0</v>
      </c>
      <c r="I7" s="32">
        <f t="shared" si="1"/>
        <v>0</v>
      </c>
      <c r="J7" s="24" t="s">
        <v>22</v>
      </c>
      <c r="K7" s="12" t="s">
        <v>23</v>
      </c>
      <c r="L7" s="7">
        <v>220663</v>
      </c>
      <c r="M7" s="22"/>
      <c r="N7" s="22"/>
    </row>
    <row r="8" spans="1:13" ht="70">
      <c r="A8" s="6">
        <v>6</v>
      </c>
      <c r="B8" s="20" t="s">
        <v>36</v>
      </c>
      <c r="C8" s="5" t="s">
        <v>37</v>
      </c>
      <c r="D8" s="5"/>
      <c r="E8" s="5"/>
      <c r="F8" s="18">
        <v>1</v>
      </c>
      <c r="G8" s="19"/>
      <c r="H8" s="32">
        <f t="shared" si="0"/>
        <v>0</v>
      </c>
      <c r="I8" s="32">
        <f t="shared" si="1"/>
        <v>0</v>
      </c>
      <c r="J8" s="24" t="s">
        <v>25</v>
      </c>
      <c r="K8" s="12" t="s">
        <v>20</v>
      </c>
      <c r="L8" s="7">
        <v>220646</v>
      </c>
      <c r="M8" s="22"/>
    </row>
    <row r="9" spans="1:13" ht="112">
      <c r="A9" s="6">
        <v>7</v>
      </c>
      <c r="B9" s="21" t="s">
        <v>34</v>
      </c>
      <c r="C9" s="23" t="s">
        <v>38</v>
      </c>
      <c r="D9" s="5"/>
      <c r="E9" s="5"/>
      <c r="F9" s="18">
        <v>1</v>
      </c>
      <c r="G9" s="19"/>
      <c r="H9" s="32">
        <f t="shared" si="0"/>
        <v>0</v>
      </c>
      <c r="I9" s="32">
        <f t="shared" si="1"/>
        <v>0</v>
      </c>
      <c r="J9" s="24" t="s">
        <v>25</v>
      </c>
      <c r="K9" s="12" t="s">
        <v>23</v>
      </c>
      <c r="L9" s="7">
        <v>220646</v>
      </c>
      <c r="M9" s="22"/>
    </row>
    <row r="10" spans="1:13" ht="168">
      <c r="A10" s="6">
        <v>8</v>
      </c>
      <c r="B10" s="20" t="s">
        <v>39</v>
      </c>
      <c r="C10" s="23" t="s">
        <v>44</v>
      </c>
      <c r="D10" s="5"/>
      <c r="E10" s="5"/>
      <c r="F10" s="18">
        <v>1</v>
      </c>
      <c r="G10" s="19"/>
      <c r="H10" s="32">
        <f t="shared" si="0"/>
        <v>0</v>
      </c>
      <c r="I10" s="32">
        <f t="shared" si="1"/>
        <v>0</v>
      </c>
      <c r="J10" s="24" t="s">
        <v>25</v>
      </c>
      <c r="K10" s="12" t="s">
        <v>21</v>
      </c>
      <c r="L10" s="7">
        <v>220628</v>
      </c>
      <c r="M10" s="22"/>
    </row>
    <row r="11" spans="1:15" ht="70">
      <c r="A11" s="6">
        <v>9</v>
      </c>
      <c r="B11" s="20" t="s">
        <v>40</v>
      </c>
      <c r="C11" s="5" t="s">
        <v>31</v>
      </c>
      <c r="D11" s="5"/>
      <c r="E11" s="5"/>
      <c r="F11" s="18">
        <v>1</v>
      </c>
      <c r="G11" s="19"/>
      <c r="H11" s="32">
        <f t="shared" si="0"/>
        <v>0</v>
      </c>
      <c r="I11" s="32">
        <f t="shared" si="1"/>
        <v>0</v>
      </c>
      <c r="J11" s="24" t="s">
        <v>22</v>
      </c>
      <c r="K11" s="12" t="s">
        <v>20</v>
      </c>
      <c r="L11" s="7">
        <v>220628</v>
      </c>
      <c r="M11" s="22"/>
      <c r="O11" s="31"/>
    </row>
    <row r="12" spans="1:15" ht="70">
      <c r="A12" s="6">
        <v>10</v>
      </c>
      <c r="B12" s="20" t="s">
        <v>41</v>
      </c>
      <c r="C12" s="5" t="s">
        <v>37</v>
      </c>
      <c r="D12" s="5"/>
      <c r="E12" s="5"/>
      <c r="F12" s="18">
        <v>1</v>
      </c>
      <c r="G12" s="19"/>
      <c r="H12" s="32">
        <f t="shared" si="0"/>
        <v>0</v>
      </c>
      <c r="I12" s="32">
        <f t="shared" si="1"/>
        <v>0</v>
      </c>
      <c r="J12" s="24" t="s">
        <v>22</v>
      </c>
      <c r="K12" s="12" t="s">
        <v>20</v>
      </c>
      <c r="L12" s="7">
        <v>220628</v>
      </c>
      <c r="M12" s="22"/>
      <c r="O12" s="31"/>
    </row>
    <row r="13" spans="1:15" ht="56">
      <c r="A13" s="6">
        <v>11</v>
      </c>
      <c r="B13" s="20" t="s">
        <v>42</v>
      </c>
      <c r="C13" s="5" t="s">
        <v>43</v>
      </c>
      <c r="D13" s="5"/>
      <c r="E13" s="5"/>
      <c r="F13" s="18">
        <v>1</v>
      </c>
      <c r="G13" s="19"/>
      <c r="H13" s="32">
        <f t="shared" si="0"/>
        <v>0</v>
      </c>
      <c r="I13" s="32">
        <f t="shared" si="1"/>
        <v>0</v>
      </c>
      <c r="J13" s="24" t="s">
        <v>22</v>
      </c>
      <c r="K13" s="12" t="s">
        <v>20</v>
      </c>
      <c r="L13" s="7">
        <v>220628</v>
      </c>
      <c r="M13" s="22"/>
      <c r="O13" s="31"/>
    </row>
    <row r="14" spans="1:15" ht="84">
      <c r="A14" s="6">
        <v>12</v>
      </c>
      <c r="B14" s="20" t="s">
        <v>45</v>
      </c>
      <c r="C14" s="43" t="s">
        <v>46</v>
      </c>
      <c r="D14" s="5"/>
      <c r="E14" s="5"/>
      <c r="F14" s="18">
        <v>1</v>
      </c>
      <c r="G14" s="19"/>
      <c r="H14" s="32">
        <f t="shared" si="0"/>
        <v>0</v>
      </c>
      <c r="I14" s="32">
        <f t="shared" si="1"/>
        <v>0</v>
      </c>
      <c r="J14" s="24" t="s">
        <v>22</v>
      </c>
      <c r="K14" s="30" t="s">
        <v>50</v>
      </c>
      <c r="L14" s="7">
        <v>220634</v>
      </c>
      <c r="M14" s="22"/>
      <c r="O14" s="31"/>
    </row>
    <row r="15" spans="1:15" ht="84">
      <c r="A15" s="6">
        <v>13</v>
      </c>
      <c r="B15" s="20" t="s">
        <v>45</v>
      </c>
      <c r="C15" s="43" t="s">
        <v>47</v>
      </c>
      <c r="D15" s="5"/>
      <c r="E15" s="5"/>
      <c r="F15" s="18">
        <v>1</v>
      </c>
      <c r="G15" s="19"/>
      <c r="H15" s="32">
        <f>G15*1.21</f>
        <v>0</v>
      </c>
      <c r="I15" s="32">
        <f>H15*F15</f>
        <v>0</v>
      </c>
      <c r="J15" s="24" t="s">
        <v>22</v>
      </c>
      <c r="K15" s="30" t="s">
        <v>50</v>
      </c>
      <c r="L15" s="7">
        <v>220634</v>
      </c>
      <c r="M15" s="22"/>
      <c r="O15" s="31"/>
    </row>
    <row r="16" spans="1:15" ht="84">
      <c r="A16" s="6">
        <v>14</v>
      </c>
      <c r="B16" s="20" t="s">
        <v>45</v>
      </c>
      <c r="C16" s="43" t="s">
        <v>48</v>
      </c>
      <c r="D16" s="5"/>
      <c r="E16" s="5"/>
      <c r="F16" s="18">
        <v>1</v>
      </c>
      <c r="G16" s="19"/>
      <c r="H16" s="32">
        <f aca="true" t="shared" si="2" ref="H16:H17">G16*1.21</f>
        <v>0</v>
      </c>
      <c r="I16" s="32">
        <f aca="true" t="shared" si="3" ref="I16:I17">H16*F16</f>
        <v>0</v>
      </c>
      <c r="J16" s="24" t="s">
        <v>22</v>
      </c>
      <c r="K16" s="30" t="s">
        <v>50</v>
      </c>
      <c r="L16" s="7">
        <v>220634</v>
      </c>
      <c r="M16" s="22"/>
      <c r="O16" s="31"/>
    </row>
    <row r="17" spans="1:15" ht="84">
      <c r="A17" s="6">
        <v>15</v>
      </c>
      <c r="B17" s="20" t="s">
        <v>45</v>
      </c>
      <c r="C17" s="43" t="s">
        <v>49</v>
      </c>
      <c r="D17" s="5"/>
      <c r="E17" s="5"/>
      <c r="F17" s="18">
        <v>1</v>
      </c>
      <c r="G17" s="19"/>
      <c r="H17" s="32">
        <f t="shared" si="2"/>
        <v>0</v>
      </c>
      <c r="I17" s="32">
        <f t="shared" si="3"/>
        <v>0</v>
      </c>
      <c r="J17" s="24" t="s">
        <v>22</v>
      </c>
      <c r="K17" s="30" t="s">
        <v>50</v>
      </c>
      <c r="L17" s="7">
        <v>220634</v>
      </c>
      <c r="M17" s="22"/>
      <c r="O17" s="31"/>
    </row>
    <row r="18" spans="1:13" ht="15.75" customHeight="1">
      <c r="A18" s="35" t="s">
        <v>11</v>
      </c>
      <c r="B18" s="36"/>
      <c r="C18" s="36"/>
      <c r="D18" s="13"/>
      <c r="E18" s="13"/>
      <c r="F18" s="37">
        <f>F19/1.21</f>
        <v>0</v>
      </c>
      <c r="G18" s="38"/>
      <c r="H18" s="38"/>
      <c r="I18" s="38"/>
      <c r="J18" s="14"/>
      <c r="K18" s="14"/>
      <c r="L18" s="15"/>
      <c r="M18" s="22"/>
    </row>
    <row r="19" spans="1:12" ht="15.75" customHeight="1" thickBot="1">
      <c r="A19" s="39" t="s">
        <v>12</v>
      </c>
      <c r="B19" s="40"/>
      <c r="C19" s="40"/>
      <c r="D19" s="16"/>
      <c r="E19" s="16"/>
      <c r="F19" s="41">
        <f>SUM(I3:I17)</f>
        <v>0</v>
      </c>
      <c r="G19" s="42"/>
      <c r="H19" s="42"/>
      <c r="I19" s="42"/>
      <c r="J19" s="16"/>
      <c r="K19" s="16"/>
      <c r="L19" s="17"/>
    </row>
    <row r="20" spans="1:12" ht="15.75" customHeight="1">
      <c r="A20" s="2"/>
      <c r="F20" s="2"/>
      <c r="G20" s="3"/>
      <c r="H20" s="3"/>
      <c r="I20" s="3"/>
      <c r="J20" s="3"/>
      <c r="K20" s="3"/>
      <c r="L20" s="3"/>
    </row>
    <row r="21" spans="1:6" ht="15.75" customHeight="1">
      <c r="A21" s="2"/>
      <c r="C21" s="4" t="s">
        <v>13</v>
      </c>
      <c r="F21" s="2"/>
    </row>
    <row r="22" spans="1:6" ht="15.75" customHeight="1">
      <c r="A22" s="2"/>
      <c r="F22" s="2"/>
    </row>
    <row r="23" spans="1:6" ht="15.75" customHeight="1">
      <c r="A23" s="2"/>
      <c r="C23" s="4" t="s">
        <v>14</v>
      </c>
      <c r="F23" s="2"/>
    </row>
    <row r="24" spans="1:6" ht="15.75" customHeight="1">
      <c r="A24" s="2"/>
      <c r="C24" s="4" t="s">
        <v>15</v>
      </c>
      <c r="F24" s="2"/>
    </row>
    <row r="25" spans="1:6" ht="15.75" customHeight="1">
      <c r="A25" s="2"/>
      <c r="C25" s="4" t="s">
        <v>16</v>
      </c>
      <c r="F25" s="2"/>
    </row>
    <row r="26" spans="1:6" ht="15.75" customHeight="1">
      <c r="A26" s="2"/>
      <c r="C26" s="4" t="s">
        <v>17</v>
      </c>
      <c r="F26" s="2"/>
    </row>
    <row r="27" spans="1:6" ht="15.75" customHeight="1">
      <c r="A27" s="2"/>
      <c r="C27" s="4" t="s">
        <v>18</v>
      </c>
      <c r="F27" s="2"/>
    </row>
    <row r="28" spans="1:6" ht="15.75" customHeight="1">
      <c r="A28" s="2"/>
      <c r="F28" s="2"/>
    </row>
    <row r="29" spans="1:6" ht="15.75" customHeight="1">
      <c r="A29" s="2"/>
      <c r="C29" s="4" t="s">
        <v>19</v>
      </c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spans="1:6" ht="15.75" customHeight="1">
      <c r="A225" s="2"/>
      <c r="F225" s="2"/>
    </row>
    <row r="226" spans="1:6" ht="15.75" customHeight="1">
      <c r="A226" s="2"/>
      <c r="F226" s="2"/>
    </row>
    <row r="227" spans="1:6" ht="15.75" customHeight="1">
      <c r="A227" s="2"/>
      <c r="F227" s="2"/>
    </row>
    <row r="228" spans="1:6" ht="15.75" customHeight="1">
      <c r="A228" s="2"/>
      <c r="F228" s="2"/>
    </row>
    <row r="229" spans="1:6" ht="15.75" customHeight="1">
      <c r="A229" s="2"/>
      <c r="F229" s="2"/>
    </row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5">
    <mergeCell ref="A1:L1"/>
    <mergeCell ref="A18:C18"/>
    <mergeCell ref="F18:I18"/>
    <mergeCell ref="A19:C19"/>
    <mergeCell ref="F19:I19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28" r:id="rId1"/>
  <headerFooter>
    <oddFooter>&amp;CVýzva č. 20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Microsoft Office User</cp:lastModifiedBy>
  <cp:lastPrinted>2022-11-08T13:34:09Z</cp:lastPrinted>
  <dcterms:created xsi:type="dcterms:W3CDTF">2016-08-01T15:32:31Z</dcterms:created>
  <dcterms:modified xsi:type="dcterms:W3CDTF">2022-11-17T17:04:39Z</dcterms:modified>
  <cp:category/>
  <cp:version/>
  <cp:contentType/>
  <cp:contentStatus/>
</cp:coreProperties>
</file>