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2 Zbytek 133240\"/>
    </mc:Choice>
  </mc:AlternateContent>
  <bookViews>
    <workbookView xWindow="0" yWindow="0" windowWidth="28800" windowHeight="14100"/>
  </bookViews>
  <sheets>
    <sheet name="VV_INV_Přístroje_VVV" sheetId="1" r:id="rId1"/>
  </sheets>
  <externalReferences>
    <externalReference r:id="rId2"/>
    <externalReference r:id="rId3"/>
  </externalReferences>
  <definedNames>
    <definedName name="_xlnm._FilterDatabase" localSheetId="0" hidden="1">VV_INV_Přístroje_VVV!$A$3:$H$16</definedName>
    <definedName name="NAV">[1]VV_INV_Přístroje_133!$G$65</definedName>
    <definedName name="NAVV">VV_INV_Přístroje_VVV!#REF!</definedName>
    <definedName name="ZCDPDM">[1]VV_INV_Přístroje_133!#REF!</definedName>
    <definedName name="ZCDPH" localSheetId="0">VV_INV_Přístroje_VVV!#REF!</definedName>
    <definedName name="ZCDPH">'[1]Celková rekapitulace'!$C$38</definedName>
    <definedName name="ZCDPH_pr_vvv">VV_INV_Přístroje_VVV!#REF!</definedName>
    <definedName name="ZCDPHDM">'[2]Rekapitulace stavby ZV'!$AN$40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4" i="1"/>
  <c r="E12" i="1"/>
  <c r="E10" i="1"/>
  <c r="E8" i="1"/>
  <c r="E6" i="1"/>
  <c r="D43" i="1" l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29" i="1"/>
  <c r="D28" i="1"/>
  <c r="C28" i="1"/>
  <c r="E28" i="1" s="1"/>
  <c r="D27" i="1"/>
  <c r="C27" i="1"/>
  <c r="E27" i="1" s="1"/>
  <c r="D26" i="1"/>
  <c r="C26" i="1"/>
  <c r="E26" i="1" s="1"/>
  <c r="D25" i="1"/>
  <c r="C25" i="1"/>
  <c r="E25" i="1" s="1"/>
  <c r="D24" i="1"/>
  <c r="C24" i="1"/>
  <c r="E24" i="1" s="1"/>
  <c r="D23" i="1"/>
  <c r="C23" i="1"/>
  <c r="E23" i="1" s="1"/>
  <c r="D22" i="1"/>
  <c r="D30" i="1" s="1"/>
  <c r="C22" i="1"/>
  <c r="E22" i="1" s="1"/>
  <c r="E30" i="1" s="1"/>
  <c r="E43" i="1"/>
  <c r="B2" i="1"/>
  <c r="C30" i="1" l="1"/>
  <c r="E19" i="1" l="1"/>
  <c r="E20" i="1"/>
  <c r="E44" i="1" l="1"/>
</calcChain>
</file>

<file path=xl/sharedStrings.xml><?xml version="1.0" encoding="utf-8"?>
<sst xmlns="http://schemas.openxmlformats.org/spreadsheetml/2006/main" count="41" uniqueCount="35">
  <si>
    <t>ks</t>
  </si>
  <si>
    <t>Specifikace</t>
  </si>
  <si>
    <t>Část 1</t>
  </si>
  <si>
    <t>Část 2</t>
  </si>
  <si>
    <t>Část 3</t>
  </si>
  <si>
    <t>INV</t>
  </si>
  <si>
    <t>NIV</t>
  </si>
  <si>
    <t>Limit OP VVV</t>
  </si>
  <si>
    <t>Kontrola OP VVV</t>
  </si>
  <si>
    <t xml:space="preserve">Samoobslužné vyzvedávání výpůjček </t>
  </si>
  <si>
    <t>Rozšíření skeneru histologických preparátů Olympus VS200</t>
  </si>
  <si>
    <t>Hustoměr</t>
  </si>
  <si>
    <t>133-055</t>
  </si>
  <si>
    <t>133-056</t>
  </si>
  <si>
    <t>133-057</t>
  </si>
  <si>
    <t>133-058</t>
  </si>
  <si>
    <t>Autokláv</t>
  </si>
  <si>
    <t>Sonda k přenosnému USG/ECHO přístroji</t>
  </si>
  <si>
    <t>Část 4</t>
  </si>
  <si>
    <t>Část 5</t>
  </si>
  <si>
    <t>133-059</t>
  </si>
  <si>
    <t>Část 6</t>
  </si>
  <si>
    <t>133-060</t>
  </si>
  <si>
    <t>Kádě na anatomické preparáty</t>
  </si>
  <si>
    <t>viz soubor Spec_133-055_Samoobslužná výpůjčka</t>
  </si>
  <si>
    <t>viz soubor Spec_133-056_Rozšíření skeneru_UHE</t>
  </si>
  <si>
    <t>viz soubor Spec_133-057_Hustoměr_UHE</t>
  </si>
  <si>
    <t>Spec_133-059_USMAZ_Sonda USG</t>
  </si>
  <si>
    <t>viz soubor Spec_133-060_UAN_kádě</t>
  </si>
  <si>
    <t>viz soubor Spec_133-058_Autokláv_UHY</t>
  </si>
  <si>
    <t>Část VZ</t>
  </si>
  <si>
    <t>Příloha č. 2 kupní smlouvy - položkový rozpočet</t>
  </si>
  <si>
    <t>Název zboží</t>
  </si>
  <si>
    <t>Jednotková cena v Kč bez DPH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</si>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</sst>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 applyAlignment="1" applyProtection="1">
      <alignment horizontal="center" vertical="center"/>
    </xf>
    <xf numFmtId="0" fontId="0" fillId="0" borderId="0" xfId="0" applyProtection="1"/>
    <xf numFmtId="0" fontId="3" fillId="0" borderId="0" xfId="0" applyFont="1" applyFill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center" vertical="center"/>
    </xf>
    <xf numFmtId="4" fontId="3" fillId="0" borderId="0" xfId="0" applyNumberFormat="1" applyFont="1" applyFill="1" applyAlignment="1" applyProtection="1">
      <alignment horizontal="right" vertical="center"/>
    </xf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0" fillId="0" borderId="0" xfId="0" applyAlignment="1" applyProtection="1">
      <alignment wrapText="1"/>
    </xf>
    <xf numFmtId="4" fontId="8" fillId="0" borderId="1" xfId="0" applyNumberFormat="1" applyFont="1" applyFill="1" applyBorder="1" applyProtection="1"/>
    <xf numFmtId="0" fontId="0" fillId="0" borderId="0" xfId="0" applyBorder="1" applyProtection="1"/>
    <xf numFmtId="3" fontId="0" fillId="0" borderId="0" xfId="0" applyNumberFormat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horizontal="right"/>
    </xf>
    <xf numFmtId="3" fontId="0" fillId="0" borderId="0" xfId="0" applyNumberFormat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right"/>
    </xf>
    <xf numFmtId="4" fontId="0" fillId="0" borderId="0" xfId="0" applyNumberFormat="1" applyProtection="1"/>
    <xf numFmtId="0" fontId="0" fillId="0" borderId="0" xfId="0" applyFill="1" applyBorder="1" applyProtection="1"/>
    <xf numFmtId="0" fontId="3" fillId="2" borderId="2" xfId="0" applyFont="1" applyFill="1" applyBorder="1" applyAlignment="1" applyProtection="1">
      <alignment vertic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9" fontId="2" fillId="2" borderId="3" xfId="0" applyNumberFormat="1" applyFont="1" applyFill="1" applyBorder="1" applyAlignment="1" applyProtection="1">
      <alignment vertical="center"/>
    </xf>
    <xf numFmtId="0" fontId="0" fillId="0" borderId="4" xfId="0" applyBorder="1" applyProtection="1"/>
    <xf numFmtId="3" fontId="0" fillId="0" borderId="1" xfId="0" applyNumberFormat="1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horizontal="right"/>
    </xf>
    <xf numFmtId="4" fontId="0" fillId="0" borderId="5" xfId="0" applyNumberFormat="1" applyBorder="1" applyProtection="1"/>
    <xf numFmtId="4" fontId="0" fillId="0" borderId="1" xfId="0" applyNumberFormat="1" applyFill="1" applyBorder="1" applyAlignment="1" applyProtection="1">
      <alignment horizontal="right"/>
    </xf>
    <xf numFmtId="0" fontId="0" fillId="0" borderId="4" xfId="0" applyFill="1" applyBorder="1" applyProtection="1"/>
    <xf numFmtId="0" fontId="0" fillId="0" borderId="6" xfId="0" applyBorder="1" applyProtection="1"/>
    <xf numFmtId="0" fontId="0" fillId="5" borderId="0" xfId="0" applyFill="1" applyProtection="1"/>
    <xf numFmtId="0" fontId="0" fillId="0" borderId="0" xfId="0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3" fontId="2" fillId="2" borderId="0" xfId="0" applyNumberFormat="1" applyFont="1" applyFill="1" applyAlignment="1" applyProtection="1">
      <alignment horizontal="center" vertical="center"/>
    </xf>
    <xf numFmtId="4" fontId="2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0" fillId="2" borderId="0" xfId="0" applyFill="1" applyAlignment="1" applyProtection="1">
      <alignment wrapText="1"/>
    </xf>
    <xf numFmtId="0" fontId="0" fillId="0" borderId="6" xfId="0" applyFont="1" applyFill="1" applyBorder="1" applyAlignment="1" applyProtection="1">
      <alignment horizontal="center" vertical="center"/>
    </xf>
    <xf numFmtId="4" fontId="0" fillId="0" borderId="9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horizontal="center" vertical="center" wrapText="1"/>
    </xf>
    <xf numFmtId="4" fontId="7" fillId="4" borderId="9" xfId="0" applyNumberFormat="1" applyFont="1" applyFill="1" applyBorder="1" applyAlignment="1" applyProtection="1">
      <alignment horizontal="right" vertical="center"/>
      <protection locked="0"/>
    </xf>
    <xf numFmtId="4" fontId="0" fillId="0" borderId="9" xfId="0" applyNumberFormat="1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center" vertical="center"/>
    </xf>
    <xf numFmtId="4" fontId="1" fillId="3" borderId="7" xfId="0" applyNumberFormat="1" applyFont="1" applyFill="1" applyBorder="1" applyAlignment="1" applyProtection="1">
      <alignment horizontal="left" vertical="center" wrapText="1"/>
    </xf>
    <xf numFmtId="3" fontId="1" fillId="3" borderId="7" xfId="0" applyNumberFormat="1" applyFont="1" applyFill="1" applyBorder="1" applyAlignment="1" applyProtection="1">
      <alignment horizontal="center" vertical="center" wrapText="1"/>
    </xf>
    <xf numFmtId="4" fontId="1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2" xfId="0" applyFont="1" applyFill="1" applyBorder="1" applyAlignment="1" applyProtection="1">
      <alignment wrapText="1"/>
    </xf>
    <xf numFmtId="49" fontId="1" fillId="6" borderId="13" xfId="0" applyNumberFormat="1" applyFont="1" applyFill="1" applyBorder="1" applyAlignment="1" applyProtection="1">
      <alignment horizontal="center" vertical="center" wrapText="1"/>
    </xf>
    <xf numFmtId="49" fontId="1" fillId="6" borderId="14" xfId="0" applyNumberFormat="1" applyFont="1" applyFill="1" applyBorder="1" applyAlignment="1" applyProtection="1">
      <alignment horizontal="center" vertical="center" wrapText="1"/>
    </xf>
    <xf numFmtId="3" fontId="1" fillId="6" borderId="14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6" borderId="14" xfId="0" applyFont="1" applyFill="1" applyBorder="1" applyAlignment="1" applyProtection="1">
      <alignment horizontal="center" vertical="center" wrapText="1"/>
    </xf>
    <xf numFmtId="0" fontId="1" fillId="6" borderId="15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4" fontId="1" fillId="3" borderId="3" xfId="0" applyNumberFormat="1" applyFont="1" applyFill="1" applyBorder="1" applyAlignment="1" applyProtection="1">
      <alignment horizontal="left" vertical="center" wrapText="1"/>
    </xf>
    <xf numFmtId="3" fontId="1" fillId="3" borderId="3" xfId="0" applyNumberFormat="1" applyFont="1" applyFill="1" applyBorder="1" applyAlignment="1" applyProtection="1">
      <alignment horizontal="center" vertical="center" wrapText="1"/>
    </xf>
    <xf numFmtId="4" fontId="1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8" xfId="0" applyFont="1" applyFill="1" applyBorder="1" applyAlignment="1" applyProtection="1">
      <alignment wrapText="1"/>
    </xf>
    <xf numFmtId="0" fontId="1" fillId="3" borderId="8" xfId="0" applyFont="1" applyFill="1" applyBorder="1" applyAlignment="1" applyProtection="1">
      <alignment horizontal="left" wrapText="1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&#283;kan&#225;t%20a%20menza%20+%20vybaven&#237;\P&#345;&#237;stroje\22-09-21\P&#345;&#237;stroje_051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i/Documents/Ostatn&#237;/Dal&#353;&#237;%20projekty/133240/IZ/Tabulky%20EDS_310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á rekapitulace"/>
      <sheetName val="Celková rekapitulace 133240"/>
      <sheetName val="Přístroje 133240"/>
      <sheetName val="Přístroje OP VVV"/>
      <sheetName val="VV_INV_Přístroje_133"/>
      <sheetName val="VV_INV_Přístroje_VVV"/>
      <sheetName val="INV_Přístroje_133"/>
      <sheetName val="INV_Přístroje_VVV"/>
      <sheetName val="Shody"/>
      <sheetName val="INV_Přístroje_části (5)"/>
      <sheetName val="INV_Přístroje_části (4)"/>
      <sheetName val="INV_Přístroje_části (3)"/>
      <sheetName val="INV_Přístroje_části (2)"/>
      <sheetName val="INV_Přístroje_části"/>
      <sheetName val="INV_Přístroje_130720"/>
      <sheetName val="Záruka"/>
      <sheetName val="Přístroje"/>
      <sheetName val="Přístroje_rozdělení"/>
      <sheetName val="INV_Přístroje_ke kontrole"/>
      <sheetName val="INV_Přístroje_ŘV"/>
      <sheetName val="Stroje_zarizeni_INV_PŽ"/>
      <sheetName val="NIV_Přístroje_130720"/>
      <sheetName val="Laboratoře_160720"/>
      <sheetName val="Laboratoře"/>
      <sheetName val="T20 - Interiér_akt"/>
      <sheetName val="Shrnutí"/>
      <sheetName val="HW_ze žádosti_osobni_vyb_2"/>
      <sheetName val="Serverovna-C-system"/>
      <sheetName val="Data-Altel"/>
      <sheetName val="Data přisl.-Altel"/>
      <sheetName val="Wifi-Altel"/>
      <sheetName val="Telco-Altel"/>
      <sheetName val="UPS-Altel"/>
      <sheetName val="CCTV-záznam. syst.  Ateas"/>
      <sheetName val="CCTV AXIS"/>
      <sheetName val="Společný tisk"/>
      <sheetName val="Serverovna"/>
      <sheetName val="Interiér hygiena"/>
      <sheetName val="K20_-_BEZPEČNOSTNÍ"/>
      <sheetName val="K10_-_INFORMAČNÍ"/>
    </sheetNames>
    <sheetDataSet>
      <sheetData sheetId="0">
        <row r="38">
          <cell r="C38">
            <v>1.20959134</v>
          </cell>
        </row>
      </sheetData>
      <sheetData sheetId="1"/>
      <sheetData sheetId="2"/>
      <sheetData sheetId="3"/>
      <sheetData sheetId="4">
        <row r="65">
          <cell r="G65">
            <v>1.2</v>
          </cell>
        </row>
      </sheetData>
      <sheetData sheetId="5">
        <row r="119">
          <cell r="G119">
            <v>1</v>
          </cell>
        </row>
      </sheetData>
      <sheetData sheetId="6"/>
      <sheetData sheetId="7"/>
      <sheetData sheetId="8"/>
      <sheetData sheetId="9">
        <row r="2">
          <cell r="B2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do SP"/>
      <sheetName val="HMG"/>
      <sheetName val="Podíl LF"/>
      <sheetName val="Rekapitulace stavby ZV"/>
      <sheetName val="Zkratky SP"/>
      <sheetName val="Rozpočet"/>
      <sheetName val="Rekapitulace"/>
      <sheetName val="Provozni_naklady_a_vynosy"/>
      <sheetName val="Budovy"/>
      <sheetName val="D+M_plochy"/>
      <sheetName val="Sportovní hala"/>
      <sheetName val="Rozpočet M+D"/>
      <sheetName val="Gastro"/>
      <sheetName val="Interiér Menza"/>
      <sheetName val="Interiér děkanát"/>
      <sheetName val="Rozpočet vybavení"/>
      <sheetName val="Laboratorní technologie"/>
      <sheetName val="Mobiliář pitevního traktu"/>
      <sheetName val="Vyšetřovny a ambulance"/>
      <sheetName val="AV technika"/>
      <sheetName val="Mobiliář"/>
      <sheetName val="Interiér součást stavby"/>
      <sheetName val="IT vybavení"/>
      <sheetName val="Serverovna"/>
      <sheetName val="K10_-_INFORMAČNÍ"/>
      <sheetName val="K20_-_BEZPEČNOSTNÍ"/>
      <sheetName val="K20_-_BEZPEČNOSTNÍ (2)"/>
      <sheetName val="Telefony"/>
    </sheetNames>
    <sheetDataSet>
      <sheetData sheetId="0"/>
      <sheetData sheetId="1"/>
      <sheetData sheetId="2"/>
      <sheetData sheetId="3">
        <row r="39">
          <cell r="AN39">
            <v>1.20962053</v>
          </cell>
        </row>
        <row r="40">
          <cell r="AN40">
            <v>1.202356</v>
          </cell>
        </row>
      </sheetData>
      <sheetData sheetId="4"/>
      <sheetData sheetId="5">
        <row r="36">
          <cell r="C36">
            <v>1.202356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45"/>
  <sheetViews>
    <sheetView tabSelected="1" zoomScaleNormal="100" workbookViewId="0">
      <selection activeCell="H47" sqref="H47"/>
    </sheetView>
  </sheetViews>
  <sheetFormatPr defaultColWidth="9.140625" defaultRowHeight="15" x14ac:dyDescent="0.25"/>
  <cols>
    <col min="1" max="1" width="10.7109375" style="37" customWidth="1"/>
    <col min="2" max="2" width="55.7109375" style="2" customWidth="1"/>
    <col min="3" max="3" width="10.7109375" style="20" customWidth="1"/>
    <col min="4" max="4" width="15.7109375" style="22" customWidth="1"/>
    <col min="5" max="5" width="15.7109375" style="2" customWidth="1"/>
    <col min="6" max="6" width="50.7109375" style="15" customWidth="1"/>
    <col min="7" max="7" width="13.140625" style="1" bestFit="1" customWidth="1"/>
    <col min="8" max="8" width="18.7109375" style="2" customWidth="1"/>
    <col min="9" max="9" width="17.28515625" style="2" customWidth="1"/>
    <col min="10" max="10" width="9.140625" style="2"/>
    <col min="11" max="11" width="10.7109375" style="2" bestFit="1" customWidth="1"/>
    <col min="12" max="16384" width="9.140625" style="2"/>
  </cols>
  <sheetData>
    <row r="1" spans="1:8" ht="39.75" customHeight="1" x14ac:dyDescent="0.25">
      <c r="A1" s="38"/>
      <c r="B1" s="39" t="s">
        <v>31</v>
      </c>
      <c r="C1" s="40"/>
      <c r="D1" s="41"/>
      <c r="E1" s="42"/>
      <c r="F1" s="43"/>
    </row>
    <row r="2" spans="1:8" s="6" customFormat="1" ht="13.5" customHeight="1" x14ac:dyDescent="0.25">
      <c r="A2" s="1"/>
      <c r="B2" s="3">
        <f>'[1]INV_Přístroje_části (5)'!B2</f>
        <v>0</v>
      </c>
      <c r="C2" s="4"/>
      <c r="D2" s="5"/>
      <c r="E2" s="3"/>
      <c r="F2" s="7"/>
      <c r="G2" s="1"/>
    </row>
    <row r="3" spans="1:8" ht="21.75" customHeight="1" thickBot="1" x14ac:dyDescent="0.3">
      <c r="A3" s="8"/>
      <c r="B3" s="9"/>
      <c r="C3" s="10"/>
      <c r="D3" s="11"/>
      <c r="E3" s="12"/>
      <c r="F3" s="7"/>
    </row>
    <row r="4" spans="1:8" ht="39.950000000000003" customHeight="1" thickBot="1" x14ac:dyDescent="0.3">
      <c r="A4" s="55" t="s">
        <v>30</v>
      </c>
      <c r="B4" s="56" t="s">
        <v>32</v>
      </c>
      <c r="C4" s="57" t="s">
        <v>0</v>
      </c>
      <c r="D4" s="58" t="s">
        <v>33</v>
      </c>
      <c r="E4" s="59" t="s">
        <v>34</v>
      </c>
      <c r="F4" s="60" t="s">
        <v>1</v>
      </c>
      <c r="G4" s="13"/>
    </row>
    <row r="5" spans="1:8" ht="20.100000000000001" customHeight="1" x14ac:dyDescent="0.25">
      <c r="A5" s="61" t="s">
        <v>2</v>
      </c>
      <c r="B5" s="62" t="s">
        <v>9</v>
      </c>
      <c r="C5" s="63"/>
      <c r="D5" s="64"/>
      <c r="E5" s="64"/>
      <c r="F5" s="65"/>
      <c r="H5" s="14"/>
    </row>
    <row r="6" spans="1:8" ht="20.100000000000001" customHeight="1" thickBot="1" x14ac:dyDescent="0.3">
      <c r="A6" s="44" t="s">
        <v>12</v>
      </c>
      <c r="B6" s="45" t="s">
        <v>9</v>
      </c>
      <c r="C6" s="46">
        <v>1</v>
      </c>
      <c r="D6" s="47"/>
      <c r="E6" s="48">
        <f>D6*C6</f>
        <v>0</v>
      </c>
      <c r="F6" s="49" t="s">
        <v>24</v>
      </c>
      <c r="G6" s="13"/>
    </row>
    <row r="7" spans="1:8" ht="20.100000000000001" customHeight="1" x14ac:dyDescent="0.25">
      <c r="A7" s="61" t="s">
        <v>3</v>
      </c>
      <c r="B7" s="62" t="s">
        <v>10</v>
      </c>
      <c r="C7" s="63"/>
      <c r="D7" s="64"/>
      <c r="E7" s="64"/>
      <c r="F7" s="66"/>
      <c r="G7" s="13"/>
    </row>
    <row r="8" spans="1:8" ht="20.100000000000001" customHeight="1" thickBot="1" x14ac:dyDescent="0.3">
      <c r="A8" s="44" t="s">
        <v>13</v>
      </c>
      <c r="B8" s="45" t="s">
        <v>10</v>
      </c>
      <c r="C8" s="46">
        <v>1</v>
      </c>
      <c r="D8" s="47"/>
      <c r="E8" s="48">
        <f>D8*C8</f>
        <v>0</v>
      </c>
      <c r="F8" s="49" t="s">
        <v>25</v>
      </c>
      <c r="G8" s="13"/>
    </row>
    <row r="9" spans="1:8" ht="20.100000000000001" customHeight="1" x14ac:dyDescent="0.25">
      <c r="A9" s="61" t="s">
        <v>4</v>
      </c>
      <c r="B9" s="62" t="s">
        <v>11</v>
      </c>
      <c r="C9" s="63"/>
      <c r="D9" s="64"/>
      <c r="E9" s="64"/>
      <c r="F9" s="66"/>
      <c r="G9" s="13"/>
    </row>
    <row r="10" spans="1:8" ht="20.100000000000001" customHeight="1" thickBot="1" x14ac:dyDescent="0.3">
      <c r="A10" s="44" t="s">
        <v>14</v>
      </c>
      <c r="B10" s="45" t="s">
        <v>11</v>
      </c>
      <c r="C10" s="46">
        <v>1</v>
      </c>
      <c r="D10" s="47"/>
      <c r="E10" s="48">
        <f>D10*C10</f>
        <v>0</v>
      </c>
      <c r="F10" s="49" t="s">
        <v>26</v>
      </c>
      <c r="G10" s="13"/>
    </row>
    <row r="11" spans="1:8" ht="20.100000000000001" customHeight="1" x14ac:dyDescent="0.25">
      <c r="A11" s="61" t="s">
        <v>18</v>
      </c>
      <c r="B11" s="62" t="s">
        <v>16</v>
      </c>
      <c r="C11" s="63"/>
      <c r="D11" s="64"/>
      <c r="E11" s="64"/>
      <c r="F11" s="66"/>
      <c r="G11" s="13"/>
    </row>
    <row r="12" spans="1:8" ht="20.100000000000001" customHeight="1" thickBot="1" x14ac:dyDescent="0.3">
      <c r="A12" s="44" t="s">
        <v>15</v>
      </c>
      <c r="B12" s="45" t="s">
        <v>16</v>
      </c>
      <c r="C12" s="46">
        <v>1</v>
      </c>
      <c r="D12" s="47"/>
      <c r="E12" s="48">
        <f>D12*C12</f>
        <v>0</v>
      </c>
      <c r="F12" s="49" t="s">
        <v>29</v>
      </c>
      <c r="G12" s="13"/>
    </row>
    <row r="13" spans="1:8" ht="20.100000000000001" customHeight="1" x14ac:dyDescent="0.25">
      <c r="A13" s="61" t="s">
        <v>19</v>
      </c>
      <c r="B13" s="62" t="s">
        <v>17</v>
      </c>
      <c r="C13" s="63"/>
      <c r="D13" s="64"/>
      <c r="E13" s="64"/>
      <c r="F13" s="66"/>
      <c r="G13" s="13"/>
    </row>
    <row r="14" spans="1:8" ht="20.100000000000001" customHeight="1" thickBot="1" x14ac:dyDescent="0.3">
      <c r="A14" s="44" t="s">
        <v>20</v>
      </c>
      <c r="B14" s="45" t="s">
        <v>17</v>
      </c>
      <c r="C14" s="46">
        <v>1</v>
      </c>
      <c r="D14" s="47"/>
      <c r="E14" s="48">
        <f>D14*C14</f>
        <v>0</v>
      </c>
      <c r="F14" s="49" t="s">
        <v>27</v>
      </c>
      <c r="G14" s="13"/>
    </row>
    <row r="15" spans="1:8" ht="20.100000000000001" customHeight="1" x14ac:dyDescent="0.25">
      <c r="A15" s="50" t="s">
        <v>21</v>
      </c>
      <c r="B15" s="51" t="s">
        <v>23</v>
      </c>
      <c r="C15" s="52"/>
      <c r="D15" s="53"/>
      <c r="E15" s="53"/>
      <c r="F15" s="54"/>
      <c r="G15" s="13"/>
    </row>
    <row r="16" spans="1:8" ht="20.100000000000001" customHeight="1" thickBot="1" x14ac:dyDescent="0.3">
      <c r="A16" s="44" t="s">
        <v>22</v>
      </c>
      <c r="B16" s="45" t="s">
        <v>23</v>
      </c>
      <c r="C16" s="46">
        <v>4</v>
      </c>
      <c r="D16" s="47"/>
      <c r="E16" s="48">
        <f>D16*C16</f>
        <v>0</v>
      </c>
      <c r="F16" s="49" t="s">
        <v>28</v>
      </c>
      <c r="G16" s="13"/>
    </row>
    <row r="17" spans="2:5" x14ac:dyDescent="0.25">
      <c r="B17" s="17"/>
      <c r="C17" s="18"/>
      <c r="D17" s="19"/>
      <c r="E17" s="17"/>
    </row>
    <row r="18" spans="2:5" x14ac:dyDescent="0.25">
      <c r="D18" s="21"/>
      <c r="E18" s="20"/>
    </row>
    <row r="19" spans="2:5" ht="15.75" hidden="1" x14ac:dyDescent="0.25">
      <c r="B19" s="14" t="s">
        <v>5</v>
      </c>
      <c r="E19" s="16" t="e">
        <f>SUMIFS(#REF!,#REF!,B19)</f>
        <v>#REF!</v>
      </c>
    </row>
    <row r="20" spans="2:5" ht="15.75" hidden="1" x14ac:dyDescent="0.25">
      <c r="B20" s="24" t="s">
        <v>6</v>
      </c>
      <c r="E20" s="16" t="e">
        <f>SUMIFS(#REF!,#REF!,B20)</f>
        <v>#REF!</v>
      </c>
    </row>
    <row r="21" spans="2:5" ht="26.25" hidden="1" x14ac:dyDescent="0.25">
      <c r="B21" s="25"/>
      <c r="C21" s="26" t="s">
        <v>7</v>
      </c>
      <c r="D21" s="27">
        <v>133240</v>
      </c>
      <c r="E21" s="28" t="s">
        <v>8</v>
      </c>
    </row>
    <row r="22" spans="2:5" hidden="1" x14ac:dyDescent="0.25">
      <c r="B22" s="29"/>
      <c r="C22" s="30" t="e">
        <f>#REF!</f>
        <v>#REF!</v>
      </c>
      <c r="D22" s="31" t="e">
        <f>#REF!</f>
        <v>#REF!</v>
      </c>
      <c r="E22" s="32" t="e">
        <f>C22-#REF!</f>
        <v>#REF!</v>
      </c>
    </row>
    <row r="23" spans="2:5" hidden="1" x14ac:dyDescent="0.25">
      <c r="B23" s="29"/>
      <c r="C23" s="30" t="e">
        <f>#REF!</f>
        <v>#REF!</v>
      </c>
      <c r="D23" s="33" t="e">
        <f>#REF!</f>
        <v>#REF!</v>
      </c>
      <c r="E23" s="32" t="e">
        <f>C23-#REF!</f>
        <v>#REF!</v>
      </c>
    </row>
    <row r="24" spans="2:5" hidden="1" x14ac:dyDescent="0.25">
      <c r="B24" s="34"/>
      <c r="C24" s="30" t="e">
        <f>#REF!</f>
        <v>#REF!</v>
      </c>
      <c r="D24" s="31" t="e">
        <f>#REF!</f>
        <v>#REF!</v>
      </c>
      <c r="E24" s="32" t="e">
        <f>C24-#REF!</f>
        <v>#REF!</v>
      </c>
    </row>
    <row r="25" spans="2:5" hidden="1" x14ac:dyDescent="0.25">
      <c r="B25" s="34"/>
      <c r="C25" s="30" t="e">
        <f>#REF!</f>
        <v>#REF!</v>
      </c>
      <c r="D25" s="33" t="e">
        <f>#REF!</f>
        <v>#REF!</v>
      </c>
      <c r="E25" s="32" t="e">
        <f>C25-#REF!</f>
        <v>#REF!</v>
      </c>
    </row>
    <row r="26" spans="2:5" hidden="1" x14ac:dyDescent="0.25">
      <c r="B26" s="29"/>
      <c r="C26" s="30" t="e">
        <f>#REF!</f>
        <v>#REF!</v>
      </c>
      <c r="D26" s="33" t="e">
        <f>#REF!</f>
        <v>#REF!</v>
      </c>
      <c r="E26" s="32" t="e">
        <f>C26-#REF!</f>
        <v>#REF!</v>
      </c>
    </row>
    <row r="27" spans="2:5" hidden="1" x14ac:dyDescent="0.25">
      <c r="B27" s="29"/>
      <c r="C27" s="30" t="e">
        <f>#REF!</f>
        <v>#REF!</v>
      </c>
      <c r="D27" s="33" t="e">
        <f>#REF!</f>
        <v>#REF!</v>
      </c>
      <c r="E27" s="32" t="e">
        <f>C27-#REF!</f>
        <v>#REF!</v>
      </c>
    </row>
    <row r="28" spans="2:5" hidden="1" x14ac:dyDescent="0.25">
      <c r="B28" s="29"/>
      <c r="C28" s="30" t="e">
        <f>#REF!</f>
        <v>#REF!</v>
      </c>
      <c r="D28" s="33" t="e">
        <f>#REF!</f>
        <v>#REF!</v>
      </c>
      <c r="E28" s="32" t="e">
        <f>C28-#REF!</f>
        <v>#REF!</v>
      </c>
    </row>
    <row r="29" spans="2:5" ht="15.75" hidden="1" thickBot="1" x14ac:dyDescent="0.3">
      <c r="B29" s="35"/>
      <c r="C29" s="30"/>
      <c r="D29" s="33"/>
      <c r="E29" s="32" t="e">
        <f>C29-#REF!</f>
        <v>#REF!</v>
      </c>
    </row>
    <row r="30" spans="2:5" hidden="1" x14ac:dyDescent="0.25">
      <c r="C30" s="20" t="e">
        <f>SUM(C22:C29)</f>
        <v>#REF!</v>
      </c>
      <c r="D30" s="22" t="e">
        <f>SUM(D22:D29)</f>
        <v>#REF!</v>
      </c>
      <c r="E30" s="23" t="e">
        <f>SUM(E22:E29)</f>
        <v>#REF!</v>
      </c>
    </row>
    <row r="31" spans="2:5" hidden="1" x14ac:dyDescent="0.25"/>
    <row r="32" spans="2:5" hidden="1" x14ac:dyDescent="0.25">
      <c r="B32" s="36"/>
    </row>
    <row r="33" spans="2:5" x14ac:dyDescent="0.25">
      <c r="E33" s="23"/>
    </row>
    <row r="38" spans="2:5" hidden="1" x14ac:dyDescent="0.25">
      <c r="B38" s="23"/>
    </row>
    <row r="39" spans="2:5" hidden="1" x14ac:dyDescent="0.25">
      <c r="B39" s="23"/>
      <c r="C39" s="20" t="e">
        <f>#REF!</f>
        <v>#REF!</v>
      </c>
      <c r="D39" s="22" t="e">
        <f>#REF!</f>
        <v>#REF!</v>
      </c>
      <c r="E39" s="23" t="e">
        <f>#REF!</f>
        <v>#REF!</v>
      </c>
    </row>
    <row r="40" spans="2:5" hidden="1" x14ac:dyDescent="0.25">
      <c r="B40" s="23"/>
      <c r="C40" s="20" t="e">
        <f>#REF!</f>
        <v>#REF!</v>
      </c>
      <c r="D40" s="22" t="e">
        <f>#REF!</f>
        <v>#REF!</v>
      </c>
      <c r="E40" s="23" t="e">
        <f>#REF!</f>
        <v>#REF!</v>
      </c>
    </row>
    <row r="41" spans="2:5" hidden="1" x14ac:dyDescent="0.25">
      <c r="B41" s="23"/>
      <c r="C41" s="20" t="e">
        <f>#REF!</f>
        <v>#REF!</v>
      </c>
      <c r="D41" s="22" t="e">
        <f>#REF!</f>
        <v>#REF!</v>
      </c>
      <c r="E41" s="23" t="e">
        <f>#REF!</f>
        <v>#REF!</v>
      </c>
    </row>
    <row r="42" spans="2:5" hidden="1" x14ac:dyDescent="0.25">
      <c r="B42" s="23"/>
      <c r="C42" s="20" t="e">
        <f>#REF!</f>
        <v>#REF!</v>
      </c>
      <c r="D42" s="22" t="e">
        <f>#REF!</f>
        <v>#REF!</v>
      </c>
      <c r="E42" s="23" t="e">
        <f>#REF!</f>
        <v>#REF!</v>
      </c>
    </row>
    <row r="43" spans="2:5" hidden="1" x14ac:dyDescent="0.25">
      <c r="B43" s="23"/>
      <c r="C43" s="20" t="e">
        <f>#REF!</f>
        <v>#REF!</v>
      </c>
      <c r="D43" s="22" t="e">
        <f>#REF!</f>
        <v>#REF!</v>
      </c>
      <c r="E43" s="23" t="e">
        <f>#REF!</f>
        <v>#REF!</v>
      </c>
    </row>
    <row r="44" spans="2:5" ht="18" hidden="1" customHeight="1" x14ac:dyDescent="0.25">
      <c r="E44" s="23" t="e">
        <f>#REF!-E19-E20</f>
        <v>#REF!</v>
      </c>
    </row>
    <row r="45" spans="2:5" hidden="1" x14ac:dyDescent="0.25"/>
  </sheetData>
  <conditionalFormatting sqref="H1:H4 H6:H1048576">
    <cfRule type="cellIs" dxfId="2" priority="3" operator="equal">
      <formula>"NIV"</formula>
    </cfRule>
  </conditionalFormatting>
  <conditionalFormatting sqref="B19">
    <cfRule type="cellIs" dxfId="1" priority="2" operator="equal">
      <formula>"NIV"</formula>
    </cfRule>
  </conditionalFormatting>
  <conditionalFormatting sqref="H5">
    <cfRule type="cellIs" dxfId="0" priority="1" operator="equal">
      <formula>"NIV"</formula>
    </cfRule>
  </conditionalFormatting>
  <pageMargins left="0.25" right="0.25" top="0.75" bottom="0.75" header="0.3" footer="0.3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VV_INV_Přístroje_VVV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Kočí Libor</dc:creator>
  <cp:lastModifiedBy>Kvasničková Hana</cp:lastModifiedBy>
  <dcterms:created xsi:type="dcterms:W3CDTF">2022-03-30T15:40:17Z</dcterms:created>
  <dcterms:modified xsi:type="dcterms:W3CDTF">2023-01-04T09:54:02Z</dcterms:modified>
</cp:coreProperties>
</file>