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490" windowHeight="10170" activeTab="0"/>
  </bookViews>
  <sheets>
    <sheet name="Klimatizační zařízení " sheetId="1" r:id="rId1"/>
    <sheet name="Součet nákladů - objekty" sheetId="2" r:id="rId2"/>
    <sheet name="Kalkulační model - výpočet NC" sheetId="3" r:id="rId3"/>
  </sheets>
  <definedNames>
    <definedName name="_Hlk306888593" localSheetId="0">'Klimatizační zařízení '!#REF!</definedName>
    <definedName name="_xlnm.Print_Area" localSheetId="2">'Kalkulační model - výpočet NC'!$A$1:$B$36</definedName>
    <definedName name="_xlnm.Print_Area" localSheetId="0">'Klimatizační zařízení '!$A$3:$P$1486</definedName>
    <definedName name="_xlnm.Print_Area" localSheetId="1">'Součet nákladů - objekty'!$A$1:$N$51</definedName>
  </definedNames>
  <calcPr fullCalcOnLoad="1"/>
</workbook>
</file>

<file path=xl/sharedStrings.xml><?xml version="1.0" encoding="utf-8"?>
<sst xmlns="http://schemas.openxmlformats.org/spreadsheetml/2006/main" count="5569" uniqueCount="1667">
  <si>
    <t>Ústav patologie, Studničkova 2</t>
  </si>
  <si>
    <t>Umístění</t>
  </si>
  <si>
    <t>Zařízení</t>
  </si>
  <si>
    <t>Typ</t>
  </si>
  <si>
    <t>Poznámka</t>
  </si>
  <si>
    <t>Střecha</t>
  </si>
  <si>
    <t>Odvětrání</t>
  </si>
  <si>
    <t xml:space="preserve">VZT jednotka </t>
  </si>
  <si>
    <t>Laboratoř</t>
  </si>
  <si>
    <t>VZT jednotka</t>
  </si>
  <si>
    <t>Sklad hořlavin</t>
  </si>
  <si>
    <t>Přívod</t>
  </si>
  <si>
    <t>Odtah</t>
  </si>
  <si>
    <t>Ústav dědičných metabolických poruch, Studničkova 2</t>
  </si>
  <si>
    <t>Dvůr  za budovou</t>
  </si>
  <si>
    <t>MSAN–X31 AA 9E 119 B0042</t>
  </si>
  <si>
    <t>MSAN–X31 AA 9E 119 B0041</t>
  </si>
  <si>
    <t>Archiv</t>
  </si>
  <si>
    <t>REMAK</t>
  </si>
  <si>
    <t xml:space="preserve">Ústav soudního lékařství a toxikologie, Studničkova 4                                      </t>
  </si>
  <si>
    <t>Dvůr</t>
  </si>
  <si>
    <t>HŘEBEC H 10</t>
  </si>
  <si>
    <t>RNE 400</t>
  </si>
  <si>
    <t>Odvětrání digestoře</t>
  </si>
  <si>
    <t>RNE 250</t>
  </si>
  <si>
    <t>Alteko</t>
  </si>
  <si>
    <t>Kancelář</t>
  </si>
  <si>
    <t>TD-2000/315</t>
  </si>
  <si>
    <t>Půda prosklená</t>
  </si>
  <si>
    <t>Větrání lab. 112</t>
  </si>
  <si>
    <t>Mez Mohelnice</t>
  </si>
  <si>
    <t>Větrání lab.114</t>
  </si>
  <si>
    <t>Vena 300</t>
  </si>
  <si>
    <t>Půda</t>
  </si>
  <si>
    <t>EM BOX 180</t>
  </si>
  <si>
    <t>Laboratoř 20</t>
  </si>
  <si>
    <t>TD -350/125 Z</t>
  </si>
  <si>
    <t>Laboratoř bez ozn.</t>
  </si>
  <si>
    <t>Chladící jednotka</t>
  </si>
  <si>
    <t>Společné biomedicínské pracoviště 1.LF UK a ČVUT,  Studničkova 7</t>
  </si>
  <si>
    <t>ROV KLM 06-T-C-V1</t>
  </si>
  <si>
    <t>Přístavba ve dvoře</t>
  </si>
  <si>
    <t>Fan-cool</t>
  </si>
  <si>
    <t>C.I.C. FO 7003-1</t>
  </si>
  <si>
    <t>C.I.C. FO 7005-1</t>
  </si>
  <si>
    <t>C.I.C. FO 7007-1</t>
  </si>
  <si>
    <t>C.I.C. FO 7001-3</t>
  </si>
  <si>
    <t>C.I.C  FO 7002-3</t>
  </si>
  <si>
    <t>C.I.C. FO 7001-4</t>
  </si>
  <si>
    <t>C.I,C. FO 7004-4</t>
  </si>
  <si>
    <t>304A</t>
  </si>
  <si>
    <t>C.I.C. FO 7001-2</t>
  </si>
  <si>
    <t>304B</t>
  </si>
  <si>
    <t>C.I.C. FO 7001-1</t>
  </si>
  <si>
    <t>304C</t>
  </si>
  <si>
    <t>C.I.C. FO 7002-2</t>
  </si>
  <si>
    <t>304D</t>
  </si>
  <si>
    <t>C.I.C. FO 7002-4</t>
  </si>
  <si>
    <t>C.I.C. FO 7004-5</t>
  </si>
  <si>
    <t>C.I.C. FO 7004-1</t>
  </si>
  <si>
    <t xml:space="preserve">Odvětrání digestoře </t>
  </si>
  <si>
    <t>C.I.C. FO 7002-1</t>
  </si>
  <si>
    <t xml:space="preserve">Biologie                  </t>
  </si>
  <si>
    <t>Remak</t>
  </si>
  <si>
    <t>RP60-30-28-4E</t>
  </si>
  <si>
    <t>Skleník</t>
  </si>
  <si>
    <t>Terno</t>
  </si>
  <si>
    <t>Systemair</t>
  </si>
  <si>
    <t>KTEX 50-30-4</t>
  </si>
  <si>
    <t>Albertov 7</t>
  </si>
  <si>
    <t>Požární větrání schodiště</t>
  </si>
  <si>
    <t>Přívodní ventilátor</t>
  </si>
  <si>
    <t>Odvod přes půdu přetlakem</t>
  </si>
  <si>
    <t>Stomatologie, propedeutika, Kateřinská 32</t>
  </si>
  <si>
    <t>CIC.Hřebec H10</t>
  </si>
  <si>
    <t>Stomatologie</t>
  </si>
  <si>
    <t>TERNO 315</t>
  </si>
  <si>
    <t>FCU</t>
  </si>
  <si>
    <t>TOP GECO 2</t>
  </si>
  <si>
    <t>TOP GECO 6</t>
  </si>
  <si>
    <t xml:space="preserve">TOP GECO </t>
  </si>
  <si>
    <t>Půda l.s.</t>
  </si>
  <si>
    <t>LHG</t>
  </si>
  <si>
    <t>KTEX 50-25-4</t>
  </si>
  <si>
    <t>Laboratoř 2079</t>
  </si>
  <si>
    <t>Laboratoř 2081</t>
  </si>
  <si>
    <t xml:space="preserve">Půda </t>
  </si>
  <si>
    <t>Laboratoř 2083</t>
  </si>
  <si>
    <t>CV-A2-4/N-42A</t>
  </si>
  <si>
    <t>KTEX 60-30-4</t>
  </si>
  <si>
    <t>Půdní vestavba</t>
  </si>
  <si>
    <t>3.020</t>
  </si>
  <si>
    <t>C.I.C.</t>
  </si>
  <si>
    <t>3.024</t>
  </si>
  <si>
    <t>RAC -50YH7</t>
  </si>
  <si>
    <t>CXA 350</t>
  </si>
  <si>
    <t>2O77</t>
  </si>
  <si>
    <t>TOP GECO</t>
  </si>
  <si>
    <t>TOP GECO 3</t>
  </si>
  <si>
    <t xml:space="preserve">Ústav patologické fyziologie, U Nemocnice 5                                    </t>
  </si>
  <si>
    <t>Chodba 2.NP</t>
  </si>
  <si>
    <t>KTEX 60-35-4</t>
  </si>
  <si>
    <t xml:space="preserve">Odtah digestoře </t>
  </si>
  <si>
    <t xml:space="preserve">LHG  </t>
  </si>
  <si>
    <t>KTEX50-30-4</t>
  </si>
  <si>
    <t>FM19AH</t>
  </si>
  <si>
    <t>XSHR18B</t>
  </si>
  <si>
    <t>TOP GECO 7</t>
  </si>
  <si>
    <t>Fixace</t>
  </si>
  <si>
    <t>Terno 280K-15-3Z-SNV2</t>
  </si>
  <si>
    <t>Macerace</t>
  </si>
  <si>
    <t>Terno S-280K-15-3Z-SNV2</t>
  </si>
  <si>
    <t>Chemikálie</t>
  </si>
  <si>
    <t>Zvěřinec</t>
  </si>
  <si>
    <t>Terno S-250K-15-VTS-Z</t>
  </si>
  <si>
    <t>Terno S-280 -15- VTS-Z</t>
  </si>
  <si>
    <t>Nad WC ženy přízemí</t>
  </si>
  <si>
    <t>Terno S 400</t>
  </si>
  <si>
    <t>Střecha ve dvoře</t>
  </si>
  <si>
    <t>Klima Tech</t>
  </si>
  <si>
    <t>Systemair SR09 IAQ ROTOVEX</t>
  </si>
  <si>
    <t>Větrání chodby u piteven</t>
  </si>
  <si>
    <t>Bosch</t>
  </si>
  <si>
    <t>Velká posluchárna</t>
  </si>
  <si>
    <t>Mitsubishi</t>
  </si>
  <si>
    <t>PUHZ</t>
  </si>
  <si>
    <t>HŘEBEC H 4</t>
  </si>
  <si>
    <t>HŘEBEC H 5</t>
  </si>
  <si>
    <t>HŘEBEC H 6,3</t>
  </si>
  <si>
    <t>Pozice</t>
  </si>
  <si>
    <t>VZT jednotka BOSCH</t>
  </si>
  <si>
    <t>DERA 080 -21 GL -19036-1</t>
  </si>
  <si>
    <t xml:space="preserve">CLIVET, ohřev a chlazení </t>
  </si>
  <si>
    <t>Š.P. Nové město nad Váhom</t>
  </si>
  <si>
    <t>Laboratoř 102</t>
  </si>
  <si>
    <t>Alteko K-10-VTS-Z</t>
  </si>
  <si>
    <t>Umyvárna lab.skla</t>
  </si>
  <si>
    <t>odvětrání digestoře</t>
  </si>
  <si>
    <t>odtah termoriaztika</t>
  </si>
  <si>
    <t>Cena za kontrolu</t>
  </si>
  <si>
    <t xml:space="preserve">Roční náklady </t>
  </si>
  <si>
    <t>Odvětrání přes okno</t>
  </si>
  <si>
    <t>SPLIT Toshiba</t>
  </si>
  <si>
    <t>Půda zař.č.3</t>
  </si>
  <si>
    <t>větrání chodeb 2.NP</t>
  </si>
  <si>
    <t xml:space="preserve">Odtah digestoře LHG </t>
  </si>
  <si>
    <t>Laboratoř 2066</t>
  </si>
  <si>
    <t>Odtah digestoře LHG</t>
  </si>
  <si>
    <t>laboratoř 02</t>
  </si>
  <si>
    <t>laboratoř</t>
  </si>
  <si>
    <t xml:space="preserve"> HŔEBEC H5</t>
  </si>
  <si>
    <t>RHC 2C0030E, 180001</t>
  </si>
  <si>
    <t>SPLIT Hitachi</t>
  </si>
  <si>
    <t>odtah digestoře laboratoř 2002</t>
  </si>
  <si>
    <t>Odtah digestoře laboratoř 2019</t>
  </si>
  <si>
    <t>Odtah digestoře laboratoř 2021</t>
  </si>
  <si>
    <t>Půda (zař.č.4)</t>
  </si>
  <si>
    <t>Odtah digestoře Laboratoř 008</t>
  </si>
  <si>
    <t>Odtah digestoře laboratoř 012</t>
  </si>
  <si>
    <t>Odtah digestoře Laboratoř 2027</t>
  </si>
  <si>
    <t>Odtah digestoře Laboratoř 2046</t>
  </si>
  <si>
    <t>Hřebec H 2,5</t>
  </si>
  <si>
    <t>Suterén 0.012 a.016 (zaříz.č.10)</t>
  </si>
  <si>
    <t xml:space="preserve">   Půda</t>
  </si>
  <si>
    <t>GC12BV2H5</t>
  </si>
  <si>
    <t>RAS –24S2AH-ES2</t>
  </si>
  <si>
    <t>RAS -24GA-ES2</t>
  </si>
  <si>
    <t>SPLIT ZenithAir</t>
  </si>
  <si>
    <t>HŘEBEC H 3.15</t>
  </si>
  <si>
    <t>ventilátor</t>
  </si>
  <si>
    <t>Chodba v přízemí</t>
  </si>
  <si>
    <t>VZT jednotka K J 2000</t>
  </si>
  <si>
    <t>RHC0M000 9E410001</t>
  </si>
  <si>
    <t>CIC J. Hřebec H2</t>
  </si>
  <si>
    <t xml:space="preserve">  Půda  Zař.č.7</t>
  </si>
  <si>
    <t>půda</t>
  </si>
  <si>
    <t>SPLIT</t>
  </si>
  <si>
    <t>SPLIT DAIKIN</t>
  </si>
  <si>
    <t>fasáda na dvoře</t>
  </si>
  <si>
    <t xml:space="preserve"> RXN35KEV1B FTXN35KEV1B</t>
  </si>
  <si>
    <t>pracovna č.2029</t>
  </si>
  <si>
    <t>RR125B8W1B</t>
  </si>
  <si>
    <t>FAQ71CVEB</t>
  </si>
  <si>
    <t>server</t>
  </si>
  <si>
    <t>Dvůr na fasádě</t>
  </si>
  <si>
    <t>MULTI SPLIT</t>
  </si>
  <si>
    <t>DAIKIN</t>
  </si>
  <si>
    <t xml:space="preserve">DAIKIN </t>
  </si>
  <si>
    <t>0.082</t>
  </si>
  <si>
    <t>TD - 350/125</t>
  </si>
  <si>
    <t>chodba - suterén Bojiště</t>
  </si>
  <si>
    <t>FUJITSU</t>
  </si>
  <si>
    <t>chlazení pracovny</t>
  </si>
  <si>
    <t>TOSHIBA</t>
  </si>
  <si>
    <t>ZenithAir</t>
  </si>
  <si>
    <t>TK</t>
  </si>
  <si>
    <t>chl. boxu v lab.</t>
  </si>
  <si>
    <t>Půda (1A1.1)</t>
  </si>
  <si>
    <t>Půda (4B1.1.)</t>
  </si>
  <si>
    <t>Půda  p.s. (4C1.1)</t>
  </si>
  <si>
    <t>Půda (4A2.1)</t>
  </si>
  <si>
    <t>Půda (11A1a2)</t>
  </si>
  <si>
    <t>Půda (10A1a2)</t>
  </si>
  <si>
    <t>SPLIT LG</t>
  </si>
  <si>
    <t>RHOSS</t>
  </si>
  <si>
    <t xml:space="preserve">Hydraulický modul </t>
  </si>
  <si>
    <t>Název ústavu, budova na adrese</t>
  </si>
  <si>
    <t>B</t>
  </si>
  <si>
    <t>E</t>
  </si>
  <si>
    <t>F</t>
  </si>
  <si>
    <t>J</t>
  </si>
  <si>
    <t>K</t>
  </si>
  <si>
    <t>M</t>
  </si>
  <si>
    <t>Server</t>
  </si>
  <si>
    <t>Sesterna</t>
  </si>
  <si>
    <t>Kamery</t>
  </si>
  <si>
    <t>kamery</t>
  </si>
  <si>
    <t xml:space="preserve"> Soc.zař. suterén</t>
  </si>
  <si>
    <t xml:space="preserve">Kotelna, Studničkova 2 </t>
  </si>
  <si>
    <t xml:space="preserve"> Kotelna, Studničkova 7</t>
  </si>
  <si>
    <t>Terno-S 315</t>
  </si>
  <si>
    <t>Kotelna, Albertov 5</t>
  </si>
  <si>
    <t>GEA</t>
  </si>
  <si>
    <t>Kotelna, Kateřinská 32</t>
  </si>
  <si>
    <t>Kotelna, U Nemocnice 3</t>
  </si>
  <si>
    <t xml:space="preserve">Terno 315 </t>
  </si>
  <si>
    <t>Kotelna, U Nemocnice 5</t>
  </si>
  <si>
    <t>RHOSS Chl.stroj</t>
  </si>
  <si>
    <t>Dvůr - fasáda</t>
  </si>
  <si>
    <t>Malá posluchárna</t>
  </si>
  <si>
    <t>Umývárna 1.p.</t>
  </si>
  <si>
    <t>Farmakologický ústav, Albertov 4</t>
  </si>
  <si>
    <t>Ústav histologie a embryologie, Albertov 4</t>
  </si>
  <si>
    <t>Ústav biofyziky a informatiky, U Nemocnice 5</t>
  </si>
  <si>
    <t>Ústav biologie a lékařské genetiky, Albertov 4</t>
  </si>
  <si>
    <t xml:space="preserve">Kotelna, Albertov 4 </t>
  </si>
  <si>
    <t>VZT jednotka odtah</t>
  </si>
  <si>
    <t>VZT jednotka přívod</t>
  </si>
  <si>
    <t>V podhledu laboratoře, 3.patro</t>
  </si>
  <si>
    <t>Dvůr za domem</t>
  </si>
  <si>
    <t>R407C, 10kg</t>
  </si>
  <si>
    <t>odtah digestoře</t>
  </si>
  <si>
    <t>R407C, 6kg</t>
  </si>
  <si>
    <t>Půda (půdní vestavba)</t>
  </si>
  <si>
    <t>Imunohistologie, infekční</t>
  </si>
  <si>
    <t>R407C, 14kg</t>
  </si>
  <si>
    <t>Dvůr (pro stomatologii)</t>
  </si>
  <si>
    <t>Odtah, infekční</t>
  </si>
  <si>
    <t>Půda (3A.001)</t>
  </si>
  <si>
    <t>infekční</t>
  </si>
  <si>
    <t>laboratoř toxi2/2, infekční</t>
  </si>
  <si>
    <t>větrání kompresorů, infekční</t>
  </si>
  <si>
    <t>Laboratoř, toxi 2, infekční</t>
  </si>
  <si>
    <t>Imunolog.- odvětrání, infekční</t>
  </si>
  <si>
    <t>lab. imun. - ovládání, infekční</t>
  </si>
  <si>
    <t xml:space="preserve">lab. imun. - ovládání, infekční </t>
  </si>
  <si>
    <t>Imuno., infekční</t>
  </si>
  <si>
    <t>Hygiena - odvětrání, infekční</t>
  </si>
  <si>
    <t>Sklad, infekční</t>
  </si>
  <si>
    <t>sklad hořlavin, infekční</t>
  </si>
  <si>
    <t xml:space="preserve">Přívod, infekční </t>
  </si>
  <si>
    <t>2.055</t>
  </si>
  <si>
    <t>čistý prostor, přetlak</t>
  </si>
  <si>
    <t>přívod do labor. boxu se zvýšenou filtrací</t>
  </si>
  <si>
    <t>laboratoř 108, infekční</t>
  </si>
  <si>
    <t>Chladící jednotka  pro lab. tkáň. kultur, R410A, 5kg</t>
  </si>
  <si>
    <t>Imunohistologie, infekční laboratoře</t>
  </si>
  <si>
    <t>laboratoř nekropsie, infekční</t>
  </si>
  <si>
    <t>VZT jednotka, odtah</t>
  </si>
  <si>
    <t>VZT jednotka, přívod</t>
  </si>
  <si>
    <t>pod stropem ve skladu laboratoře, 2.NP</t>
  </si>
  <si>
    <t>laboratoř Biopsie, infekční</t>
  </si>
  <si>
    <t>v podhledu na chodbě, 2.NP</t>
  </si>
  <si>
    <t>sklad biopsie, infekční</t>
  </si>
  <si>
    <t>Odvětrání hyg. filtru, infekční</t>
  </si>
  <si>
    <t>RP 50/25</t>
  </si>
  <si>
    <t>ventilátor, přívod</t>
  </si>
  <si>
    <t>ventilátor, odtah</t>
  </si>
  <si>
    <t>Pitevny, hyg. smyčka, 1.NP</t>
  </si>
  <si>
    <t>Sklad biop. materiálu, suterén</t>
  </si>
  <si>
    <t xml:space="preserve">M.Mohelnice, nevýb. provedení   </t>
  </si>
  <si>
    <t>HŘEBEC H 10, přívod</t>
  </si>
  <si>
    <t>pitevny, infekční</t>
  </si>
  <si>
    <t>Odtahový ventilátor</t>
  </si>
  <si>
    <t>KDK 020</t>
  </si>
  <si>
    <t xml:space="preserve"> Přívodní ventilátor</t>
  </si>
  <si>
    <t>operační sál</t>
  </si>
  <si>
    <t>SYSTEMAIR KT 50-40-4</t>
  </si>
  <si>
    <t xml:space="preserve">odtahový ventilátor </t>
  </si>
  <si>
    <t>digestoř,  3.NP, míst. č. 47</t>
  </si>
  <si>
    <t>chodba 1.PP</t>
  </si>
  <si>
    <t>kondenzační jednotka</t>
  </si>
  <si>
    <t>R410A, 4,4 kg</t>
  </si>
  <si>
    <r>
      <t xml:space="preserve">R 407C, 6kg </t>
    </r>
    <r>
      <rPr>
        <sz val="11"/>
        <rFont val="Times New Roman"/>
        <family val="1"/>
      </rPr>
      <t>(pozice 11-14)</t>
    </r>
  </si>
  <si>
    <t>Půda (VZT 1)</t>
  </si>
  <si>
    <t>2028a</t>
  </si>
  <si>
    <t>strojovna VZT - sklad, 1.NP</t>
  </si>
  <si>
    <t>větrání chodby (přízemí u varny)</t>
  </si>
  <si>
    <t>RHOSS, TCAES 235</t>
  </si>
  <si>
    <t>TD 2000/315, elektroohřev</t>
  </si>
  <si>
    <t>RHOSS  ICAEB</t>
  </si>
  <si>
    <t xml:space="preserve">Chladicí stroj </t>
  </si>
  <si>
    <t>RHOSS CWA/ESX 42</t>
  </si>
  <si>
    <t>laboratoř 1.019, 1.NP</t>
  </si>
  <si>
    <t>Suterén 0.012 a.016 (zaříz.č.9), 1.PP</t>
  </si>
  <si>
    <t xml:space="preserve"> VTS CLIMA CV-P-1P-N-42A</t>
  </si>
  <si>
    <t>laboratoř, 1.NP</t>
  </si>
  <si>
    <t xml:space="preserve"> VTS CLIMA CV-P-2P-N-42A</t>
  </si>
  <si>
    <t>Suterén (zaříz. č.11) 1.PP</t>
  </si>
  <si>
    <t>CV-P1PN-46A1</t>
  </si>
  <si>
    <t>laboratoř 1.NP</t>
  </si>
  <si>
    <t>půda, 3.NP</t>
  </si>
  <si>
    <t>LHG (9A.1), KTEX 50-30</t>
  </si>
  <si>
    <t>LHG (9A.2), KTEX 60-35</t>
  </si>
  <si>
    <t>odvětrání strojovny chlazení</t>
  </si>
  <si>
    <t xml:space="preserve">VZT jednotka VZT 3, přívod </t>
  </si>
  <si>
    <t>Odtah digestoře</t>
  </si>
  <si>
    <t>Laboratoř 2077</t>
  </si>
  <si>
    <t>VTS-CLIMA CV-A1-P/N-42A</t>
  </si>
  <si>
    <t>Praktika (cvičebny)</t>
  </si>
  <si>
    <t>VTS-CLIMA CV-A1-8/NW-43A</t>
  </si>
  <si>
    <t xml:space="preserve">VZT jednotka, přívod+odtah </t>
  </si>
  <si>
    <t>Půda (VZT 5)</t>
  </si>
  <si>
    <t>laboratoř 2.055</t>
  </si>
  <si>
    <t>2.055a</t>
  </si>
  <si>
    <t>z lab. do boxu přes filtr.komoru</t>
  </si>
  <si>
    <t>VZT - přívod (přetlak)</t>
  </si>
  <si>
    <t>VTS Clima CV-A3- L/N-42A/1-6</t>
  </si>
  <si>
    <t>VTS CLIMA  CV-P 1L-N-42A</t>
  </si>
  <si>
    <t>Odtah Plastinace (koncentr.plynu)</t>
  </si>
  <si>
    <t>Přívod Plastinace (koncentr.plynu)</t>
  </si>
  <si>
    <t>GMO laboratoř</t>
  </si>
  <si>
    <t>dvůr</t>
  </si>
  <si>
    <t>rekup. jednotka</t>
  </si>
  <si>
    <t>GMO lab. 1.PP</t>
  </si>
  <si>
    <t>sterilizace - autokláv, chodba pod stropem</t>
  </si>
  <si>
    <t>Ústav buněčné biologie a patologie, Albertov 4</t>
  </si>
  <si>
    <t>KTEX 60-30- 4</t>
  </si>
  <si>
    <t>příjem zemřelých, infekční</t>
  </si>
  <si>
    <t>VZT jednotka, přívod/odtah</t>
  </si>
  <si>
    <t xml:space="preserve">TOP GECO 2 </t>
  </si>
  <si>
    <t>VZT jednotka, přívod VZT 4</t>
  </si>
  <si>
    <t>Systemair VX 400 EV</t>
  </si>
  <si>
    <t>Systemair KTEX 50-254</t>
  </si>
  <si>
    <t>Systemair EX 140-2C</t>
  </si>
  <si>
    <t>Systemair KTX50-30-4</t>
  </si>
  <si>
    <t>TOSHIBA  RAS 18N3AV2-E</t>
  </si>
  <si>
    <t>laboratoř 1059</t>
  </si>
  <si>
    <t>laboratoř 1060</t>
  </si>
  <si>
    <t>laboratoř 1061</t>
  </si>
  <si>
    <t>Dvůr za budovou</t>
  </si>
  <si>
    <t>TOSHIBA RAV-SM803AT-E</t>
  </si>
  <si>
    <t>laboratoř 1063</t>
  </si>
  <si>
    <t>nástěnná klimatizační jednotka</t>
  </si>
  <si>
    <t>podstropní klimatizační jednotka</t>
  </si>
  <si>
    <t>odtahový ventilátor</t>
  </si>
  <si>
    <t>odtah z prostoru</t>
  </si>
  <si>
    <t>Ventilátor TD 800/200 Silent</t>
  </si>
  <si>
    <t>Strojovna chl. přízemí</t>
  </si>
  <si>
    <t>Chladicí stroj CARRIER</t>
  </si>
  <si>
    <t>30RWA 185-A00009-8EG</t>
  </si>
  <si>
    <t>Strojovna VZT, půda</t>
  </si>
  <si>
    <t>Climacal Version 5.0.3</t>
  </si>
  <si>
    <t xml:space="preserve">AJQ9TFNY GGX55EP </t>
  </si>
  <si>
    <t xml:space="preserve"> posluchárna Biologie (rotunda)   </t>
  </si>
  <si>
    <t>posluchárna Histologie (rotunda)</t>
  </si>
  <si>
    <t>Strojovna VZT, suterén</t>
  </si>
  <si>
    <t>JANKA</t>
  </si>
  <si>
    <t>velká posluchárna, kopule</t>
  </si>
  <si>
    <t>server vedle posluchárny 1.NP</t>
  </si>
  <si>
    <t>nástěnná klima. jednotka</t>
  </si>
  <si>
    <t>server vedle posluchárny, 2.NP</t>
  </si>
  <si>
    <t>nástěnná klima.jednotka</t>
  </si>
  <si>
    <t>sem. místnost 2.NP</t>
  </si>
  <si>
    <t>Dvůr velký</t>
  </si>
  <si>
    <t>Remko</t>
  </si>
  <si>
    <t>RVT-351DC AT</t>
  </si>
  <si>
    <t>vnitřní klima. jednotka</t>
  </si>
  <si>
    <t>COOLEXPERT</t>
  </si>
  <si>
    <t>Model KFR-12FC</t>
  </si>
  <si>
    <t>Model KFR-NB1</t>
  </si>
  <si>
    <t>Toshiba</t>
  </si>
  <si>
    <t>RAS 13SAV -</t>
  </si>
  <si>
    <t>Duplex-C-CHF –2000</t>
  </si>
  <si>
    <t>YORK</t>
  </si>
  <si>
    <t>BOL25R12A-W</t>
  </si>
  <si>
    <t xml:space="preserve"> SPLIT Toshiba</t>
  </si>
  <si>
    <t>RAV SM562AT</t>
  </si>
  <si>
    <t>RAS13GA-ES2</t>
  </si>
  <si>
    <t>MOP RAC/RAS/ 1461</t>
  </si>
  <si>
    <t>RAS -50Y46</t>
  </si>
  <si>
    <t>RAC/RAS/1461</t>
  </si>
  <si>
    <t xml:space="preserve">RAC -35YH6 </t>
  </si>
  <si>
    <t>Přízemí kancelář</t>
  </si>
  <si>
    <t>SPLIT Carrier</t>
  </si>
  <si>
    <t>Z-OX-D</t>
  </si>
  <si>
    <t>Chladící stroj</t>
  </si>
  <si>
    <t>RHOSS RHC TCAES 250</t>
  </si>
  <si>
    <t>Strojovna VZT</t>
  </si>
  <si>
    <t>C.I.C. H 10</t>
  </si>
  <si>
    <t xml:space="preserve">Strojovna VZT </t>
  </si>
  <si>
    <t>Zvlhčovač</t>
  </si>
  <si>
    <t>odvětrání</t>
  </si>
  <si>
    <t>Systemair KVK 230</t>
  </si>
  <si>
    <t>sklad</t>
  </si>
  <si>
    <t xml:space="preserve"> Duplex 1800-T –CHW </t>
  </si>
  <si>
    <t>Alteko-TERNO 315 EL</t>
  </si>
  <si>
    <t>větrání oper. sálu</t>
  </si>
  <si>
    <t>Strojovna VZT půda</t>
  </si>
  <si>
    <t>RHOSS RHC 2C0030J</t>
  </si>
  <si>
    <t>Posluchárna, R407C, 4,5 kg</t>
  </si>
  <si>
    <t xml:space="preserve">Strojovna VZT půda </t>
  </si>
  <si>
    <t>Posluchárna</t>
  </si>
  <si>
    <t>terasa do ulice</t>
  </si>
  <si>
    <t xml:space="preserve">odvětrání </t>
  </si>
  <si>
    <t>Systemair KTEX 50-30-4</t>
  </si>
  <si>
    <t>Systemair EX 140-4c</t>
  </si>
  <si>
    <t>LG</t>
  </si>
  <si>
    <t>pracovna 2.NP</t>
  </si>
  <si>
    <t>vnitřní klima.jednotka</t>
  </si>
  <si>
    <t>RHOSS RHC TCAE 26T</t>
  </si>
  <si>
    <t>suterén zadní laboratoř</t>
  </si>
  <si>
    <t>Dvůr malý</t>
  </si>
  <si>
    <t>CARRIER</t>
  </si>
  <si>
    <t>38YL-12C-703EJ-40</t>
  </si>
  <si>
    <t xml:space="preserve"> CARRIER</t>
  </si>
  <si>
    <t>38GLN-A703EC-40</t>
  </si>
  <si>
    <t xml:space="preserve">nástěnná klima. jednotka </t>
  </si>
  <si>
    <t>Suterén</t>
  </si>
  <si>
    <t>mikroskopy suterén</t>
  </si>
  <si>
    <t>ohřívač suterén</t>
  </si>
  <si>
    <t>suterén chodba</t>
  </si>
  <si>
    <t>dvůr velký</t>
  </si>
  <si>
    <t>RAS -186A-ES2</t>
  </si>
  <si>
    <t>ACOND</t>
  </si>
  <si>
    <t>nástěnná klima.  jednotka</t>
  </si>
  <si>
    <t>zadní laboratoř</t>
  </si>
  <si>
    <t>laboratoř rotunda</t>
  </si>
  <si>
    <t>stropní klima. jednotka</t>
  </si>
  <si>
    <t>lab.rotunda</t>
  </si>
  <si>
    <t xml:space="preserve">odtah ventilátor </t>
  </si>
  <si>
    <t>odvětrání chladící místnosti</t>
  </si>
  <si>
    <t>laboratoř TK</t>
  </si>
  <si>
    <t>Bojiště</t>
  </si>
  <si>
    <t>K 0.014</t>
  </si>
  <si>
    <t>K 0,030</t>
  </si>
  <si>
    <t>K 0.030</t>
  </si>
  <si>
    <t>K1.066</t>
  </si>
  <si>
    <t>K 3.018</t>
  </si>
  <si>
    <t>B 1.125b</t>
  </si>
  <si>
    <t>B1.127</t>
  </si>
  <si>
    <t>B1.132</t>
  </si>
  <si>
    <t>B 2.116a</t>
  </si>
  <si>
    <t>K 0.048</t>
  </si>
  <si>
    <t>K 0.049</t>
  </si>
  <si>
    <t>K 3.076</t>
  </si>
  <si>
    <t>4.010</t>
  </si>
  <si>
    <t>4.011</t>
  </si>
  <si>
    <t>4.012</t>
  </si>
  <si>
    <t>4.013</t>
  </si>
  <si>
    <t>4.019</t>
  </si>
  <si>
    <t>4.025</t>
  </si>
  <si>
    <t>4.026</t>
  </si>
  <si>
    <t>4.027</t>
  </si>
  <si>
    <t>4.028</t>
  </si>
  <si>
    <t>4.029</t>
  </si>
  <si>
    <t>4.030</t>
  </si>
  <si>
    <t>4.031</t>
  </si>
  <si>
    <t>4.032</t>
  </si>
  <si>
    <t>4.033</t>
  </si>
  <si>
    <t>4.034</t>
  </si>
  <si>
    <t>4.041</t>
  </si>
  <si>
    <t>4.042</t>
  </si>
  <si>
    <t>4.043</t>
  </si>
  <si>
    <t>4.048</t>
  </si>
  <si>
    <t>4.049</t>
  </si>
  <si>
    <t>4.050</t>
  </si>
  <si>
    <t>4.051</t>
  </si>
  <si>
    <t>4.052</t>
  </si>
  <si>
    <t>4.053</t>
  </si>
  <si>
    <t>4.103</t>
  </si>
  <si>
    <t>4.104</t>
  </si>
  <si>
    <t>4.105</t>
  </si>
  <si>
    <t>4.106</t>
  </si>
  <si>
    <t>4.107</t>
  </si>
  <si>
    <t>4.112</t>
  </si>
  <si>
    <t>4.113</t>
  </si>
  <si>
    <t>1.015</t>
  </si>
  <si>
    <t>1.018</t>
  </si>
  <si>
    <t>1.021</t>
  </si>
  <si>
    <t>1.122</t>
  </si>
  <si>
    <t>1.054</t>
  </si>
  <si>
    <t>1.041</t>
  </si>
  <si>
    <t>1.043</t>
  </si>
  <si>
    <t>1.055</t>
  </si>
  <si>
    <t>1.056</t>
  </si>
  <si>
    <t>1.059</t>
  </si>
  <si>
    <t>1.095</t>
  </si>
  <si>
    <t>1.099</t>
  </si>
  <si>
    <t>1.100</t>
  </si>
  <si>
    <t>1.101</t>
  </si>
  <si>
    <t>1.102</t>
  </si>
  <si>
    <t>1.103</t>
  </si>
  <si>
    <t>1.114</t>
  </si>
  <si>
    <t>1.115</t>
  </si>
  <si>
    <t>1.116</t>
  </si>
  <si>
    <t>1.029</t>
  </si>
  <si>
    <t>1.030</t>
  </si>
  <si>
    <t>1.031</t>
  </si>
  <si>
    <t>2.014</t>
  </si>
  <si>
    <t>2.015</t>
  </si>
  <si>
    <t>2.016</t>
  </si>
  <si>
    <t>2.018</t>
  </si>
  <si>
    <t>2.019</t>
  </si>
  <si>
    <t>2.020</t>
  </si>
  <si>
    <t>2.021</t>
  </si>
  <si>
    <t>2.022</t>
  </si>
  <si>
    <t>2.023</t>
  </si>
  <si>
    <t>2.034</t>
  </si>
  <si>
    <t>2.041</t>
  </si>
  <si>
    <t>2.042</t>
  </si>
  <si>
    <t>2-066</t>
  </si>
  <si>
    <t>2.068</t>
  </si>
  <si>
    <t>2.069</t>
  </si>
  <si>
    <t>2.070</t>
  </si>
  <si>
    <t>2.071</t>
  </si>
  <si>
    <t>2.072</t>
  </si>
  <si>
    <t>2.074</t>
  </si>
  <si>
    <t>2.079</t>
  </si>
  <si>
    <t>2.080</t>
  </si>
  <si>
    <t>2.081</t>
  </si>
  <si>
    <t>2.083</t>
  </si>
  <si>
    <t>2.084</t>
  </si>
  <si>
    <t>2.085</t>
  </si>
  <si>
    <t>2.086</t>
  </si>
  <si>
    <t>2.087</t>
  </si>
  <si>
    <t>3.011</t>
  </si>
  <si>
    <t>3.012</t>
  </si>
  <si>
    <t>3.014</t>
  </si>
  <si>
    <t>3.016</t>
  </si>
  <si>
    <t>3.021</t>
  </si>
  <si>
    <t>3.022</t>
  </si>
  <si>
    <t>3.052</t>
  </si>
  <si>
    <t>3.053</t>
  </si>
  <si>
    <t>3.054</t>
  </si>
  <si>
    <t>3.059</t>
  </si>
  <si>
    <t>3.060</t>
  </si>
  <si>
    <t>3.061</t>
  </si>
  <si>
    <t>3.077</t>
  </si>
  <si>
    <t>3.079</t>
  </si>
  <si>
    <t>3.080</t>
  </si>
  <si>
    <t>1.120</t>
  </si>
  <si>
    <t>1.121</t>
  </si>
  <si>
    <t>1.125a</t>
  </si>
  <si>
    <t>1.126a</t>
  </si>
  <si>
    <t>1.126b</t>
  </si>
  <si>
    <t>1.126c</t>
  </si>
  <si>
    <t>1.139b</t>
  </si>
  <si>
    <t>1.140a</t>
  </si>
  <si>
    <t>1.140b</t>
  </si>
  <si>
    <t>1.140c</t>
  </si>
  <si>
    <t>1.141a</t>
  </si>
  <si>
    <t>1.141b</t>
  </si>
  <si>
    <t>1.141c</t>
  </si>
  <si>
    <t>1.142a</t>
  </si>
  <si>
    <t>1.142b</t>
  </si>
  <si>
    <t>1.156</t>
  </si>
  <si>
    <t>1.157b</t>
  </si>
  <si>
    <t>1.158b</t>
  </si>
  <si>
    <t>1.164a</t>
  </si>
  <si>
    <t>1.164b</t>
  </si>
  <si>
    <t>2.090</t>
  </si>
  <si>
    <t>2.091</t>
  </si>
  <si>
    <t>2.092</t>
  </si>
  <si>
    <t>2.093</t>
  </si>
  <si>
    <t>2.094</t>
  </si>
  <si>
    <t>2.112</t>
  </si>
  <si>
    <t>2.117b</t>
  </si>
  <si>
    <t>2.095a</t>
  </si>
  <si>
    <t>2.095b</t>
  </si>
  <si>
    <t>2,095d</t>
  </si>
  <si>
    <t>3.084</t>
  </si>
  <si>
    <t>3.085</t>
  </si>
  <si>
    <t>3.086</t>
  </si>
  <si>
    <t>3.089</t>
  </si>
  <si>
    <t>3.100</t>
  </si>
  <si>
    <t>3.099</t>
  </si>
  <si>
    <t>3.102</t>
  </si>
  <si>
    <t>3.103</t>
  </si>
  <si>
    <t>3.104</t>
  </si>
  <si>
    <t>3.105</t>
  </si>
  <si>
    <t>3.108</t>
  </si>
  <si>
    <t>3.113</t>
  </si>
  <si>
    <t>4.063</t>
  </si>
  <si>
    <t>4.064</t>
  </si>
  <si>
    <t>4.065</t>
  </si>
  <si>
    <t>4.066</t>
  </si>
  <si>
    <t>4.077</t>
  </si>
  <si>
    <t>4.067a</t>
  </si>
  <si>
    <t>4.079</t>
  </si>
  <si>
    <t>4.080</t>
  </si>
  <si>
    <t>4.081</t>
  </si>
  <si>
    <t>4.082</t>
  </si>
  <si>
    <t>4.083</t>
  </si>
  <si>
    <t>4.084</t>
  </si>
  <si>
    <t>4.087</t>
  </si>
  <si>
    <t>4.088</t>
  </si>
  <si>
    <t>4.089</t>
  </si>
  <si>
    <t>4.091</t>
  </si>
  <si>
    <t>1</t>
  </si>
  <si>
    <t>chladící jednotka K1 - YORK</t>
  </si>
  <si>
    <t>YLCS 0415 AA 50YA</t>
  </si>
  <si>
    <t>2</t>
  </si>
  <si>
    <t>chladící jednotka K2 - YORK</t>
  </si>
  <si>
    <t>3</t>
  </si>
  <si>
    <t>kondenzátory Guntner</t>
  </si>
  <si>
    <t>GVH 090.2D/4-S(S).E</t>
  </si>
  <si>
    <t>4</t>
  </si>
  <si>
    <t>5</t>
  </si>
  <si>
    <t>6</t>
  </si>
  <si>
    <t>7</t>
  </si>
  <si>
    <t>suterén</t>
  </si>
  <si>
    <t>VZT jednotka K 0.1</t>
  </si>
  <si>
    <t>8</t>
  </si>
  <si>
    <t>VZT jednotka K 0.2.</t>
  </si>
  <si>
    <t>9</t>
  </si>
  <si>
    <t>VZT jednotka K 0.3</t>
  </si>
  <si>
    <t>C.I.C. H 2</t>
  </si>
  <si>
    <t>10</t>
  </si>
  <si>
    <t>VZT jednotka K 0.4</t>
  </si>
  <si>
    <t>C.I.C. H 5</t>
  </si>
  <si>
    <t>11</t>
  </si>
  <si>
    <t>12</t>
  </si>
  <si>
    <t>VZT jednotka K 0.6</t>
  </si>
  <si>
    <t>C.I.C H 5</t>
  </si>
  <si>
    <t>archiv</t>
  </si>
  <si>
    <t>13</t>
  </si>
  <si>
    <t>VZT jednotka K 0.7</t>
  </si>
  <si>
    <t>C.I.C. H 4</t>
  </si>
  <si>
    <t>14</t>
  </si>
  <si>
    <t>VZT jednotka K 0.8</t>
  </si>
  <si>
    <t>C.I.C H 2</t>
  </si>
  <si>
    <t>15</t>
  </si>
  <si>
    <t>VZT jednotka K 0.9</t>
  </si>
  <si>
    <t>16</t>
  </si>
  <si>
    <t>VZT jednotka K 0.10</t>
  </si>
  <si>
    <t>17</t>
  </si>
  <si>
    <t>VZT jednotka K 0.15</t>
  </si>
  <si>
    <t>18</t>
  </si>
  <si>
    <t>VZT jednotka K 1.3</t>
  </si>
  <si>
    <t>19</t>
  </si>
  <si>
    <t>VZT jednotka K 1.4</t>
  </si>
  <si>
    <t>20</t>
  </si>
  <si>
    <t>VZT jednotka K 1.5</t>
  </si>
  <si>
    <t>21</t>
  </si>
  <si>
    <t>VZT jednotka K 1.6</t>
  </si>
  <si>
    <t>22</t>
  </si>
  <si>
    <t>ventilátor K 1.6a</t>
  </si>
  <si>
    <t>23</t>
  </si>
  <si>
    <t>VZT jednotka K 1.7</t>
  </si>
  <si>
    <t>24</t>
  </si>
  <si>
    <t>VZT jednotka K 1.8</t>
  </si>
  <si>
    <t>25</t>
  </si>
  <si>
    <t>VZT jednotka K 1.8a</t>
  </si>
  <si>
    <t>26</t>
  </si>
  <si>
    <t>VZT jednotka K 1.9</t>
  </si>
  <si>
    <t>27</t>
  </si>
  <si>
    <t>VZT jednotka K 2.2</t>
  </si>
  <si>
    <t>28</t>
  </si>
  <si>
    <t>VZT jednotka K 2.3.</t>
  </si>
  <si>
    <t>29</t>
  </si>
  <si>
    <t>VZT jednotka K 2.4</t>
  </si>
  <si>
    <t>30</t>
  </si>
  <si>
    <t>VZT jednotka K 2.5</t>
  </si>
  <si>
    <t>31</t>
  </si>
  <si>
    <t>VZT jednotka K 2.6</t>
  </si>
  <si>
    <t>32</t>
  </si>
  <si>
    <t>VZT jednotka K 2.7</t>
  </si>
  <si>
    <t>33</t>
  </si>
  <si>
    <t>VZT jednotka K 3.1</t>
  </si>
  <si>
    <t>34</t>
  </si>
  <si>
    <t>VZT jednotka K 3.3</t>
  </si>
  <si>
    <t>35</t>
  </si>
  <si>
    <t>VZT jednotka K 3.4</t>
  </si>
  <si>
    <t>36</t>
  </si>
  <si>
    <t>VZT jednotka K 3.5</t>
  </si>
  <si>
    <t>37</t>
  </si>
  <si>
    <t>VZT jednotka K 3.5a</t>
  </si>
  <si>
    <t>38</t>
  </si>
  <si>
    <t>VZT jednotka K 3.5b</t>
  </si>
  <si>
    <t>39</t>
  </si>
  <si>
    <t>VZT jednotka K 3.5c</t>
  </si>
  <si>
    <t>40</t>
  </si>
  <si>
    <t>VZT jednotka K 3.5d</t>
  </si>
  <si>
    <t>41</t>
  </si>
  <si>
    <t>VZT jednotka K 3.5e</t>
  </si>
  <si>
    <t>42</t>
  </si>
  <si>
    <t>VZT jednotka K 3.5f</t>
  </si>
  <si>
    <t>43</t>
  </si>
  <si>
    <t>VZT jednotka K 3.5h</t>
  </si>
  <si>
    <t>44</t>
  </si>
  <si>
    <t>VZT jednotka K 3.6</t>
  </si>
  <si>
    <t>45</t>
  </si>
  <si>
    <t>VZT jednotka K 3.7</t>
  </si>
  <si>
    <t>C.I.C H 8</t>
  </si>
  <si>
    <t>46</t>
  </si>
  <si>
    <t>VZT jednotka K 3.8.</t>
  </si>
  <si>
    <t>47</t>
  </si>
  <si>
    <t>VZT jednotka K 3.10</t>
  </si>
  <si>
    <t>48</t>
  </si>
  <si>
    <t>VZT jednotka K 5.1</t>
  </si>
  <si>
    <t>49</t>
  </si>
  <si>
    <t>Zvlhčovač pro VZT K.1.6.</t>
  </si>
  <si>
    <t>Condair CP 3</t>
  </si>
  <si>
    <t>50</t>
  </si>
  <si>
    <t>Zvlhčovač pro VZT K.1.8</t>
  </si>
  <si>
    <t>51</t>
  </si>
  <si>
    <t>Zvlhčovač pro VZT K.1.9</t>
  </si>
  <si>
    <t>52</t>
  </si>
  <si>
    <t>Zvlhčovač pro VZT K.2.2</t>
  </si>
  <si>
    <t>53</t>
  </si>
  <si>
    <t>54</t>
  </si>
  <si>
    <t>Zvlhčovač pro VZT K.3.3.</t>
  </si>
  <si>
    <t>55</t>
  </si>
  <si>
    <t>Zvlhčovač pro VZT K 3.4</t>
  </si>
  <si>
    <t>Zvlhčovač pro VZT K 3.5</t>
  </si>
  <si>
    <t>Zvlhčovač pro VZT K.3.10</t>
  </si>
  <si>
    <t>VSE-C112/66 - VC 7003</t>
  </si>
  <si>
    <t>kondenzátor Guntner</t>
  </si>
  <si>
    <t>GVH 100.2C/3-S(S).E</t>
  </si>
  <si>
    <t>GVH 045.1A/3-SW.E</t>
  </si>
  <si>
    <t>VZT jednotka B 1.1</t>
  </si>
  <si>
    <t>VZT jednotka B 1.3</t>
  </si>
  <si>
    <t>VZT jednotka B 1.5</t>
  </si>
  <si>
    <t>VZT jednotka B 1.6</t>
  </si>
  <si>
    <t>VZT jednotka B 2.1</t>
  </si>
  <si>
    <t>VZT jednotka B 2.2</t>
  </si>
  <si>
    <t>VZT jednotka B 2.3</t>
  </si>
  <si>
    <t>VZT jednotka B 3.1</t>
  </si>
  <si>
    <t>VZT jednotka B 3.2</t>
  </si>
  <si>
    <t>VZT jednotka B 3.3</t>
  </si>
  <si>
    <t>VZT jednotka B 3.4</t>
  </si>
  <si>
    <t>VZT jednotka B 3.6</t>
  </si>
  <si>
    <t>VZT jednotka B 3.8</t>
  </si>
  <si>
    <t>VZT jednotka B 4.2</t>
  </si>
  <si>
    <t>VZT jednotka B 4.3</t>
  </si>
  <si>
    <t>Zvlhčovač pro VZT B 1.3</t>
  </si>
  <si>
    <t xml:space="preserve">Condair CP 3 </t>
  </si>
  <si>
    <t>Zvlhčovač pro VZT B 3.1</t>
  </si>
  <si>
    <t>Zvlhčovač pro VZT B 3.3</t>
  </si>
  <si>
    <t>Zvlhčovač pro VZT B 3.4</t>
  </si>
  <si>
    <t>Zvlhčovač pro VZT B 4.2</t>
  </si>
  <si>
    <t>Střecha nad 1.NP</t>
  </si>
  <si>
    <t>LG, ARNU 120 LTE 4</t>
  </si>
  <si>
    <t>R410A, 7,5+6 kg</t>
  </si>
  <si>
    <t>2.13</t>
  </si>
  <si>
    <t>ARNU09GVEA2</t>
  </si>
  <si>
    <t>2.15</t>
  </si>
  <si>
    <t>2.14</t>
  </si>
  <si>
    <t>2.08</t>
  </si>
  <si>
    <t>2.06</t>
  </si>
  <si>
    <t>2.18</t>
  </si>
  <si>
    <t>2.16</t>
  </si>
  <si>
    <t>URNU18GVJA2</t>
  </si>
  <si>
    <t>2.09</t>
  </si>
  <si>
    <t>2.07</t>
  </si>
  <si>
    <t>3.04</t>
  </si>
  <si>
    <t>ARNU12GVEA2</t>
  </si>
  <si>
    <t>3.07</t>
  </si>
  <si>
    <t>3.29</t>
  </si>
  <si>
    <t>R 410A, 7,6+7 kg</t>
  </si>
  <si>
    <t>3.10</t>
  </si>
  <si>
    <t>ARNU09GSBL2</t>
  </si>
  <si>
    <t>3.25</t>
  </si>
  <si>
    <t>3.23</t>
  </si>
  <si>
    <t>3.11</t>
  </si>
  <si>
    <t>3.12</t>
  </si>
  <si>
    <t>3.13</t>
  </si>
  <si>
    <t>3.14</t>
  </si>
  <si>
    <t>URNU09GVEA2</t>
  </si>
  <si>
    <t>3.15</t>
  </si>
  <si>
    <t>3.19</t>
  </si>
  <si>
    <t>3.24</t>
  </si>
  <si>
    <t>3.20</t>
  </si>
  <si>
    <t>DAIKIN EWAP160MBYN</t>
  </si>
  <si>
    <t>SPLIT DAIKIN SIESTA S/N K000573</t>
  </si>
  <si>
    <t xml:space="preserve">ARYN60FMV1B  S/N K </t>
  </si>
  <si>
    <t>nástěnná klima jednotka</t>
  </si>
  <si>
    <t>MULTISPLIT DAIKIN</t>
  </si>
  <si>
    <t>1. a 2.p za výtahem</t>
  </si>
  <si>
    <t>nástěnná jednotka</t>
  </si>
  <si>
    <t>FHQ50BV1</t>
  </si>
  <si>
    <t>VZT jednotka 1</t>
  </si>
  <si>
    <t>VZT jednotka 2</t>
  </si>
  <si>
    <t>VZT jednotka 3</t>
  </si>
  <si>
    <t>VZT jednotka 4</t>
  </si>
  <si>
    <t>VZT jednotka 5</t>
  </si>
  <si>
    <t>0.04</t>
  </si>
  <si>
    <t>0.07</t>
  </si>
  <si>
    <t>0.29</t>
  </si>
  <si>
    <t>Odvlhčovač FLAIR Recusorb</t>
  </si>
  <si>
    <t>CONSORB DR-031C</t>
  </si>
  <si>
    <t>CONSORB D</t>
  </si>
  <si>
    <t>CONSORB DR-50R</t>
  </si>
  <si>
    <t>CONSORB DR-030C</t>
  </si>
  <si>
    <t>CONSORB DC-031B</t>
  </si>
  <si>
    <t>1.02a</t>
  </si>
  <si>
    <t>1.02b</t>
  </si>
  <si>
    <t>1.03</t>
  </si>
  <si>
    <t>1.04</t>
  </si>
  <si>
    <t>1.05</t>
  </si>
  <si>
    <t>1.06</t>
  </si>
  <si>
    <t>1.07</t>
  </si>
  <si>
    <t>1.08</t>
  </si>
  <si>
    <t>1.09</t>
  </si>
  <si>
    <t>1.10</t>
  </si>
  <si>
    <t>1.20</t>
  </si>
  <si>
    <t>1.21</t>
  </si>
  <si>
    <t>vrátnice</t>
  </si>
  <si>
    <t>1.30</t>
  </si>
  <si>
    <t>2.02</t>
  </si>
  <si>
    <t>2.03</t>
  </si>
  <si>
    <t>2.04</t>
  </si>
  <si>
    <t>2.05</t>
  </si>
  <si>
    <t>2.10</t>
  </si>
  <si>
    <t>2.35</t>
  </si>
  <si>
    <t xml:space="preserve">pod schodištěm </t>
  </si>
  <si>
    <t>požární schodiště</t>
  </si>
  <si>
    <t>pod schodištěm</t>
  </si>
  <si>
    <t>YORK Chladicí jednotka</t>
  </si>
  <si>
    <t>YCRE - B100SB50</t>
  </si>
  <si>
    <t xml:space="preserve">R407c, 2x65kg </t>
  </si>
  <si>
    <t>sklad, m.č.0.147</t>
  </si>
  <si>
    <t>RM200L</t>
  </si>
  <si>
    <t>sklad, m.č.0.151</t>
  </si>
  <si>
    <t xml:space="preserve">RM 315 </t>
  </si>
  <si>
    <t>sklad, m.č.0.152a</t>
  </si>
  <si>
    <t xml:space="preserve">TD 800/200 Ex </t>
  </si>
  <si>
    <t>sklad chemikálií</t>
  </si>
  <si>
    <t>SYSTEMEIR VR 700 + filtr. komora</t>
  </si>
  <si>
    <t>RAC - 50WPA</t>
  </si>
  <si>
    <t>SPLIT Matushima</t>
  </si>
  <si>
    <t>TOP GECO  2</t>
  </si>
  <si>
    <t>sesterna</t>
  </si>
  <si>
    <t>strojovna chlazení</t>
  </si>
  <si>
    <t>TRANE CCUH 250</t>
  </si>
  <si>
    <t>dvůr (3-5)</t>
  </si>
  <si>
    <t>kondenzátory</t>
  </si>
  <si>
    <t>Guntner (2x4 ventilátory)</t>
  </si>
  <si>
    <t>VZT jednotka 1 a</t>
  </si>
  <si>
    <t>VZT jednotka 1 b</t>
  </si>
  <si>
    <t>C.I.C 6,3</t>
  </si>
  <si>
    <t>VZT jednotka 6</t>
  </si>
  <si>
    <t>Zvlhčovač pro VZT 1</t>
  </si>
  <si>
    <t>umývárna</t>
  </si>
  <si>
    <t>Zvlhčovač pro VZT 2</t>
  </si>
  <si>
    <t>Zvlhčovač pro VZT 3</t>
  </si>
  <si>
    <t>Zvlhčovač pro VZT 4</t>
  </si>
  <si>
    <t xml:space="preserve">pracovna CEB </t>
  </si>
  <si>
    <t>chlazení výtahu</t>
  </si>
  <si>
    <t>suterén, strojovna chlazení B</t>
  </si>
  <si>
    <t>ventilátor SIEMENS</t>
  </si>
  <si>
    <t>chodba 1.NP - v podhledu</t>
  </si>
  <si>
    <t>suterén, strojovna chlazení K</t>
  </si>
  <si>
    <t>strojovna chlazení K</t>
  </si>
  <si>
    <t>strojovna chladu B</t>
  </si>
  <si>
    <t xml:space="preserve"> </t>
  </si>
  <si>
    <t xml:space="preserve">Rekuperační jednotka </t>
  </si>
  <si>
    <t>Systemair VR 400 E</t>
  </si>
  <si>
    <t>Systemair VX 700E/3</t>
  </si>
  <si>
    <t>Systemair VX 400EV-R</t>
  </si>
  <si>
    <t>Systemair VX 700 EV-L</t>
  </si>
  <si>
    <t>Systemair VR 400DCV/B L</t>
  </si>
  <si>
    <t>strojovna chlazení MPI</t>
  </si>
  <si>
    <t>server 1.NP</t>
  </si>
  <si>
    <t>server 2.NP</t>
  </si>
  <si>
    <t>chodba 1.NP-podhled</t>
  </si>
  <si>
    <t>dvůr za budovou</t>
  </si>
  <si>
    <t>R 407a, 42 kg</t>
  </si>
  <si>
    <t>R410a, 3,7kg</t>
  </si>
  <si>
    <t>chladící jednotka</t>
  </si>
  <si>
    <t xml:space="preserve">GEA </t>
  </si>
  <si>
    <t>R 410C, 7,7 kg</t>
  </si>
  <si>
    <t>R 134a,25 kg</t>
  </si>
  <si>
    <t>R134a, 205+160 kg</t>
  </si>
  <si>
    <t>střecha (K)</t>
  </si>
  <si>
    <t>dvůr (B)</t>
  </si>
  <si>
    <t xml:space="preserve">VRV </t>
  </si>
  <si>
    <t>VRV</t>
  </si>
  <si>
    <t>R410a, 17 kg</t>
  </si>
  <si>
    <t>R410a, 7 kg</t>
  </si>
  <si>
    <t xml:space="preserve">ACOND MDV-V </t>
  </si>
  <si>
    <t>R 407C, 13 kg</t>
  </si>
  <si>
    <t xml:space="preserve">C.I.C. H 10 </t>
  </si>
  <si>
    <t xml:space="preserve">C.I.C. H5 </t>
  </si>
  <si>
    <t xml:space="preserve">R407 C, 7,4 kg  </t>
  </si>
  <si>
    <t>2.17</t>
  </si>
  <si>
    <t>3.01</t>
  </si>
  <si>
    <t>R407c, 85 kg</t>
  </si>
  <si>
    <t>Klimatizační jednotka</t>
  </si>
  <si>
    <t xml:space="preserve">Carrier </t>
  </si>
  <si>
    <t xml:space="preserve">ACOND </t>
  </si>
  <si>
    <t>TK, pracovna v mezipatře</t>
  </si>
  <si>
    <t>Kateřinská</t>
  </si>
  <si>
    <t>4.003</t>
  </si>
  <si>
    <t>C.I.C. H 8</t>
  </si>
  <si>
    <t>C.I.C. H 3.15</t>
  </si>
  <si>
    <t>C.I.C. H 2.5</t>
  </si>
  <si>
    <t>C.I.C. 3.15</t>
  </si>
  <si>
    <t>C.I.C.  H 5</t>
  </si>
  <si>
    <t>C.I.C. H 6.3</t>
  </si>
  <si>
    <t>C.I.C. H 12.5</t>
  </si>
  <si>
    <t>klimatizační jednotka</t>
  </si>
  <si>
    <t>suterén (záložní baterie)</t>
  </si>
  <si>
    <t>C.I.C. H5</t>
  </si>
  <si>
    <t>C.I.C. H2.5</t>
  </si>
  <si>
    <t xml:space="preserve">Condair CP2 </t>
  </si>
  <si>
    <t xml:space="preserve">Zvlhčovač </t>
  </si>
  <si>
    <t xml:space="preserve">Condair CP3 </t>
  </si>
  <si>
    <t>chodba u m.č.0.29</t>
  </si>
  <si>
    <t>0.01</t>
  </si>
  <si>
    <t>0.1</t>
  </si>
  <si>
    <t>0.18</t>
  </si>
  <si>
    <t>0.3</t>
  </si>
  <si>
    <t>0.08/0.07</t>
  </si>
  <si>
    <t>0.02</t>
  </si>
  <si>
    <t>0.05</t>
  </si>
  <si>
    <t>0.10</t>
  </si>
  <si>
    <t>0.28</t>
  </si>
  <si>
    <t>0.30</t>
  </si>
  <si>
    <t>1.01a</t>
  </si>
  <si>
    <t>1.01b</t>
  </si>
  <si>
    <t>2.01</t>
  </si>
  <si>
    <t>A.1. Ústav patologie, Studničkova 2</t>
  </si>
  <si>
    <t xml:space="preserve">B. Ústav soudního lékařství a toxikologie, Studničkova 4                                      </t>
  </si>
  <si>
    <t>C.1. Ústav imunologie a mikrobiologie, Ústav hygieny a epidemiologie, Studničkova 7</t>
  </si>
  <si>
    <t>C.2. Společné biomedicínské pracoviště 1.LF UK a ČVUT,  Studničkova 7</t>
  </si>
  <si>
    <t>D.1. Albertov 4</t>
  </si>
  <si>
    <t>D.2. Laboratoř biochemické neurofarmakologie, Albertov 4</t>
  </si>
  <si>
    <t>D.3. Ústav všeobecného lékařství, Albertov 4</t>
  </si>
  <si>
    <t>D.4. Ústav biologie a lékařské genetiky, Albertov 4</t>
  </si>
  <si>
    <t>D.6. Farmakologický ústav, Albertov 4</t>
  </si>
  <si>
    <t>D.8. Ústav histologie a embryologie, Albertov 4</t>
  </si>
  <si>
    <t>D.9. Ústav buněčné biologie a patologie, Albertov 4</t>
  </si>
  <si>
    <t>dvůr (3-4)</t>
  </si>
  <si>
    <t>2.24</t>
  </si>
  <si>
    <t>2.26</t>
  </si>
  <si>
    <t>2.29</t>
  </si>
  <si>
    <t>2.27</t>
  </si>
  <si>
    <t>3.26</t>
  </si>
  <si>
    <t>3.33</t>
  </si>
  <si>
    <t>3.39</t>
  </si>
  <si>
    <t>3.40</t>
  </si>
  <si>
    <t>3.41</t>
  </si>
  <si>
    <t>3.36</t>
  </si>
  <si>
    <t>3.37</t>
  </si>
  <si>
    <t>Multi V-IV pro 2. NP(jih)</t>
  </si>
  <si>
    <t>Multi V-IV pro 2.+3.NP (jih)</t>
  </si>
  <si>
    <t>východní část budovy</t>
  </si>
  <si>
    <t>I.1. U Nemocnice 4</t>
  </si>
  <si>
    <t>K. U Nemocnice 4, kantýna</t>
  </si>
  <si>
    <t>L.1. Ústav biofyziky a informatiky, U Nemocnice 5</t>
  </si>
  <si>
    <t xml:space="preserve">L.5. Ústav patologické fyziologie, U Nemocnice 5                                    </t>
  </si>
  <si>
    <t>L.6. Ústav nukleární medicíny,  U Nemocnice 5</t>
  </si>
  <si>
    <t>L.7. Centrum pro experimentální biomodely, U Nemocnice 5 (CEB)</t>
  </si>
  <si>
    <t>A.1</t>
  </si>
  <si>
    <t>A.2</t>
  </si>
  <si>
    <t>C.1</t>
  </si>
  <si>
    <t>C.2</t>
  </si>
  <si>
    <t>D.1</t>
  </si>
  <si>
    <t>D.2</t>
  </si>
  <si>
    <t>Albertov 4</t>
  </si>
  <si>
    <t>D.4</t>
  </si>
  <si>
    <t>D.3</t>
  </si>
  <si>
    <t>Laboratoř biochemické neurofarmakologie, Albertov 4</t>
  </si>
  <si>
    <t>Ústav všeobecného lékařství, Albertov 4</t>
  </si>
  <si>
    <t>D.5</t>
  </si>
  <si>
    <t>D.6</t>
  </si>
  <si>
    <t>D.7</t>
  </si>
  <si>
    <t>D.8</t>
  </si>
  <si>
    <t>D.9</t>
  </si>
  <si>
    <t>G.1</t>
  </si>
  <si>
    <t>G.2</t>
  </si>
  <si>
    <t>G.3</t>
  </si>
  <si>
    <t>Multi V-IV pro 2.+3.NP (východ)</t>
  </si>
  <si>
    <t>R410A nad 3 kg</t>
  </si>
  <si>
    <t>Chlazení budovy děkanátu, Kateřinská 32 a Na Bojišti 3</t>
  </si>
  <si>
    <t>G.4</t>
  </si>
  <si>
    <t>Klimatizační zařízení v budově děkanátu, Na Bojišti 3</t>
  </si>
  <si>
    <t>H.1</t>
  </si>
  <si>
    <t>H.2</t>
  </si>
  <si>
    <t>U Nemocnice 4</t>
  </si>
  <si>
    <t>I.2</t>
  </si>
  <si>
    <t>U Nemocnice 4, Kantýna</t>
  </si>
  <si>
    <t>L.1</t>
  </si>
  <si>
    <t>L.3. Odvětrání skladů v suterénu, U Nemocnice 5</t>
  </si>
  <si>
    <t>L.2</t>
  </si>
  <si>
    <t>Odvětrání skladů v suterénu, U Nemocnice 5</t>
  </si>
  <si>
    <t>L.4</t>
  </si>
  <si>
    <t>L.5</t>
  </si>
  <si>
    <t>L.6</t>
  </si>
  <si>
    <t>L.7</t>
  </si>
  <si>
    <t>Centrum pro experimentální biomodely, U Nemocnice 5 (CEB)</t>
  </si>
  <si>
    <t>Výzkumné laboratoře buněčné biologie a metaboliky, U Nemocnice 497/4</t>
  </si>
  <si>
    <t>Klimatizační zařízení v budově děkanátu, Kateřinská 32</t>
  </si>
  <si>
    <t>Chlazení budovy, U Nemocnice 4</t>
  </si>
  <si>
    <t>Chlazení budovy, U Nemocnice 3</t>
  </si>
  <si>
    <t>I.2. Chlazení budovy, U Nemocnice 4</t>
  </si>
  <si>
    <t>J. Výzkumné laboratoře buněčné biologie a metaboliky, U Nemocnice 497/4</t>
  </si>
  <si>
    <t>laboratoř radiofarmaka (1.NP)</t>
  </si>
  <si>
    <t>posluchárna</t>
  </si>
  <si>
    <t xml:space="preserve">Půda, chlazení pro pozici 2 </t>
  </si>
  <si>
    <t>L.8</t>
  </si>
  <si>
    <t xml:space="preserve">Ústav biochemie a experimentální onkologie, U Nemocnice 5 </t>
  </si>
  <si>
    <t>L.8 Centrum pokročilého preklinického zobrazování, U Nemocnice 5 (CAPI)</t>
  </si>
  <si>
    <t>malá strojovna CEB</t>
  </si>
  <si>
    <t>malá strojovna VZT</t>
  </si>
  <si>
    <t>velká strojovna VZT</t>
  </si>
  <si>
    <t>chodba u bariéry</t>
  </si>
  <si>
    <t xml:space="preserve">pracovna CEB  </t>
  </si>
  <si>
    <t>R 407c, 2x39 kg</t>
  </si>
  <si>
    <t>technická místnost</t>
  </si>
  <si>
    <t xml:space="preserve">půda, strojovna pro VZT 1 </t>
  </si>
  <si>
    <t xml:space="preserve">půda, strojovna pro VZT 2 </t>
  </si>
  <si>
    <t>půda,strojovna pro VZT 3 a 4</t>
  </si>
  <si>
    <t xml:space="preserve">L.4. Ústav biochemie a experimentální onkologie, U Nemocnice 5 </t>
  </si>
  <si>
    <t>D.5. Centrum pro experimentální biomodely, Ústav biologie a lékařské genetiky, Albertov 4</t>
  </si>
  <si>
    <t>Centrum pro experimentální biomodely, Ústav biologie a lékařské genetiky, Albertov 4</t>
  </si>
  <si>
    <t>Odtahový ventilátor v nevýbušném provedení</t>
  </si>
  <si>
    <t>laboratoř 3.NP</t>
  </si>
  <si>
    <t>laboratoř 4.NP</t>
  </si>
  <si>
    <t>laboratoř m.č.4.07</t>
  </si>
  <si>
    <t>chlazení laboratoře</t>
  </si>
  <si>
    <t>laboratoř 3.11</t>
  </si>
  <si>
    <t xml:space="preserve">Odtahový ventilátor </t>
  </si>
  <si>
    <t>Odtah digestoří</t>
  </si>
  <si>
    <t>laboratoř 4.09</t>
  </si>
  <si>
    <t>laboratoř 3.11 Histologie</t>
  </si>
  <si>
    <t>laboratoř 1, m.č. 4.09 (tři digestoře)</t>
  </si>
  <si>
    <t>Odtah skříňky pro chemikálie</t>
  </si>
  <si>
    <t>Nordmann AT4D-9064</t>
  </si>
  <si>
    <t>NORDMANN AT 4D-3264</t>
  </si>
  <si>
    <t>laboratoř m.č.4.09</t>
  </si>
  <si>
    <t>laboratoř 1, m.č. 4.09 (digestoř)</t>
  </si>
  <si>
    <t>Četnost kontrol za rok</t>
  </si>
  <si>
    <t>H.2. U Nemocnice 3 ( včetně vchodu Salmovská 5)</t>
  </si>
  <si>
    <t>U Nemocnice 3 (včetně vchodu Salmovská 5)</t>
  </si>
  <si>
    <t>H.1. Chlazení budovy, U Nemocnice 3</t>
  </si>
  <si>
    <t>ALTEKO RFC 315-15-3-P-2-SNV2</t>
  </si>
  <si>
    <t>I.1</t>
  </si>
  <si>
    <t>L.3</t>
  </si>
  <si>
    <t>budova</t>
  </si>
  <si>
    <t>systém MaR</t>
  </si>
  <si>
    <t xml:space="preserve">poznámka </t>
  </si>
  <si>
    <t>Siemens</t>
  </si>
  <si>
    <t>posluchárna Farmakologie</t>
  </si>
  <si>
    <t>Amit</t>
  </si>
  <si>
    <t xml:space="preserve">posluchárny rotundy </t>
  </si>
  <si>
    <t>velká posluchárna</t>
  </si>
  <si>
    <t>Kateřinská 32, včetně vchodu Na Bojišti 3</t>
  </si>
  <si>
    <t>Kieback Peter</t>
  </si>
  <si>
    <t>Johnson Control</t>
  </si>
  <si>
    <t>celá budova</t>
  </si>
  <si>
    <t>U Nemocnice 497/4</t>
  </si>
  <si>
    <t xml:space="preserve">Server </t>
  </si>
  <si>
    <t xml:space="preserve">server </t>
  </si>
  <si>
    <t>kryolaboratoř</t>
  </si>
  <si>
    <t>rekuperační VZT jednotka</t>
  </si>
  <si>
    <t>na fasádě za budovou</t>
  </si>
  <si>
    <t>MULTISPLIT</t>
  </si>
  <si>
    <t>laboratoř 1.26</t>
  </si>
  <si>
    <t>laboratoř 1.27</t>
  </si>
  <si>
    <t xml:space="preserve">dvůr vedle výtahu </t>
  </si>
  <si>
    <t>výtahová šachta</t>
  </si>
  <si>
    <t>Chladicí jednotka</t>
  </si>
  <si>
    <t>chladicí jednotka B1 - YORK</t>
  </si>
  <si>
    <t>chladicí jednotka B2 - YORK</t>
  </si>
  <si>
    <t xml:space="preserve">chladicí jednotka </t>
  </si>
  <si>
    <t>bez požadavku na evidenci chladiva</t>
  </si>
  <si>
    <t>evidence chladiva</t>
  </si>
  <si>
    <t>R 410a, 6 kg</t>
  </si>
  <si>
    <t>A</t>
  </si>
  <si>
    <t>C</t>
  </si>
  <si>
    <t>TOSHIBA RAS-18N3KV2-E</t>
  </si>
  <si>
    <t>TOSHIBA RAV-SM804CT-E</t>
  </si>
  <si>
    <t>Kotelna, U Nemocnice 4</t>
  </si>
  <si>
    <t>TK pracovna, 3.NP</t>
  </si>
  <si>
    <t>RHOSS UNTES TCAEBY 269 ASP1</t>
  </si>
  <si>
    <t>ZETA REV 8.2 ST 1 PS</t>
  </si>
  <si>
    <t>RHOSS UNTES TCAEY 115 P1</t>
  </si>
  <si>
    <t>RHOSS UNTES TCAEY 122 ASP1</t>
  </si>
  <si>
    <t xml:space="preserve">SPLIT </t>
  </si>
  <si>
    <t>pracovna</t>
  </si>
  <si>
    <t>OVT</t>
  </si>
  <si>
    <t>LENNOX SWR 160DNM1M</t>
  </si>
  <si>
    <t>serverovna</t>
  </si>
  <si>
    <t>m.č.109a</t>
  </si>
  <si>
    <t>kotelna</t>
  </si>
  <si>
    <t>Condair CP3</t>
  </si>
  <si>
    <t>Condair EL 45</t>
  </si>
  <si>
    <t>DUPLEX 3500</t>
  </si>
  <si>
    <t>WC u piteven 1.NP</t>
  </si>
  <si>
    <t>rekuperační jednotka</t>
  </si>
  <si>
    <t>chlazení pro pitevny</t>
  </si>
  <si>
    <t>dvůr vedle výtahu</t>
  </si>
  <si>
    <t>pitevny 1.NP</t>
  </si>
  <si>
    <t>digestoř pro kuchyň</t>
  </si>
  <si>
    <t>přívod pro kantynu a skleník</t>
  </si>
  <si>
    <t>VZT jednotka s rekuperací</t>
  </si>
  <si>
    <t>střecha</t>
  </si>
  <si>
    <t>TOSHIBA - CARRIER</t>
  </si>
  <si>
    <t>nástěná klima jednotka</t>
  </si>
  <si>
    <t>laboratoř 1.NP s mikroskopem</t>
  </si>
  <si>
    <t>tech. místnost pro zařízení mikroskopu</t>
  </si>
  <si>
    <t>chlazení tech, místnosti</t>
  </si>
  <si>
    <t>mikroskop, R410A, 4,1kg</t>
  </si>
  <si>
    <t>dvůr mezi budovami U Nemocnice 3-5</t>
  </si>
  <si>
    <t xml:space="preserve">U Nemocnice 3 chlazení suterénu </t>
  </si>
  <si>
    <t>mrazící boxy v suterénu U Nemocnice 3</t>
  </si>
  <si>
    <t>vchod od vjezdu do dvora</t>
  </si>
  <si>
    <t>R 410a, 12kg</t>
  </si>
  <si>
    <t>R410a, 9,2 kg</t>
  </si>
  <si>
    <t xml:space="preserve">R410A, 4,0 kg, </t>
  </si>
  <si>
    <t xml:space="preserve">R 410A, 2,0 kg </t>
  </si>
  <si>
    <t>kapsový</t>
  </si>
  <si>
    <t>G4</t>
  </si>
  <si>
    <t>785x485x360/7</t>
  </si>
  <si>
    <t>Z-line</t>
  </si>
  <si>
    <t>490x402x48</t>
  </si>
  <si>
    <t>F5</t>
  </si>
  <si>
    <t>402x490x500/4</t>
  </si>
  <si>
    <t>287x490x48</t>
  </si>
  <si>
    <t>287x490x360</t>
  </si>
  <si>
    <t>kapsový Antistatický</t>
  </si>
  <si>
    <t>402x490x600</t>
  </si>
  <si>
    <t>fasáda za tech. místností</t>
  </si>
  <si>
    <t>tech. místnost</t>
  </si>
  <si>
    <t>chlazení tech. místnosti</t>
  </si>
  <si>
    <t>F7</t>
  </si>
  <si>
    <t>256x236x380/5</t>
  </si>
  <si>
    <t>592x592x360</t>
  </si>
  <si>
    <t>592x490x450</t>
  </si>
  <si>
    <t>495x245x520</t>
  </si>
  <si>
    <t>přířez</t>
  </si>
  <si>
    <t>G3</t>
  </si>
  <si>
    <t>245x1500</t>
  </si>
  <si>
    <t>592x592x500</t>
  </si>
  <si>
    <t>287x287x630</t>
  </si>
  <si>
    <t>287x402x630</t>
  </si>
  <si>
    <t>402x287x630</t>
  </si>
  <si>
    <t>402x402x630</t>
  </si>
  <si>
    <t>F9</t>
  </si>
  <si>
    <t>287x592x48</t>
  </si>
  <si>
    <t>402x592x48</t>
  </si>
  <si>
    <t>287x592x630</t>
  </si>
  <si>
    <t>402x592x630</t>
  </si>
  <si>
    <t>592x287x96</t>
  </si>
  <si>
    <t>592x402x96</t>
  </si>
  <si>
    <t>287x592x600</t>
  </si>
  <si>
    <t>402x592x600</t>
  </si>
  <si>
    <t>490x490x300</t>
  </si>
  <si>
    <t>kapsy bez rámu</t>
  </si>
  <si>
    <t>538x333/6</t>
  </si>
  <si>
    <t>rohož</t>
  </si>
  <si>
    <t>1460x960</t>
  </si>
  <si>
    <t>Terno S 280</t>
  </si>
  <si>
    <t>478x278/5</t>
  </si>
  <si>
    <t>245x240x48</t>
  </si>
  <si>
    <t>800x500</t>
  </si>
  <si>
    <t>850x550</t>
  </si>
  <si>
    <t>335x335x200/3</t>
  </si>
  <si>
    <t>ED</t>
  </si>
  <si>
    <t>285x300x48</t>
  </si>
  <si>
    <t>287x897x48</t>
  </si>
  <si>
    <t>287x897x630</t>
  </si>
  <si>
    <t>520x2050</t>
  </si>
  <si>
    <t>595x295x520</t>
  </si>
  <si>
    <t>1500x278</t>
  </si>
  <si>
    <t>694x380x48</t>
  </si>
  <si>
    <t>694x380x500</t>
  </si>
  <si>
    <t>430x195x47</t>
  </si>
  <si>
    <t>188x188x250/3</t>
  </si>
  <si>
    <t xml:space="preserve">Stomatologie </t>
  </si>
  <si>
    <t>287x592x635</t>
  </si>
  <si>
    <t>428x228/5</t>
  </si>
  <si>
    <t>778x478/8</t>
  </si>
  <si>
    <t>510x475x300</t>
  </si>
  <si>
    <t>MiniPleat</t>
  </si>
  <si>
    <t>510x475x96</t>
  </si>
  <si>
    <t>402x402x48</t>
  </si>
  <si>
    <t>402x402x500</t>
  </si>
  <si>
    <t>592x287x200</t>
  </si>
  <si>
    <t>429x287x200</t>
  </si>
  <si>
    <t>592x592x200</t>
  </si>
  <si>
    <t>287x592x200</t>
  </si>
  <si>
    <t>287x592x500</t>
  </si>
  <si>
    <t>402x592x500</t>
  </si>
  <si>
    <t>592x592x300</t>
  </si>
  <si>
    <t>287x592x300</t>
  </si>
  <si>
    <t>287x287x300</t>
  </si>
  <si>
    <t>592x287x300</t>
  </si>
  <si>
    <t>197x429x250/3</t>
  </si>
  <si>
    <t>425x211x330/7</t>
  </si>
  <si>
    <t>490x490x48</t>
  </si>
  <si>
    <t>F6</t>
  </si>
  <si>
    <t>490x490x630</t>
  </si>
  <si>
    <t>budova E1a</t>
  </si>
  <si>
    <t>dvůr, vlevo od výtahu</t>
  </si>
  <si>
    <t>pro lab. 1.24 a 1,26</t>
  </si>
  <si>
    <t>1.NP m.č.24</t>
  </si>
  <si>
    <t>1.NP m.č.26</t>
  </si>
  <si>
    <t>balkon, 1.NP</t>
  </si>
  <si>
    <t>pro lab 1.25</t>
  </si>
  <si>
    <t>1.NP m.č.25</t>
  </si>
  <si>
    <t>balkón ve 2.NP, vpravo nahoře</t>
  </si>
  <si>
    <t>střecha nad trafostanicí</t>
  </si>
  <si>
    <t>chlazení laboratoří</t>
  </si>
  <si>
    <t>VRF TOSHIBA</t>
  </si>
  <si>
    <t>pro lab. 2.04 a 2x 2.05</t>
  </si>
  <si>
    <t>Laboratoř, m.č. 2.04</t>
  </si>
  <si>
    <t>Laboratoř, m.č. 2.05</t>
  </si>
  <si>
    <t>balkón ve 2.NP, vlevo nahoře</t>
  </si>
  <si>
    <t>laboratoř m.č.2.15</t>
  </si>
  <si>
    <t>balkón ve 2.NP, vpravo dole</t>
  </si>
  <si>
    <t xml:space="preserve">MULTI SPLIT </t>
  </si>
  <si>
    <t>pro lab. 2.16, 2.18 a 2.19</t>
  </si>
  <si>
    <t>lab m.č. 2.16</t>
  </si>
  <si>
    <t>lab m.č. 2.18</t>
  </si>
  <si>
    <t>lab m.č. 2.19</t>
  </si>
  <si>
    <t>balkón ve 2.NP, vlevo dole</t>
  </si>
  <si>
    <t>pro lab. 2.20</t>
  </si>
  <si>
    <t>laboratoř m.č.2.20</t>
  </si>
  <si>
    <t>budova E4</t>
  </si>
  <si>
    <t>u výtahu vpravo</t>
  </si>
  <si>
    <t>venkovní klima jednotka</t>
  </si>
  <si>
    <t>ELEKTRO EIRE</t>
  </si>
  <si>
    <t>pro suterén. lab.</t>
  </si>
  <si>
    <t>suterén - laboratoř S20</t>
  </si>
  <si>
    <t>mobilní klimatizace</t>
  </si>
  <si>
    <t>fasáda nad výtahem (vpravo vedle MULTISPLITU LG)</t>
  </si>
  <si>
    <t>SPLIT TOSHIBA</t>
  </si>
  <si>
    <t>pro lab. 1.02</t>
  </si>
  <si>
    <t>m.č.1.02</t>
  </si>
  <si>
    <t>půdička</t>
  </si>
  <si>
    <t>fasáda nad výtahem (vlevo)</t>
  </si>
  <si>
    <t>laboratoř m.č. 1.09</t>
  </si>
  <si>
    <t xml:space="preserve">fasáda nad výtahem </t>
  </si>
  <si>
    <t>MULTISPLIT LG</t>
  </si>
  <si>
    <t>pro lab. 1.121, 1.122 a 1.124</t>
  </si>
  <si>
    <t>Laboratoř, m.č. 1.121</t>
  </si>
  <si>
    <t>Laboratoř, m.č. 1.122</t>
  </si>
  <si>
    <t>Laboratoř, m.č. 1.124</t>
  </si>
  <si>
    <t>Klinika dětského a dorostového lékařství, Ke Karlovu 2</t>
  </si>
  <si>
    <t xml:space="preserve">laboratoř </t>
  </si>
  <si>
    <r>
      <t xml:space="preserve">laboratoř, </t>
    </r>
    <r>
      <rPr>
        <b/>
        <sz val="11"/>
        <rFont val="Times New Roman"/>
        <family val="1"/>
      </rPr>
      <t>R 410A, 7 kg</t>
    </r>
  </si>
  <si>
    <t>pro archiv</t>
  </si>
  <si>
    <t>Fasáda za budovou</t>
  </si>
  <si>
    <t xml:space="preserve">ADVANTIX SPA - HVAC </t>
  </si>
  <si>
    <t>strojovnna VZT ve dvoře vedle průjezdu</t>
  </si>
  <si>
    <t>WEGER</t>
  </si>
  <si>
    <t>strojovna VZT na půdě</t>
  </si>
  <si>
    <t>mikrosály</t>
  </si>
  <si>
    <t>serverovna za velkou posluchárnou</t>
  </si>
  <si>
    <t>Airwell</t>
  </si>
  <si>
    <t>mikro sál A</t>
  </si>
  <si>
    <t>mikro sál B</t>
  </si>
  <si>
    <t xml:space="preserve">R 410A, 4,1kg </t>
  </si>
  <si>
    <r>
      <t>laboratoř</t>
    </r>
    <r>
      <rPr>
        <sz val="11"/>
        <rFont val="Times New Roman"/>
        <family val="1"/>
      </rPr>
      <t xml:space="preserve">, </t>
    </r>
    <r>
      <rPr>
        <b/>
        <sz val="11"/>
        <rFont val="Times New Roman"/>
        <family val="1"/>
      </rPr>
      <t>R 410A, 7 kg</t>
    </r>
  </si>
  <si>
    <t>3.NP</t>
  </si>
  <si>
    <t>2.NP</t>
  </si>
  <si>
    <t xml:space="preserve">zázemí kantyny </t>
  </si>
  <si>
    <t xml:space="preserve">592x287x533 </t>
  </si>
  <si>
    <t xml:space="preserve">592x592x533 </t>
  </si>
  <si>
    <t>velká posluchárna VZT 1</t>
  </si>
  <si>
    <t xml:space="preserve">592x287x305 </t>
  </si>
  <si>
    <t xml:space="preserve">592x592x305 </t>
  </si>
  <si>
    <t>Cena za filtry ve VZT jednotce</t>
  </si>
  <si>
    <t>R 410a, 18kg</t>
  </si>
  <si>
    <t>Cena VZT filtrů/ks</t>
  </si>
  <si>
    <t>Typ VZT filtru</t>
  </si>
  <si>
    <t>Třída filtrace</t>
  </si>
  <si>
    <t>Rozměr VZT filtru</t>
  </si>
  <si>
    <t>Počet filtrů ve VZT jednotce</t>
  </si>
  <si>
    <t>Cena za dodávku VZT filtrů dle četnosti kontrol za rok</t>
  </si>
  <si>
    <t>Předpokl. náklady za dodávku VZT filtrů (Kč/rok)</t>
  </si>
  <si>
    <t>půda nad kuchyní</t>
  </si>
  <si>
    <r>
      <t>Condair EL 2x</t>
    </r>
    <r>
      <rPr>
        <sz val="10"/>
        <rFont val="Arial"/>
        <family val="2"/>
      </rPr>
      <t>45</t>
    </r>
  </si>
  <si>
    <t>R 410A, 2x47kg</t>
  </si>
  <si>
    <t>N</t>
  </si>
  <si>
    <t>Ústav imunologie a mikrobiologie, Ústav hygieny a epidemiologie, Studničkova 7</t>
  </si>
  <si>
    <t>N. Odvětrání plynových kotelen</t>
  </si>
  <si>
    <t>M.Klinika dětského a dorostového lékařství, Ke Karlovu 2</t>
  </si>
  <si>
    <t>G.3. Klimatizační zařízení v budově děkanátu, Na Bojišti 3</t>
  </si>
  <si>
    <t>G.2. Klimatizační zařízení v budově děkanátu, Kateřinská 32</t>
  </si>
  <si>
    <t>G.1. Chlazení budovy děkanátu, Kateřinská 32 a Na Bojišti 3</t>
  </si>
  <si>
    <t>F. Stomatologie, propedeutika, Kateřinská 32</t>
  </si>
  <si>
    <t>G4. Pracoviště 1.LF v budově VFN - III. interní klinika VFN, U nemocnice 1</t>
  </si>
  <si>
    <t>VZT 2</t>
  </si>
  <si>
    <t>VZT 1</t>
  </si>
  <si>
    <t>chodba m.č.2.01</t>
  </si>
  <si>
    <t>pro m.č. 2.01</t>
  </si>
  <si>
    <t>pro lab. m.č. 2.15 (2x) dle PD 2.06</t>
  </si>
  <si>
    <t>Ústav nukleární medicíny, U Nemocnice 5</t>
  </si>
  <si>
    <t>Centrum pokročilého preklinického zobrazování, U Nemovnice 5 (CAPI)</t>
  </si>
  <si>
    <t>pracovna 0.NP</t>
  </si>
  <si>
    <t>D</t>
  </si>
  <si>
    <t>G</t>
  </si>
  <si>
    <t>L</t>
  </si>
  <si>
    <t>Soupis zařízení pro stanovení ročních nákladů za servisní kontroly dle zvolené četnosti kontrol</t>
  </si>
  <si>
    <t>Soupis VZT filtrů do VZT zařízení pro stanovení ročních nákladů za dodávku filtrů dle zvolené četnosti kontrol</t>
  </si>
  <si>
    <t>H=F x G</t>
  </si>
  <si>
    <t>O=MxN</t>
  </si>
  <si>
    <t>P=GxO</t>
  </si>
  <si>
    <t>R 134a, 240+160 kg</t>
  </si>
  <si>
    <t>odvětrání strojovny chlazení CAPI</t>
  </si>
  <si>
    <t>přívod pro strojovnu chlazení CAPI</t>
  </si>
  <si>
    <t>Součet předpokl. ročních nákladů za servisní kontroly (Kč/rok)</t>
  </si>
  <si>
    <t>L.2. Chlazení budovy, U Nemocnice 5</t>
  </si>
  <si>
    <t>Chlazení budovy, U Nemocnice 5</t>
  </si>
  <si>
    <t>Studničkova 2</t>
  </si>
  <si>
    <t>posluchárna, seminární místnost a mikrosály</t>
  </si>
  <si>
    <t xml:space="preserve">Poznámka: vyjma v tabulce uvedených systémů MaR jsou pro řízení klimatizace obvykle použity řídicí moduly Micro Pel. </t>
  </si>
  <si>
    <t>Předpokládané náklady za servis klimatizačních zařízení a dodávku VZT filtrů v Kč bez DPH za rok</t>
  </si>
  <si>
    <r>
      <t xml:space="preserve">Součet předpokl. nákladů za pravidelné servisní kontroly za rok = celkové modelové roční náklady na zajištění pravidelných servisních činností = </t>
    </r>
    <r>
      <rPr>
        <b/>
        <sz val="10"/>
        <color indexed="10"/>
        <rFont val="Times New Roman"/>
        <family val="1"/>
      </rPr>
      <t>NC(SERVIS)</t>
    </r>
    <r>
      <rPr>
        <b/>
        <sz val="10"/>
        <rFont val="Times New Roman"/>
        <family val="1"/>
      </rPr>
      <t xml:space="preserve">  - součet cen v excel. sl. J</t>
    </r>
  </si>
  <si>
    <r>
      <t xml:space="preserve">Součet předpokl. nákladů na dodávku VZT filtrů </t>
    </r>
    <r>
      <rPr>
        <b/>
        <sz val="10"/>
        <color indexed="10"/>
        <rFont val="Times New Roman"/>
        <family val="1"/>
      </rPr>
      <t>NC(FILTRY)</t>
    </r>
    <r>
      <rPr>
        <b/>
        <sz val="10"/>
        <rFont val="Times New Roman"/>
        <family val="1"/>
      </rPr>
      <t xml:space="preserve">  - součet cen v excel. sl. K</t>
    </r>
  </si>
  <si>
    <t>I</t>
  </si>
  <si>
    <t>II</t>
  </si>
  <si>
    <t>III</t>
  </si>
  <si>
    <t>124a</t>
  </si>
  <si>
    <t>124b</t>
  </si>
  <si>
    <t>Systémy MaR pro ovládání klimatizace v budovách 1.LF UK</t>
  </si>
  <si>
    <t>sem. místnost</t>
  </si>
  <si>
    <t>chladicí jednotka</t>
  </si>
  <si>
    <t>Chladicí stroj</t>
  </si>
  <si>
    <t>zídka před budovou</t>
  </si>
  <si>
    <t>bloková chladicí jednotka</t>
  </si>
  <si>
    <t>Odvětrání plynových kotelen</t>
  </si>
  <si>
    <t>Pracoviště III. interní klinika VFN, U Nemocnice 1</t>
  </si>
  <si>
    <t>Systemair TA 2000</t>
  </si>
  <si>
    <r>
      <t>VZT jednotka</t>
    </r>
  </si>
  <si>
    <t>sklad zeleniny</t>
  </si>
  <si>
    <t>DOMEO 210 FL</t>
  </si>
  <si>
    <t>VERSO - R 1300-H</t>
  </si>
  <si>
    <t>SD za laboratoří</t>
  </si>
  <si>
    <t>Dvůr - fasáda u kondenzátorů (DP)</t>
  </si>
  <si>
    <t>chl.tepelných zisků od mrazáku</t>
  </si>
  <si>
    <t>pracovna 0.085</t>
  </si>
  <si>
    <t>B 1.164</t>
  </si>
  <si>
    <t>chl.tepelných zisků od lab.přístrojů</t>
  </si>
  <si>
    <t xml:space="preserve">pracovna CEB, přednosta  </t>
  </si>
  <si>
    <t>pracovna CEB</t>
  </si>
  <si>
    <t>pracovna CEB, sekretariát</t>
  </si>
  <si>
    <t>VL - 100EU-E</t>
  </si>
  <si>
    <t>VL - 100U-E</t>
  </si>
  <si>
    <t xml:space="preserve">pracovna CAPI, přednosta  </t>
  </si>
  <si>
    <t>pracovna CAPI</t>
  </si>
  <si>
    <t>komorová</t>
  </si>
  <si>
    <t>chlazení strojovny LENNOX</t>
  </si>
  <si>
    <t>220x1500</t>
  </si>
  <si>
    <t>přístřih</t>
  </si>
  <si>
    <t>Albertov 5</t>
  </si>
  <si>
    <t xml:space="preserve">rekuperační jednotka </t>
  </si>
  <si>
    <t>SYSTEMAIR</t>
  </si>
  <si>
    <t>multisplitový box</t>
  </si>
  <si>
    <t>přívodní ventilátor</t>
  </si>
  <si>
    <t>chlazení venkovním vzduchem</t>
  </si>
  <si>
    <t>mrazáky</t>
  </si>
  <si>
    <t>strojovna chlazení 4.NP (půda)</t>
  </si>
  <si>
    <t>VRV SAMSUNG</t>
  </si>
  <si>
    <t>pro VZT 1</t>
  </si>
  <si>
    <t>strojovna VZT 2.PP (suterén)</t>
  </si>
  <si>
    <t>VZT jednotka VZT 1</t>
  </si>
  <si>
    <t>VentiAir  S-550CE/R/L</t>
  </si>
  <si>
    <t>zvěřinec</t>
  </si>
  <si>
    <t xml:space="preserve">Z-line </t>
  </si>
  <si>
    <t>M5</t>
  </si>
  <si>
    <t>el.dohřev</t>
  </si>
  <si>
    <t>VentiAir</t>
  </si>
  <si>
    <t>zóna 1 - hlodavci</t>
  </si>
  <si>
    <t>zóna 2 - skot</t>
  </si>
  <si>
    <t>zóna 3 - zákrokový sál</t>
  </si>
  <si>
    <t>zvlhčovač</t>
  </si>
  <si>
    <t>FLAIR EL 10</t>
  </si>
  <si>
    <t>odvlhčovač</t>
  </si>
  <si>
    <t>Calorex 33</t>
  </si>
  <si>
    <t>zóna 3 - odlvhčení prostoru bazénku</t>
  </si>
  <si>
    <t>odtah 1.B.01a</t>
  </si>
  <si>
    <t>odtah 1B.01b</t>
  </si>
  <si>
    <t>odtah 3</t>
  </si>
  <si>
    <t>větrání hala 12 ( 0.101)</t>
  </si>
  <si>
    <t xml:space="preserve">SAMSUNG </t>
  </si>
  <si>
    <t>chlazení pro VZT 2, R 410a, 6,6kg</t>
  </si>
  <si>
    <t>strojovna VZT pod posluchárnou</t>
  </si>
  <si>
    <t>VZT jednotka VZT 2</t>
  </si>
  <si>
    <t>VENTIAIR W20-CE/R/L</t>
  </si>
  <si>
    <t>klimatizace posluchárny</t>
  </si>
  <si>
    <t>592x592x48</t>
  </si>
  <si>
    <t>odtah 3A (0.241)</t>
  </si>
  <si>
    <t>WC M+Ž (0.250)</t>
  </si>
  <si>
    <t>odtah 3C (0.320, 0.330)</t>
  </si>
  <si>
    <t>WC M + Ž za posluchárnou</t>
  </si>
  <si>
    <t>domeček</t>
  </si>
  <si>
    <t>odtah 3D (odpadky)</t>
  </si>
  <si>
    <t>1.280</t>
  </si>
  <si>
    <t>odtah 4A (1.260,1.271)</t>
  </si>
  <si>
    <t>WC M+Ž)</t>
  </si>
  <si>
    <t>SAMSUNG AC140 MXADNH</t>
  </si>
  <si>
    <t>strojovna VZT 4.NP (půda) 3.110</t>
  </si>
  <si>
    <t>VZT jednotka VZT 5</t>
  </si>
  <si>
    <t xml:space="preserve">VENTIAIR </t>
  </si>
  <si>
    <t>klimatizace vyšetřovny</t>
  </si>
  <si>
    <t>592x592x50</t>
  </si>
  <si>
    <t>chlazení tech. zázemí vyšetřovny</t>
  </si>
  <si>
    <t>SPLIT SAMSUNG</t>
  </si>
  <si>
    <t>odtah 7A (2.251)</t>
  </si>
  <si>
    <t>WC dámy</t>
  </si>
  <si>
    <t>chlazení pro VZT 6</t>
  </si>
  <si>
    <t>strojovna VZT 4.NP (půda)</t>
  </si>
  <si>
    <t>VZT jednotka VZT 6</t>
  </si>
  <si>
    <t>VENTIAIR</t>
  </si>
  <si>
    <t>laboratoř GMO</t>
  </si>
  <si>
    <t>592x386x50</t>
  </si>
  <si>
    <t>chlazení 6C pracoven</t>
  </si>
  <si>
    <t>SPLIT dual</t>
  </si>
  <si>
    <t>SPLIT trial</t>
  </si>
  <si>
    <t>odtah digestoře 6B</t>
  </si>
  <si>
    <t>chlazení 8 pracovny</t>
  </si>
  <si>
    <t>chlazení 10 servar 3.390</t>
  </si>
  <si>
    <t>chlazení 10A servar 3.170</t>
  </si>
  <si>
    <t>chlazení 10B servar 3.180</t>
  </si>
  <si>
    <t>chlazení 50 servar -0,051</t>
  </si>
  <si>
    <t>chlazení 8F pro USB</t>
  </si>
  <si>
    <t>odtah 9A</t>
  </si>
  <si>
    <t>WC ženy</t>
  </si>
  <si>
    <t>odtah  9B</t>
  </si>
  <si>
    <t>WC muži</t>
  </si>
  <si>
    <t>odtah 11A</t>
  </si>
  <si>
    <t>odtahový axiál. ventilátor</t>
  </si>
  <si>
    <t>odtah od kondenzačních jednotek</t>
  </si>
  <si>
    <t>odtah 11B</t>
  </si>
  <si>
    <t>odtah 11C</t>
  </si>
  <si>
    <t>protipožární</t>
  </si>
  <si>
    <t>chlazení prostoru robotického zakladače</t>
  </si>
  <si>
    <t>větrání u robotického zakladače</t>
  </si>
  <si>
    <t>zázemí sanitářů v 1.NP</t>
  </si>
  <si>
    <t>chlazení denní místnosti zanitářů 1040</t>
  </si>
  <si>
    <t>fasáda na budově</t>
  </si>
  <si>
    <t>pracovna  2.NP</t>
  </si>
  <si>
    <t>za budovou</t>
  </si>
  <si>
    <t>mikroskop 1.NP</t>
  </si>
  <si>
    <t xml:space="preserve">laboratoř trop.lékařství </t>
  </si>
  <si>
    <t>pracovna přednosty FA, 2.NP</t>
  </si>
  <si>
    <t>sekretariát přednosty, 2.NP</t>
  </si>
  <si>
    <t>m.č. -0.320</t>
  </si>
  <si>
    <t>střecha nad posluchárnou</t>
  </si>
  <si>
    <t>BVHA</t>
  </si>
  <si>
    <t>555x255</t>
  </si>
  <si>
    <t>denní místnost 3018</t>
  </si>
  <si>
    <t>INROAIR</t>
  </si>
  <si>
    <t>592x592x96</t>
  </si>
  <si>
    <t>TOSHIBA - CARRIER RAV</t>
  </si>
  <si>
    <t>TOSHIBA - CARRIER MMY</t>
  </si>
  <si>
    <t xml:space="preserve"> R410A, 5,7kg</t>
  </si>
  <si>
    <t>Patologie 2.NP</t>
  </si>
  <si>
    <t>m.č. 3018</t>
  </si>
  <si>
    <t>podstropní jednotka</t>
  </si>
  <si>
    <t>m.č. 3019</t>
  </si>
  <si>
    <t>m.č. 3020</t>
  </si>
  <si>
    <t>m.č. 3021</t>
  </si>
  <si>
    <t>chodba u umývárny</t>
  </si>
  <si>
    <t>s filtračním boxem, odvětrání umývárny</t>
  </si>
  <si>
    <t>terasa do ulice (východ), 2.NP</t>
  </si>
  <si>
    <t xml:space="preserve">chlazení pro VZT 5, R 410a, 3,4 kg </t>
  </si>
  <si>
    <t>pracovna 0.082</t>
  </si>
  <si>
    <t>server v OVT</t>
  </si>
  <si>
    <t>1.NP, pitevna č.5</t>
  </si>
  <si>
    <t>2.23</t>
  </si>
  <si>
    <t>Hřebec</t>
  </si>
  <si>
    <t>2.34</t>
  </si>
  <si>
    <t>2.33</t>
  </si>
  <si>
    <t>GECO</t>
  </si>
  <si>
    <t>pracovna přednosty</t>
  </si>
  <si>
    <t>sekretariát</t>
  </si>
  <si>
    <t>VZT jednotka s kapalinovou rekuperací</t>
  </si>
  <si>
    <t>sklad 2017</t>
  </si>
  <si>
    <t>pitevny 2.NP</t>
  </si>
  <si>
    <t>odtah</t>
  </si>
  <si>
    <t>Venkovní jednotka</t>
  </si>
  <si>
    <t>1B.3</t>
  </si>
  <si>
    <t>1B.4</t>
  </si>
  <si>
    <t>1B.5</t>
  </si>
  <si>
    <t>1B.6</t>
  </si>
  <si>
    <t>1B.7</t>
  </si>
  <si>
    <t>1B.10</t>
  </si>
  <si>
    <t>1B.11</t>
  </si>
  <si>
    <t>1B.12</t>
  </si>
  <si>
    <t>1B.13</t>
  </si>
  <si>
    <t>1C.2</t>
  </si>
  <si>
    <t>1C.3</t>
  </si>
  <si>
    <t>1C.4</t>
  </si>
  <si>
    <t>1C.5</t>
  </si>
  <si>
    <t>1C.6</t>
  </si>
  <si>
    <t>1C.7</t>
  </si>
  <si>
    <t>1C.8</t>
  </si>
  <si>
    <t>1C.9</t>
  </si>
  <si>
    <t>1C.10</t>
  </si>
  <si>
    <t>1C.11</t>
  </si>
  <si>
    <t>1C.12</t>
  </si>
  <si>
    <t>1D.2</t>
  </si>
  <si>
    <t>1D.3</t>
  </si>
  <si>
    <t>1D.4</t>
  </si>
  <si>
    <t>1D.5</t>
  </si>
  <si>
    <t>1D.6</t>
  </si>
  <si>
    <t>1D.7</t>
  </si>
  <si>
    <t>1D.8</t>
  </si>
  <si>
    <t>1E.1</t>
  </si>
  <si>
    <t>1E.9</t>
  </si>
  <si>
    <t>1E.2</t>
  </si>
  <si>
    <t>1E.3</t>
  </si>
  <si>
    <t>1E.4</t>
  </si>
  <si>
    <t>1E.5</t>
  </si>
  <si>
    <t>1E.6</t>
  </si>
  <si>
    <t>1E.7</t>
  </si>
  <si>
    <t>1E.10</t>
  </si>
  <si>
    <t>1E.11</t>
  </si>
  <si>
    <t>1E.12</t>
  </si>
  <si>
    <t>1E.13</t>
  </si>
  <si>
    <t>1E.14</t>
  </si>
  <si>
    <t>1E.15</t>
  </si>
  <si>
    <t>1E.16</t>
  </si>
  <si>
    <t>1E.17</t>
  </si>
  <si>
    <t>1E.18</t>
  </si>
  <si>
    <t>1E.19</t>
  </si>
  <si>
    <t>1E.20</t>
  </si>
  <si>
    <t>1E.21</t>
  </si>
  <si>
    <t>1E.22</t>
  </si>
  <si>
    <t xml:space="preserve">VZT 1 </t>
  </si>
  <si>
    <t>2.053</t>
  </si>
  <si>
    <t>2.054</t>
  </si>
  <si>
    <t>knihovna</t>
  </si>
  <si>
    <t>300x700</t>
  </si>
  <si>
    <t>1350x600</t>
  </si>
  <si>
    <t>592x897x500</t>
  </si>
  <si>
    <t>605x305x500</t>
  </si>
  <si>
    <t>910x305x500</t>
  </si>
  <si>
    <t>původně operační sál v 1.NP</t>
  </si>
  <si>
    <t>DCG4</t>
  </si>
  <si>
    <t>600x360</t>
  </si>
  <si>
    <t>235x233x250</t>
  </si>
  <si>
    <t>172x335x250/2</t>
  </si>
  <si>
    <t>264x335x250/3</t>
  </si>
  <si>
    <t>750x295x96</t>
  </si>
  <si>
    <t>750x405x96</t>
  </si>
  <si>
    <t>400x1000</t>
  </si>
  <si>
    <t>800x400x48</t>
  </si>
  <si>
    <t>275x125x48</t>
  </si>
  <si>
    <t>700x355x600</t>
  </si>
  <si>
    <t xml:space="preserve"> R410A, 3,1kg Patologie 2.NP, VZT</t>
  </si>
  <si>
    <t>chlazení lab. 1.09</t>
  </si>
  <si>
    <t>laboratoř bez vizualizace</t>
  </si>
  <si>
    <t xml:space="preserve">podstatná část budovy </t>
  </si>
  <si>
    <t>U Nemocnice 5</t>
  </si>
  <si>
    <t>Micro Pel</t>
  </si>
  <si>
    <t>části budovy</t>
  </si>
  <si>
    <t>E.1</t>
  </si>
  <si>
    <t>E.2</t>
  </si>
  <si>
    <t>Braunch box (rozdělovač)</t>
  </si>
  <si>
    <t>E2. Albertov 7</t>
  </si>
  <si>
    <t>A.3</t>
  </si>
  <si>
    <t>A.3. Ústav dědičných metabolických poruch, Studničkova 2</t>
  </si>
  <si>
    <t>1A.2</t>
  </si>
  <si>
    <t>1A.3</t>
  </si>
  <si>
    <t>-0075</t>
  </si>
  <si>
    <t>-0074</t>
  </si>
  <si>
    <t>-0073</t>
  </si>
  <si>
    <t>venkovní chladící jednotka</t>
  </si>
  <si>
    <t>1B.2</t>
  </si>
  <si>
    <t>1C.1</t>
  </si>
  <si>
    <t>1D.1</t>
  </si>
  <si>
    <t>1A.4</t>
  </si>
  <si>
    <t>1A.1</t>
  </si>
  <si>
    <t>1B.1</t>
  </si>
  <si>
    <t xml:space="preserve">střecha </t>
  </si>
  <si>
    <t>1B.9</t>
  </si>
  <si>
    <t xml:space="preserve">E1.Albertov 5 </t>
  </si>
  <si>
    <t>282x282x300</t>
  </si>
  <si>
    <t>laboratoř 1.NP mikroskop</t>
  </si>
  <si>
    <t>za VP</t>
  </si>
  <si>
    <t>klima jednotka 1</t>
  </si>
  <si>
    <t xml:space="preserve">klima jednotka </t>
  </si>
  <si>
    <t>klima jednotka 2</t>
  </si>
  <si>
    <t>klima jednotka 3</t>
  </si>
  <si>
    <t>klima jednotka 4</t>
  </si>
  <si>
    <t>klima jednotka 5</t>
  </si>
  <si>
    <t xml:space="preserve">Poznámka: Předepsaná nulová hodnota ve sloupci K označuje, že v uvedeném soupisu klimatizačních zařízení VZT filtry nejsou nebo jejich výměnu zajišťuje údržba objednatele.  </t>
  </si>
  <si>
    <t>3.023</t>
  </si>
  <si>
    <t>1.072</t>
  </si>
  <si>
    <t>247x50x100/1</t>
  </si>
  <si>
    <t>BRINK</t>
  </si>
  <si>
    <t>pod stropem schodiště 1NP, 1.062</t>
  </si>
  <si>
    <t>SF1.1 – požární větrání CHUC-A</t>
  </si>
  <si>
    <t>pod stropem schodiště v 1np, 1.063</t>
  </si>
  <si>
    <t>SF1.2 – požární větrání CHUC-A</t>
  </si>
  <si>
    <t>3.038</t>
  </si>
  <si>
    <t>EF3.1 sociální zařízení 3NP</t>
  </si>
  <si>
    <t>EF3.2 sociální zařízení ženy 3NP</t>
  </si>
  <si>
    <t>EF3.3 Odvětrání  kuchyňky 3np</t>
  </si>
  <si>
    <t>3.050</t>
  </si>
  <si>
    <t>EF3.4 sociální zařízení mužů 3np</t>
  </si>
  <si>
    <t>3.026a</t>
  </si>
  <si>
    <t>EF3.5 Odvětrání kuchyňky v 3np</t>
  </si>
  <si>
    <t>L4.5</t>
  </si>
  <si>
    <t>půda 3.006</t>
  </si>
  <si>
    <t>3.030</t>
  </si>
  <si>
    <t>3.031</t>
  </si>
  <si>
    <t>3.032</t>
  </si>
  <si>
    <t>3.033</t>
  </si>
  <si>
    <t>3.034</t>
  </si>
  <si>
    <t>3.040</t>
  </si>
  <si>
    <t>3.043</t>
  </si>
  <si>
    <t>3.046</t>
  </si>
  <si>
    <t>3.049</t>
  </si>
  <si>
    <t>3.055</t>
  </si>
  <si>
    <t>3.056</t>
  </si>
  <si>
    <t>3.057</t>
  </si>
  <si>
    <t>3.058</t>
  </si>
  <si>
    <t>3.062</t>
  </si>
  <si>
    <t>3.063</t>
  </si>
  <si>
    <t>pro server</t>
  </si>
  <si>
    <t>3.037</t>
  </si>
  <si>
    <t>* * * A.2.Chlazení pracoven a laboratoří, Studničkova 2</t>
  </si>
  <si>
    <t xml:space="preserve">* * * L4.5 Půdní vestavba, Ústav biochemie a experimentální onkologie a Ústav patologické fyziologie, U Nemocnice 5 </t>
  </si>
  <si>
    <t>* * * Chlazení pracoven a laboratoří, Studničkova 2</t>
  </si>
  <si>
    <t xml:space="preserve">* * * Půdní vestavba, Ústav bioch. a exper. onkologie a Ústav patol. fyziologie, U Nemocnice 5 </t>
  </si>
  <si>
    <t>Příloha č. 1 Smlouvy o dílo: Soupis klimatizačních zařízení</t>
  </si>
  <si>
    <t>*** u takto ozn. Ústavů nebo části budov je předpokládaný nástup na servisní činnost až po instalaci uvedeného zařízení, nejdříve v r. 2024 (viz čl. XIV.9 Smlouvy)</t>
  </si>
  <si>
    <t xml:space="preserve">D.7. Centrum pro experimentální biomodely, Farmakologický ústav, Fyziologický ústav, Albertov 4  </t>
  </si>
  <si>
    <t>Centrum pro experimentální biomodely, Farmakologický ústav, Fyziologický ústav, Albertov 4</t>
  </si>
  <si>
    <t>Kalkulační model - výpočet celkové nabídkové ceny pro účely hodnocení</t>
  </si>
  <si>
    <t>NC(SERVIS)</t>
  </si>
  <si>
    <t>NC(FILTRY)</t>
  </si>
  <si>
    <t>Hodinové sazby bez DPH (Kč/hod) za provádění běžných oprav -  dle čl. III. odst. III.1., písm. b) a c)  Smlouvy:</t>
  </si>
  <si>
    <r>
      <t xml:space="preserve"> c) Ostatní klimatizační zařízení </t>
    </r>
    <r>
      <rPr>
        <sz val="11"/>
        <color indexed="8"/>
        <rFont val="Times New Roman"/>
        <family val="1"/>
      </rPr>
      <t>(např. vzduchotechnické jednotky,</t>
    </r>
    <r>
      <rPr>
        <b/>
        <sz val="11"/>
        <color indexed="8"/>
        <rFont val="Times New Roman"/>
        <family val="1"/>
      </rPr>
      <t xml:space="preserve"> </t>
    </r>
    <r>
      <rPr>
        <sz val="11"/>
        <color indexed="8"/>
        <rFont val="Times New Roman"/>
        <family val="1"/>
      </rPr>
      <t>odvětrání digestoří ...)</t>
    </r>
  </si>
  <si>
    <t xml:space="preserve">  a) Jednotky chlazení a výparníky </t>
  </si>
  <si>
    <t xml:space="preserve">  b) Měření a regulace (MaR) </t>
  </si>
  <si>
    <t>Hodinové sazby bez DPH (Kč/hod) za provádění havarijních oprav -  dle čl. III. odst. III.1., písm. d)  Smlouvy:</t>
  </si>
  <si>
    <t>NC(OPRAVY)</t>
  </si>
  <si>
    <t>NC(HAVÁRIE)</t>
  </si>
  <si>
    <t>Nabídková cena (NCMP) za zajištění pohotovosti ve sledovaných klimatizovaných prostorách dle čl. III. odst. III.1.1 Smlouvy za 1 kalendářní měsíc (měsíční paušál v Kč bez DPH)</t>
  </si>
  <si>
    <t>Nabídková cena v Kč  bez DPH</t>
  </si>
  <si>
    <t>Výše DPH:</t>
  </si>
  <si>
    <t>Cena s DPH:</t>
  </si>
  <si>
    <t>NC(POHOTOVOST)</t>
  </si>
  <si>
    <t>DOPLŇTE nabízenou hodinovou sazbu v Kč bez DPH</t>
  </si>
  <si>
    <t>DOPLŇTE nabízenou cenu za měsíční  pohotovost v Kč bez DPH</t>
  </si>
  <si>
    <t>Sazba DPH:</t>
  </si>
  <si>
    <t>POKYN: Zde nevyplňujte - šedě označené buňky se automaticky doplní při vyplnění jednotkových cen na listu Klimatizační zařízení. Věnujte pozornost správnému vyplnění všech jednotkových cen na listu Klimatiztační zařízení.</t>
  </si>
  <si>
    <t>*** u takto ozn. Ústavů nebo části budov (A.2 a L.4.5) je předpokládaný nástup na servisní činnost až po instalaci uvedeného zařízení, nejdříve v r. 2024 (viz čl. XIV.9 Smlouvy)</t>
  </si>
  <si>
    <r>
      <t xml:space="preserve">Náklady za dodávku  VZT filtrů </t>
    </r>
    <r>
      <rPr>
        <b/>
        <sz val="10"/>
        <color indexed="10"/>
        <rFont val="Times New Roman"/>
        <family val="1"/>
      </rPr>
      <t>(</t>
    </r>
    <r>
      <rPr>
        <sz val="10"/>
        <color indexed="10"/>
        <rFont val="Times New Roman"/>
        <family val="1"/>
      </rPr>
      <t>Předpokl. náklady za dodávku VZT filtrů (Kč/rok) pro jednotlivé objekty přeneseny z listu Klimatizační zařízení)</t>
    </r>
  </si>
  <si>
    <r>
      <rPr>
        <b/>
        <sz val="10"/>
        <rFont val="Times New Roman"/>
        <family val="1"/>
      </rPr>
      <t xml:space="preserve">Náklady za servisní kontroly </t>
    </r>
    <r>
      <rPr>
        <sz val="10"/>
        <color indexed="10"/>
        <rFont val="Times New Roman"/>
        <family val="1"/>
      </rPr>
      <t>(P</t>
    </r>
    <r>
      <rPr>
        <sz val="10"/>
        <color indexed="10"/>
        <rFont val="Times New Roman"/>
        <family val="1"/>
      </rPr>
      <t>ředpokl. roční náklady za servisní kontroly (Kč/rok)  pro uvedené objekty přeneseny z listu Klimatizační zařízení)</t>
    </r>
  </si>
  <si>
    <r>
      <rPr>
        <b/>
        <u val="single"/>
        <sz val="10"/>
        <color indexed="10"/>
        <rFont val="Times New Roman"/>
        <family val="1"/>
      </rPr>
      <t xml:space="preserve">POKYNY PRO VYPLNĚNÍ: </t>
    </r>
    <r>
      <rPr>
        <b/>
        <sz val="10"/>
        <color indexed="10"/>
        <rFont val="Times New Roman"/>
        <family val="1"/>
      </rPr>
      <t xml:space="preserve">   POVINNĚ DOPLŇTE VŠECHNY JEDNOTKOVÉ CENY V KČ BEZ DPH (NA 2 DESETINNÁ MÍSTA) ZA SERVISNÍ KONTROLU A FILTRY (ŽLUTĚ PODBARVENÉ BUŃKY VE SLOUPCI "F" A "N"). OSTATNÍ  BUŃKY VČETNĚ CELKOVÉ NABÍDKOVÉ CENY V KČ BEZ DPH (CENA PRO ÚČELY HODNOCENÍ NABÍDEK) NA LISTU "KALKULAČNÍ MODEL - VÝPOČET NC" SE A</t>
    </r>
    <r>
      <rPr>
        <b/>
        <u val="single"/>
        <sz val="10"/>
        <color indexed="10"/>
        <rFont val="Times New Roman"/>
        <family val="1"/>
      </rPr>
      <t>UTOMATICKY DOPLNÍ DLE PŘEDNASTAVENÝCH VZORCŮ</t>
    </r>
  </si>
  <si>
    <t>POZNÁMKY A POKYNY PRO VYPLNĚNÍ:</t>
  </si>
  <si>
    <t>Označení dílčí nabídkové ceny</t>
  </si>
  <si>
    <t>CELKEM - NABÍDKOVÁ CENA PRO ÚČELY HODNOCENÍ (cena bez DPH) - součet všech dílčích nabídkových cen</t>
  </si>
  <si>
    <r>
      <t>Pozn. Uvedená roční četnost kontrol je orientační, může se měnit dle potřeby provozu a opotřebení zařízení. V tabulce označená četnost kontrol „0“ (sloupec G) je uvedena u klimatizačních zařízení, u kterých provádí servis pracovníci údržby fakulty. Toto zařízení nebude podléhat pravidelným kontrolám zhotovitele, ale pouze opravám dle požadavku objednatele. Dodavatel však</t>
    </r>
    <r>
      <rPr>
        <b/>
        <u val="single"/>
        <sz val="12"/>
        <rFont val="Times New Roman"/>
        <family val="1"/>
      </rPr>
      <t xml:space="preserve"> rovněž</t>
    </r>
    <r>
      <rPr>
        <b/>
        <sz val="12"/>
        <rFont val="Times New Roman"/>
        <family val="1"/>
      </rPr>
      <t xml:space="preserve"> u těchto položek </t>
    </r>
    <r>
      <rPr>
        <b/>
        <u val="single"/>
        <sz val="12"/>
        <rFont val="Times New Roman"/>
        <family val="1"/>
      </rPr>
      <t>povinně</t>
    </r>
    <r>
      <rPr>
        <b/>
        <sz val="12"/>
        <rFont val="Times New Roman"/>
        <family val="1"/>
      </rPr>
      <t xml:space="preserve"> vyplní jednotkovou cenu za servisní kontrolu (sloupec F) pro případ mimořádného požadavku objednatele na tuto činnost (viz text čl. </t>
    </r>
    <r>
      <rPr>
        <b/>
        <sz val="12"/>
        <color indexed="8"/>
        <rFont val="Times New Roman"/>
        <family val="1"/>
      </rPr>
      <t xml:space="preserve">XIV.8. </t>
    </r>
    <r>
      <rPr>
        <b/>
        <sz val="12"/>
        <rFont val="Times New Roman"/>
        <family val="1"/>
      </rPr>
      <t xml:space="preserve">Smlouvy) a do položky roční náklady (sloupec H) doplní nulu. Pro stanovení ceny za evidenci chladiva je u chladicích zařízení uveden typ chladiva a jeho množství. Cenu za evidenci chladiva dodavatel uvede pod položkou ceny za kontrolu (sloupec F) u příslušného chladicího stroje. Pokud je v poznámce uveden termín „infekční“, budou při servisním zásahu požadovány specifické podmínky, zejm. předem domluvený termín servisního zásahu se zvýšenými požadavky na dodržení hygienických opatření (pracovní oděv, dezinfekce nářadí, použití ochranných pomůcek).
 </t>
    </r>
  </si>
  <si>
    <t xml:space="preserve">POKYN: Doplňte žlutě označené buňky - celková nabídková cena se dopočte dle nastavených vzorců. Tato hodnota bude použita pro hodnocení nabídek. </t>
  </si>
  <si>
    <t>B 4.089</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</si>
</sst>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0\ &quot;Kč&quot;;[Red]#,##0\ &quot;Kč&quot;"/>
    <numFmt numFmtId="184" formatCode="[$¥€-2]\ #\ ##,000_);[Red]\([$€-2]\ #\ ##,000\)"/>
    <numFmt numFmtId="185" formatCode="#,##0.00\ &quot;Kč&quot;"/>
  </numFmts>
  <fonts count="117">
    <font>
      <sz val="10"/>
      <name val="Arial"/>
      <family val="2"/>
    </font>
    <font>
      <sz val="10"/>
      <name val="Arial CE"/>
      <family val="0"/>
    </font>
    <font>
      <b/>
      <sz val="12"/>
      <name val="Times New Roman"/>
      <family val="1"/>
    </font>
    <font>
      <sz val="10"/>
      <name val="Times New Roman"/>
      <family val="1"/>
    </font>
    <font>
      <sz val="12"/>
      <name val="Times New Roman"/>
      <family val="1"/>
    </font>
    <font>
      <sz val="11"/>
      <name val="Times New Roman"/>
      <family val="1"/>
    </font>
    <font>
      <b/>
      <sz val="11"/>
      <name val="Times New Roman"/>
      <family val="1"/>
    </font>
    <font>
      <b/>
      <sz val="16"/>
      <name val="Times New Roman"/>
      <family val="1"/>
    </font>
    <font>
      <u val="single"/>
      <sz val="10"/>
      <color indexed="12"/>
      <name val="Arial"/>
      <family val="2"/>
    </font>
    <font>
      <u val="single"/>
      <sz val="10"/>
      <color indexed="36"/>
      <name val="Arial"/>
      <family val="2"/>
    </font>
    <font>
      <sz val="12"/>
      <name val="Arial"/>
      <family val="2"/>
    </font>
    <font>
      <u val="single"/>
      <sz val="10"/>
      <name val="Arial"/>
      <family val="2"/>
    </font>
    <font>
      <sz val="10"/>
      <color indexed="10"/>
      <name val="Arial"/>
      <family val="2"/>
    </font>
    <font>
      <b/>
      <sz val="12"/>
      <name val="Arial"/>
      <family val="2"/>
    </font>
    <font>
      <b/>
      <sz val="14"/>
      <name val="Times New Roman"/>
      <family val="1"/>
    </font>
    <font>
      <b/>
      <sz val="10"/>
      <name val="Arial"/>
      <family val="2"/>
    </font>
    <font>
      <sz val="11"/>
      <name val="Calibri"/>
      <family val="2"/>
    </font>
    <font>
      <sz val="11"/>
      <color indexed="10"/>
      <name val="Times New Roman"/>
      <family val="1"/>
    </font>
    <font>
      <sz val="14"/>
      <name val="Times New Roman"/>
      <family val="1"/>
    </font>
    <font>
      <sz val="9"/>
      <name val="Times New Roman"/>
      <family val="1"/>
    </font>
    <font>
      <b/>
      <sz val="11"/>
      <color indexed="10"/>
      <name val="Times New Roman"/>
      <family val="1"/>
    </font>
    <font>
      <i/>
      <sz val="10"/>
      <name val="Arial CE"/>
      <family val="0"/>
    </font>
    <font>
      <b/>
      <sz val="12"/>
      <name val="Arial CE"/>
      <family val="2"/>
    </font>
    <font>
      <sz val="11"/>
      <name val="Arial CE"/>
      <family val="0"/>
    </font>
    <font>
      <sz val="12"/>
      <name val="Arial CE"/>
      <family val="0"/>
    </font>
    <font>
      <b/>
      <sz val="10"/>
      <name val="Arial CE"/>
      <family val="2"/>
    </font>
    <font>
      <b/>
      <sz val="11"/>
      <name val="Arial"/>
      <family val="2"/>
    </font>
    <font>
      <b/>
      <sz val="12"/>
      <color indexed="10"/>
      <name val="Times New Roman"/>
      <family val="1"/>
    </font>
    <font>
      <sz val="10"/>
      <color indexed="53"/>
      <name val="Arial"/>
      <family val="2"/>
    </font>
    <font>
      <b/>
      <sz val="10"/>
      <color indexed="53"/>
      <name val="Arial CE"/>
      <family val="2"/>
    </font>
    <font>
      <u val="single"/>
      <sz val="11"/>
      <name val="Times New Roman"/>
      <family val="1"/>
    </font>
    <font>
      <sz val="11"/>
      <name val="Arial"/>
      <family val="2"/>
    </font>
    <font>
      <sz val="12"/>
      <color indexed="10"/>
      <name val="Times New Roman"/>
      <family val="1"/>
    </font>
    <font>
      <b/>
      <sz val="10"/>
      <name val="Times New Roman"/>
      <family val="1"/>
    </font>
    <font>
      <b/>
      <sz val="10"/>
      <color indexed="10"/>
      <name val="Times New Roman"/>
      <family val="1"/>
    </font>
    <font>
      <sz val="10"/>
      <color indexed="10"/>
      <name val="Times New Roman"/>
      <family val="1"/>
    </font>
    <font>
      <sz val="20"/>
      <name val="Times New Roman"/>
      <family val="1"/>
    </font>
    <font>
      <sz val="11"/>
      <name val="Calibri Light"/>
      <family val="2"/>
    </font>
    <font>
      <b/>
      <sz val="12"/>
      <color indexed="8"/>
      <name val="Times New Roman"/>
      <family val="1"/>
    </font>
    <font>
      <sz val="11"/>
      <color indexed="8"/>
      <name val="Times New Roman"/>
      <family val="1"/>
    </font>
    <font>
      <b/>
      <sz val="11"/>
      <color indexed="8"/>
      <name val="Times New Roman"/>
      <family val="1"/>
    </font>
    <font>
      <b/>
      <u val="single"/>
      <sz val="10"/>
      <color indexed="10"/>
      <name val="Times New Roman"/>
      <family val="1"/>
    </font>
    <font>
      <b/>
      <u val="single"/>
      <sz val="12"/>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53"/>
      <name val="Times New Roman"/>
      <family val="1"/>
    </font>
    <font>
      <b/>
      <sz val="14"/>
      <color indexed="10"/>
      <name val="Calibri"/>
      <family val="2"/>
    </font>
    <font>
      <sz val="11"/>
      <color indexed="51"/>
      <name val="Times New Roman"/>
      <family val="1"/>
    </font>
    <font>
      <b/>
      <sz val="14"/>
      <color indexed="10"/>
      <name val="Arial"/>
      <family val="2"/>
    </font>
    <font>
      <sz val="10"/>
      <color indexed="60"/>
      <name val="Arial"/>
      <family val="2"/>
    </font>
    <font>
      <sz val="14"/>
      <color indexed="60"/>
      <name val="Arial"/>
      <family val="2"/>
    </font>
    <font>
      <sz val="18"/>
      <color indexed="10"/>
      <name val="Arial"/>
      <family val="2"/>
    </font>
    <font>
      <b/>
      <sz val="11"/>
      <color indexed="10"/>
      <name val="Calibri"/>
      <family val="2"/>
    </font>
    <font>
      <b/>
      <sz val="16"/>
      <color indexed="8"/>
      <name val="Calibri"/>
      <family val="2"/>
    </font>
    <font>
      <b/>
      <sz val="10"/>
      <color indexed="10"/>
      <name val="Arial"/>
      <family val="2"/>
    </font>
    <font>
      <sz val="12"/>
      <color indexed="10"/>
      <name val="Arial"/>
      <family val="2"/>
    </font>
    <font>
      <sz val="10"/>
      <color indexed="51"/>
      <name val="Arial"/>
      <family val="2"/>
    </font>
    <font>
      <b/>
      <sz val="14"/>
      <color indexed="8"/>
      <name val="Calibri"/>
      <family val="2"/>
    </font>
    <font>
      <b/>
      <sz val="12"/>
      <color indexed="8"/>
      <name val="Calibri"/>
      <family val="2"/>
    </font>
    <font>
      <b/>
      <sz val="12"/>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FF0000"/>
      <name val="Times New Roman"/>
      <family val="1"/>
    </font>
    <font>
      <b/>
      <sz val="11"/>
      <color rgb="FFFF0000"/>
      <name val="Times New Roman"/>
      <family val="1"/>
    </font>
    <font>
      <sz val="10"/>
      <color rgb="FFFF0000"/>
      <name val="Arial"/>
      <family val="2"/>
    </font>
    <font>
      <sz val="11"/>
      <color theme="5"/>
      <name val="Times New Roman"/>
      <family val="1"/>
    </font>
    <font>
      <b/>
      <sz val="14"/>
      <color rgb="FFFF0000"/>
      <name val="Calibri"/>
      <family val="2"/>
    </font>
    <font>
      <sz val="12"/>
      <color rgb="FFFF0000"/>
      <name val="Times New Roman"/>
      <family val="1"/>
    </font>
    <font>
      <sz val="11"/>
      <color theme="7"/>
      <name val="Times New Roman"/>
      <family val="1"/>
    </font>
    <font>
      <b/>
      <sz val="14"/>
      <color rgb="FFFF0000"/>
      <name val="Arial"/>
      <family val="2"/>
    </font>
    <font>
      <sz val="10"/>
      <color rgb="FFC00000"/>
      <name val="Arial"/>
      <family val="2"/>
    </font>
    <font>
      <sz val="14"/>
      <color rgb="FFC00000"/>
      <name val="Arial"/>
      <family val="2"/>
    </font>
    <font>
      <sz val="18"/>
      <color rgb="FFFF0000"/>
      <name val="Arial"/>
      <family val="2"/>
    </font>
    <font>
      <b/>
      <sz val="11"/>
      <color rgb="FFFF0000"/>
      <name val="Calibri"/>
      <family val="2"/>
    </font>
    <font>
      <sz val="11"/>
      <color rgb="FF000000"/>
      <name val="Times New Roman"/>
      <family val="1"/>
    </font>
    <font>
      <b/>
      <sz val="12"/>
      <color theme="1"/>
      <name val="Times New Roman"/>
      <family val="1"/>
    </font>
    <font>
      <b/>
      <sz val="16"/>
      <color theme="1"/>
      <name val="Calibri"/>
      <family val="2"/>
    </font>
    <font>
      <b/>
      <sz val="10"/>
      <color rgb="FFFF0000"/>
      <name val="Arial"/>
      <family val="2"/>
    </font>
    <font>
      <sz val="10"/>
      <color rgb="FFFF0000"/>
      <name val="Times New Roman"/>
      <family val="1"/>
    </font>
    <font>
      <sz val="12"/>
      <color rgb="FFFF0000"/>
      <name val="Arial"/>
      <family val="2"/>
    </font>
    <font>
      <sz val="11"/>
      <color theme="1"/>
      <name val="Times New Roman"/>
      <family val="1"/>
    </font>
    <font>
      <sz val="10"/>
      <color theme="7"/>
      <name val="Arial"/>
      <family val="2"/>
    </font>
    <font>
      <b/>
      <sz val="14"/>
      <color theme="1"/>
      <name val="Calibri"/>
      <family val="2"/>
    </font>
    <font>
      <b/>
      <sz val="11"/>
      <color rgb="FF000000"/>
      <name val="Times New Roman"/>
      <family val="1"/>
    </font>
    <font>
      <b/>
      <sz val="12"/>
      <color theme="1"/>
      <name val="Calibri"/>
      <family val="2"/>
    </font>
    <font>
      <b/>
      <sz val="12"/>
      <color rgb="FFFF0000"/>
      <name val="Times New Roman"/>
      <family val="1"/>
    </font>
    <font>
      <b/>
      <sz val="12"/>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2"/>
        <bgColor indexed="64"/>
      </patternFill>
    </fill>
    <fill>
      <patternFill patternType="solid">
        <fgColor rgb="FF92D050"/>
        <bgColor indexed="64"/>
      </patternFill>
    </fill>
    <fill>
      <patternFill patternType="solid">
        <fgColor indexed="9"/>
        <bgColor indexed="64"/>
      </patternFill>
    </fill>
    <fill>
      <patternFill patternType="solid">
        <fgColor rgb="FFFFC000"/>
        <bgColor indexed="64"/>
      </patternFill>
    </fill>
    <fill>
      <patternFill patternType="solid">
        <fgColor theme="0" tint="-0.1499900072813034"/>
        <bgColor indexed="64"/>
      </patternFill>
    </fill>
  </fills>
  <borders count="9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color indexed="63"/>
      </top>
      <bottom style="medium"/>
    </border>
    <border>
      <left style="thin"/>
      <right style="thin"/>
      <top>
        <color indexed="63"/>
      </top>
      <bottom>
        <color indexed="63"/>
      </bottom>
    </border>
    <border>
      <left style="thin"/>
      <right style="medium"/>
      <top style="thin"/>
      <bottom style="thin"/>
    </border>
    <border>
      <left style="thin"/>
      <right style="medium"/>
      <top style="medium"/>
      <bottom style="thin"/>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style="medium"/>
      <right style="medium"/>
      <top style="thin"/>
      <bottom style="medium"/>
    </border>
    <border>
      <left>
        <color indexed="63"/>
      </left>
      <right style="thin"/>
      <top style="medium"/>
      <bottom style="thin"/>
    </border>
    <border>
      <left>
        <color indexed="63"/>
      </left>
      <right style="thin"/>
      <top style="thin"/>
      <bottom style="thin"/>
    </border>
    <border>
      <left style="medium"/>
      <right>
        <color indexed="63"/>
      </right>
      <top>
        <color indexed="63"/>
      </top>
      <bottom>
        <color indexed="63"/>
      </bottom>
    </border>
    <border>
      <left>
        <color indexed="63"/>
      </left>
      <right style="thin"/>
      <top style="thin"/>
      <bottom style="medium"/>
    </border>
    <border>
      <left style="medium"/>
      <right style="medium"/>
      <top style="medium"/>
      <bottom style="medium"/>
    </border>
    <border>
      <left style="thin"/>
      <right style="medium"/>
      <top style="thin"/>
      <bottom style="medium"/>
    </border>
    <border>
      <left style="medium"/>
      <right style="thin"/>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thin"/>
    </border>
    <border>
      <left>
        <color indexed="63"/>
      </left>
      <right style="thin"/>
      <top>
        <color indexed="63"/>
      </top>
      <bottom style="medium"/>
    </border>
    <border>
      <left style="thin">
        <color indexed="8"/>
      </left>
      <right style="thin">
        <color indexed="8"/>
      </right>
      <top style="thin">
        <color indexed="8"/>
      </top>
      <bottom style="medium">
        <color indexed="8"/>
      </bottom>
    </border>
    <border>
      <left style="thin"/>
      <right style="medium"/>
      <top style="thin"/>
      <bottom>
        <color indexed="63"/>
      </bottom>
    </border>
    <border>
      <left style="medium"/>
      <right style="thin">
        <color indexed="8"/>
      </right>
      <top style="medium"/>
      <bottom style="medium"/>
    </border>
    <border>
      <left style="thin">
        <color indexed="8"/>
      </left>
      <right style="thin">
        <color indexed="8"/>
      </right>
      <top style="medium"/>
      <bottom style="medium"/>
    </border>
    <border>
      <left style="medium"/>
      <right>
        <color indexed="63"/>
      </right>
      <top style="medium"/>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style="thin"/>
      <bottom style="medium"/>
    </border>
    <border>
      <left style="medium"/>
      <right style="medium"/>
      <top>
        <color indexed="63"/>
      </top>
      <bottom style="medium"/>
    </border>
    <border>
      <left style="thin"/>
      <right style="medium"/>
      <top>
        <color indexed="63"/>
      </top>
      <bottom style="medium"/>
    </border>
    <border>
      <left style="thin">
        <color indexed="8"/>
      </left>
      <right style="thin">
        <color indexed="8"/>
      </right>
      <top>
        <color indexed="63"/>
      </top>
      <bottom style="thin">
        <color indexed="8"/>
      </bottom>
    </border>
    <border>
      <left style="thin"/>
      <right style="medium"/>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8" fillId="0" borderId="0" applyNumberFormat="0" applyFill="0" applyBorder="0" applyAlignment="0" applyProtection="0"/>
    <xf numFmtId="0" fontId="78"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1" borderId="0" applyNumberFormat="0" applyBorder="0" applyAlignment="0" applyProtection="0"/>
    <xf numFmtId="0" fontId="75" fillId="0" borderId="0">
      <alignment/>
      <protection/>
    </xf>
    <xf numFmtId="0" fontId="1" fillId="0" borderId="0">
      <alignment/>
      <protection/>
    </xf>
    <xf numFmtId="0" fontId="9"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84" fillId="0" borderId="7" applyNumberFormat="0" applyFill="0" applyAlignment="0" applyProtection="0"/>
    <xf numFmtId="0" fontId="85" fillId="23" borderId="0" applyNumberFormat="0" applyBorder="0" applyAlignment="0" applyProtection="0"/>
    <xf numFmtId="0" fontId="86" fillId="24" borderId="0" applyNumberFormat="0" applyBorder="0" applyAlignment="0" applyProtection="0"/>
    <xf numFmtId="0" fontId="87" fillId="0" borderId="0" applyNumberFormat="0" applyFill="0" applyBorder="0" applyAlignment="0" applyProtection="0"/>
    <xf numFmtId="0" fontId="88" fillId="25" borderId="8" applyNumberFormat="0" applyAlignment="0" applyProtection="0"/>
    <xf numFmtId="0" fontId="89" fillId="26" borderId="8" applyNumberFormat="0" applyAlignment="0" applyProtection="0"/>
    <xf numFmtId="0" fontId="90" fillId="26" borderId="9" applyNumberFormat="0" applyAlignment="0" applyProtection="0"/>
    <xf numFmtId="0" fontId="91"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cellStyleXfs>
  <cellXfs count="1086">
    <xf numFmtId="0" fontId="0" fillId="0" borderId="0" xfId="0" applyAlignment="1">
      <alignment/>
    </xf>
    <xf numFmtId="0" fontId="2" fillId="0" borderId="0" xfId="0" applyFont="1" applyAlignment="1">
      <alignment horizontal="left"/>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6" fillId="0" borderId="10"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center" vertical="top"/>
    </xf>
    <xf numFmtId="0" fontId="7" fillId="0" borderId="0" xfId="0" applyFont="1" applyAlignment="1">
      <alignment horizontal="left"/>
    </xf>
    <xf numFmtId="0" fontId="5" fillId="0" borderId="18" xfId="0" applyFont="1" applyBorder="1" applyAlignment="1">
      <alignment horizontal="center" vertical="top" wrapText="1"/>
    </xf>
    <xf numFmtId="0" fontId="5" fillId="0" borderId="16"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10" xfId="0" applyFont="1" applyBorder="1" applyAlignment="1">
      <alignment horizontal="center"/>
    </xf>
    <xf numFmtId="0" fontId="5" fillId="0" borderId="10" xfId="0" applyFont="1" applyBorder="1" applyAlignment="1">
      <alignment horizontal="center"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5" xfId="0" applyFont="1" applyBorder="1" applyAlignment="1">
      <alignment horizontal="center" vertical="top" wrapText="1"/>
    </xf>
    <xf numFmtId="0" fontId="5" fillId="0" borderId="0" xfId="0" applyFont="1" applyBorder="1" applyAlignment="1">
      <alignment horizontal="left" vertical="top"/>
    </xf>
    <xf numFmtId="0" fontId="5" fillId="0" borderId="26" xfId="0" applyFont="1" applyBorder="1" applyAlignment="1">
      <alignment horizontal="center" vertical="top" wrapText="1"/>
    </xf>
    <xf numFmtId="0" fontId="5" fillId="0" borderId="24" xfId="0" applyFont="1" applyBorder="1" applyAlignment="1">
      <alignment vertical="top" wrapText="1"/>
    </xf>
    <xf numFmtId="0" fontId="11" fillId="0" borderId="0" xfId="0" applyFont="1" applyAlignment="1">
      <alignment/>
    </xf>
    <xf numFmtId="0" fontId="0" fillId="0" borderId="0" xfId="0" applyBorder="1" applyAlignment="1">
      <alignment/>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5" fillId="0" borderId="32" xfId="0" applyFont="1" applyBorder="1" applyAlignment="1">
      <alignment horizontal="center" vertical="top" wrapText="1"/>
    </xf>
    <xf numFmtId="0" fontId="12" fillId="0" borderId="0" xfId="0" applyFont="1" applyAlignment="1">
      <alignment/>
    </xf>
    <xf numFmtId="0" fontId="3" fillId="0" borderId="33" xfId="0" applyFont="1" applyBorder="1" applyAlignment="1">
      <alignment horizontal="center" vertical="top" wrapText="1"/>
    </xf>
    <xf numFmtId="0" fontId="2" fillId="0" borderId="0" xfId="0" applyFont="1" applyBorder="1" applyAlignment="1">
      <alignment horizontal="left"/>
    </xf>
    <xf numFmtId="0" fontId="5" fillId="0" borderId="19" xfId="0" applyFont="1" applyBorder="1" applyAlignment="1">
      <alignment horizontal="center" vertical="top" wrapText="1"/>
    </xf>
    <xf numFmtId="0" fontId="5" fillId="0" borderId="34" xfId="0" applyFont="1" applyBorder="1" applyAlignment="1">
      <alignment horizontal="center" vertical="top" wrapText="1"/>
    </xf>
    <xf numFmtId="0" fontId="5" fillId="0" borderId="35" xfId="0" applyFont="1" applyBorder="1" applyAlignment="1">
      <alignment horizontal="center" vertical="top" wrapText="1"/>
    </xf>
    <xf numFmtId="0" fontId="3" fillId="0" borderId="18" xfId="0" applyFont="1" applyBorder="1" applyAlignment="1">
      <alignment horizontal="center" vertical="top" textRotation="90" wrapText="1"/>
    </xf>
    <xf numFmtId="0" fontId="10" fillId="0" borderId="0" xfId="0" applyFont="1" applyBorder="1" applyAlignment="1">
      <alignment/>
    </xf>
    <xf numFmtId="0" fontId="5" fillId="0" borderId="0" xfId="0" applyFont="1" applyFill="1" applyBorder="1" applyAlignment="1">
      <alignment horizontal="center" vertical="top" wrapText="1"/>
    </xf>
    <xf numFmtId="0" fontId="3" fillId="0" borderId="22" xfId="0" applyFont="1" applyBorder="1" applyAlignment="1">
      <alignment horizontal="center" vertical="top" wrapText="1"/>
    </xf>
    <xf numFmtId="0" fontId="6" fillId="0" borderId="13" xfId="0" applyFont="1" applyBorder="1" applyAlignment="1">
      <alignment horizontal="center" vertical="top" wrapText="1"/>
    </xf>
    <xf numFmtId="0" fontId="5" fillId="0" borderId="36" xfId="0" applyFont="1" applyBorder="1" applyAlignment="1">
      <alignment horizontal="center" vertical="top" wrapText="1"/>
    </xf>
    <xf numFmtId="0" fontId="5" fillId="0" borderId="0" xfId="0" applyFont="1" applyBorder="1" applyAlignment="1">
      <alignment vertical="top"/>
    </xf>
    <xf numFmtId="0" fontId="5" fillId="0" borderId="35" xfId="0" applyFont="1" applyBorder="1" applyAlignment="1">
      <alignment horizontal="left" vertical="top"/>
    </xf>
    <xf numFmtId="0" fontId="5" fillId="0" borderId="35" xfId="0" applyFont="1" applyBorder="1" applyAlignment="1">
      <alignment vertical="top" wrapText="1"/>
    </xf>
    <xf numFmtId="0" fontId="0" fillId="0" borderId="0" xfId="0" applyAlignment="1">
      <alignment vertical="center"/>
    </xf>
    <xf numFmtId="0" fontId="0" fillId="0" borderId="10" xfId="0" applyFont="1" applyBorder="1" applyAlignment="1">
      <alignment horizontal="center" vertical="center"/>
    </xf>
    <xf numFmtId="0" fontId="5" fillId="0" borderId="24" xfId="0" applyFont="1" applyBorder="1" applyAlignment="1">
      <alignment horizontal="center"/>
    </xf>
    <xf numFmtId="0" fontId="5" fillId="0" borderId="0" xfId="0" applyFont="1" applyBorder="1" applyAlignment="1">
      <alignment horizontal="right" vertical="top" wrapText="1"/>
    </xf>
    <xf numFmtId="0" fontId="5" fillId="0" borderId="0" xfId="0" applyFont="1" applyBorder="1" applyAlignment="1">
      <alignment horizontal="center"/>
    </xf>
    <xf numFmtId="0" fontId="5" fillId="0" borderId="0" xfId="0" applyFont="1" applyBorder="1" applyAlignment="1">
      <alignment horizontal="center" wrapText="1"/>
    </xf>
    <xf numFmtId="0" fontId="5" fillId="0" borderId="22" xfId="0" applyFont="1" applyBorder="1" applyAlignment="1">
      <alignment horizontal="center"/>
    </xf>
    <xf numFmtId="0" fontId="5" fillId="0" borderId="13" xfId="0" applyFont="1" applyBorder="1" applyAlignment="1">
      <alignment horizontal="center" wrapText="1"/>
    </xf>
    <xf numFmtId="0" fontId="0" fillId="0" borderId="0" xfId="0" applyFont="1" applyAlignment="1">
      <alignment/>
    </xf>
    <xf numFmtId="0" fontId="0" fillId="0" borderId="0" xfId="0" applyFont="1" applyBorder="1" applyAlignment="1">
      <alignment/>
    </xf>
    <xf numFmtId="0" fontId="5" fillId="0" borderId="20" xfId="0" applyFont="1" applyBorder="1" applyAlignment="1">
      <alignment horizontal="center" vertical="top" wrapText="1"/>
    </xf>
    <xf numFmtId="0" fontId="5" fillId="0" borderId="22" xfId="0" applyFont="1" applyBorder="1" applyAlignment="1">
      <alignment horizontal="center" wrapText="1"/>
    </xf>
    <xf numFmtId="0" fontId="5" fillId="0" borderId="13" xfId="0" applyFont="1" applyBorder="1" applyAlignment="1">
      <alignment horizontal="center"/>
    </xf>
    <xf numFmtId="0" fontId="0" fillId="0" borderId="0" xfId="0" applyFont="1" applyAlignment="1">
      <alignment/>
    </xf>
    <xf numFmtId="0" fontId="17" fillId="0" borderId="10" xfId="0" applyFont="1" applyBorder="1" applyAlignment="1">
      <alignment horizontal="center" vertical="top" wrapText="1"/>
    </xf>
    <xf numFmtId="0" fontId="5" fillId="0" borderId="37" xfId="0" applyFont="1" applyBorder="1" applyAlignment="1">
      <alignment horizontal="center" vertical="top" wrapText="1"/>
    </xf>
    <xf numFmtId="0" fontId="5" fillId="0" borderId="38" xfId="0" applyFont="1" applyBorder="1" applyAlignment="1">
      <alignment vertical="top" wrapText="1"/>
    </xf>
    <xf numFmtId="0" fontId="14" fillId="0" borderId="0" xfId="0" applyFont="1" applyAlignment="1">
      <alignment horizontal="left"/>
    </xf>
    <xf numFmtId="0" fontId="3" fillId="0" borderId="21" xfId="0" applyFont="1" applyBorder="1" applyAlignment="1">
      <alignment horizontal="center" vertical="top" wrapText="1"/>
    </xf>
    <xf numFmtId="0" fontId="3" fillId="0" borderId="39" xfId="0" applyFont="1" applyBorder="1" applyAlignment="1">
      <alignment horizontal="center" vertical="top" wrapText="1"/>
    </xf>
    <xf numFmtId="0" fontId="3" fillId="0" borderId="10" xfId="0" applyFont="1" applyBorder="1" applyAlignment="1">
      <alignment horizontal="center" vertical="top" wrapText="1"/>
    </xf>
    <xf numFmtId="0" fontId="4" fillId="0" borderId="10" xfId="0" applyFont="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wrapText="1"/>
    </xf>
    <xf numFmtId="0" fontId="3" fillId="0" borderId="0" xfId="0" applyFont="1" applyBorder="1" applyAlignment="1">
      <alignment horizontal="center" vertical="top" wrapText="1"/>
    </xf>
    <xf numFmtId="0" fontId="17" fillId="0" borderId="0" xfId="0" applyFont="1" applyBorder="1" applyAlignment="1">
      <alignment horizontal="center" vertical="top" wrapText="1"/>
    </xf>
    <xf numFmtId="0" fontId="0" fillId="0" borderId="22" xfId="0" applyBorder="1" applyAlignment="1">
      <alignment horizontal="center" vertical="center"/>
    </xf>
    <xf numFmtId="0" fontId="0" fillId="0" borderId="10" xfId="0" applyBorder="1" applyAlignment="1">
      <alignment horizontal="center"/>
    </xf>
    <xf numFmtId="0" fontId="0" fillId="0" borderId="10" xfId="0" applyBorder="1" applyAlignment="1">
      <alignment vertical="center"/>
    </xf>
    <xf numFmtId="17" fontId="0" fillId="0" borderId="10" xfId="0" applyNumberFormat="1" applyBorder="1" applyAlignment="1">
      <alignment vertical="center"/>
    </xf>
    <xf numFmtId="0" fontId="0" fillId="0" borderId="13" xfId="0" applyBorder="1" applyAlignment="1">
      <alignment vertical="center"/>
    </xf>
    <xf numFmtId="0" fontId="2" fillId="0" borderId="0" xfId="0" applyFont="1" applyBorder="1" applyAlignment="1">
      <alignment horizontal="center" vertical="top" wrapText="1"/>
    </xf>
    <xf numFmtId="49" fontId="22" fillId="0" borderId="0" xfId="0" applyNumberFormat="1" applyFont="1" applyAlignment="1">
      <alignment horizontal="left"/>
    </xf>
    <xf numFmtId="0" fontId="0" fillId="0" borderId="40" xfId="0" applyBorder="1" applyAlignment="1">
      <alignment vertical="center"/>
    </xf>
    <xf numFmtId="0" fontId="0" fillId="0" borderId="15" xfId="0" applyBorder="1" applyAlignment="1">
      <alignment wrapText="1"/>
    </xf>
    <xf numFmtId="0" fontId="0" fillId="0" borderId="15" xfId="0" applyBorder="1" applyAlignment="1">
      <alignment/>
    </xf>
    <xf numFmtId="0" fontId="0" fillId="0" borderId="10" xfId="0" applyBorder="1" applyAlignment="1">
      <alignment wrapText="1"/>
    </xf>
    <xf numFmtId="0" fontId="0" fillId="0" borderId="10" xfId="0" applyBorder="1" applyAlignment="1">
      <alignment/>
    </xf>
    <xf numFmtId="0" fontId="1" fillId="0" borderId="10" xfId="0" applyFont="1" applyBorder="1" applyAlignment="1">
      <alignment wrapText="1"/>
    </xf>
    <xf numFmtId="0" fontId="1" fillId="0" borderId="10" xfId="0" applyFont="1" applyBorder="1" applyAlignment="1">
      <alignment/>
    </xf>
    <xf numFmtId="0" fontId="1" fillId="0" borderId="13" xfId="0" applyFont="1" applyBorder="1" applyAlignment="1">
      <alignment wrapText="1"/>
    </xf>
    <xf numFmtId="0" fontId="1" fillId="0" borderId="13" xfId="0" applyFont="1" applyBorder="1" applyAlignment="1">
      <alignment/>
    </xf>
    <xf numFmtId="0" fontId="22" fillId="0" borderId="0" xfId="0" applyFont="1" applyAlignment="1">
      <alignment/>
    </xf>
    <xf numFmtId="0" fontId="25" fillId="0" borderId="0" xfId="0" applyFont="1" applyAlignment="1">
      <alignment/>
    </xf>
    <xf numFmtId="49" fontId="23" fillId="0" borderId="11" xfId="0" applyNumberFormat="1" applyFont="1" applyBorder="1" applyAlignment="1">
      <alignment horizontal="left"/>
    </xf>
    <xf numFmtId="0" fontId="26" fillId="0" borderId="10" xfId="0" applyFont="1" applyBorder="1" applyAlignment="1">
      <alignment wrapText="1"/>
    </xf>
    <xf numFmtId="49" fontId="13" fillId="0" borderId="0" xfId="0" applyNumberFormat="1" applyFont="1" applyBorder="1" applyAlignment="1">
      <alignment horizontal="center" vertical="center"/>
    </xf>
    <xf numFmtId="0" fontId="22" fillId="0" borderId="0" xfId="0" applyFont="1" applyBorder="1" applyAlignment="1">
      <alignment/>
    </xf>
    <xf numFmtId="0" fontId="2" fillId="0" borderId="0" xfId="0" applyFont="1" applyBorder="1" applyAlignment="1">
      <alignment vertical="top" wrapText="1"/>
    </xf>
    <xf numFmtId="0" fontId="5" fillId="0" borderId="41" xfId="0" applyFont="1" applyBorder="1" applyAlignment="1">
      <alignment horizontal="center" vertical="top" wrapText="1"/>
    </xf>
    <xf numFmtId="0" fontId="5" fillId="0" borderId="42" xfId="0" applyFont="1" applyBorder="1" applyAlignment="1">
      <alignment horizontal="center" vertical="top" wrapText="1"/>
    </xf>
    <xf numFmtId="0" fontId="5" fillId="0" borderId="43" xfId="0" applyFont="1" applyBorder="1" applyAlignment="1">
      <alignment horizontal="center" vertical="top" wrapText="1"/>
    </xf>
    <xf numFmtId="49" fontId="17" fillId="0" borderId="0" xfId="0" applyNumberFormat="1" applyFont="1" applyBorder="1" applyAlignment="1">
      <alignment horizontal="center" vertical="top" wrapText="1"/>
    </xf>
    <xf numFmtId="49" fontId="5" fillId="0" borderId="0" xfId="0" applyNumberFormat="1" applyFont="1" applyBorder="1" applyAlignment="1">
      <alignment horizontal="center"/>
    </xf>
    <xf numFmtId="0" fontId="17" fillId="0" borderId="0" xfId="0" applyFont="1" applyBorder="1" applyAlignment="1">
      <alignment/>
    </xf>
    <xf numFmtId="0" fontId="5" fillId="0" borderId="44" xfId="0" applyFont="1" applyBorder="1" applyAlignment="1">
      <alignment horizontal="center" vertical="top" wrapText="1"/>
    </xf>
    <xf numFmtId="0" fontId="0" fillId="0" borderId="22" xfId="0" applyBorder="1" applyAlignment="1">
      <alignment/>
    </xf>
    <xf numFmtId="0" fontId="5" fillId="0" borderId="45" xfId="0" applyFont="1" applyBorder="1" applyAlignment="1">
      <alignment horizontal="center" vertical="top" wrapText="1"/>
    </xf>
    <xf numFmtId="0" fontId="0" fillId="0" borderId="46" xfId="0" applyBorder="1" applyAlignment="1">
      <alignment wrapText="1"/>
    </xf>
    <xf numFmtId="0" fontId="5" fillId="0" borderId="47" xfId="0" applyFont="1" applyBorder="1" applyAlignment="1">
      <alignment horizontal="center" vertical="top" wrapText="1"/>
    </xf>
    <xf numFmtId="0" fontId="0" fillId="0" borderId="36" xfId="0" applyBorder="1" applyAlignment="1">
      <alignment/>
    </xf>
    <xf numFmtId="49" fontId="0" fillId="0" borderId="48" xfId="0" applyNumberFormat="1" applyBorder="1" applyAlignment="1">
      <alignment horizontal="center"/>
    </xf>
    <xf numFmtId="49" fontId="0" fillId="0" borderId="49" xfId="0" applyNumberFormat="1" applyBorder="1" applyAlignment="1">
      <alignment horizontal="center"/>
    </xf>
    <xf numFmtId="0" fontId="0" fillId="0" borderId="13" xfId="0" applyBorder="1" applyAlignment="1">
      <alignment/>
    </xf>
    <xf numFmtId="0" fontId="0" fillId="0" borderId="22" xfId="0" applyBorder="1" applyAlignment="1">
      <alignment wrapText="1"/>
    </xf>
    <xf numFmtId="0" fontId="0" fillId="0" borderId="13" xfId="0" applyBorder="1" applyAlignment="1">
      <alignment wrapText="1"/>
    </xf>
    <xf numFmtId="49" fontId="0" fillId="0" borderId="0" xfId="0" applyNumberFormat="1" applyBorder="1" applyAlignment="1">
      <alignment horizontal="center" vertical="center"/>
    </xf>
    <xf numFmtId="0" fontId="0" fillId="0" borderId="21" xfId="0" applyBorder="1" applyAlignment="1">
      <alignment/>
    </xf>
    <xf numFmtId="49" fontId="0" fillId="0" borderId="0" xfId="0" applyNumberFormat="1" applyBorder="1" applyAlignment="1">
      <alignment horizontal="center"/>
    </xf>
    <xf numFmtId="0" fontId="25" fillId="0" borderId="0" xfId="0" applyFont="1" applyBorder="1" applyAlignment="1">
      <alignment/>
    </xf>
    <xf numFmtId="0" fontId="27" fillId="0" borderId="0" xfId="0" applyFont="1" applyBorder="1" applyAlignment="1">
      <alignment vertical="top" wrapText="1"/>
    </xf>
    <xf numFmtId="49" fontId="0" fillId="0" borderId="10" xfId="0" applyNumberFormat="1" applyBorder="1" applyAlignment="1">
      <alignment horizontal="center"/>
    </xf>
    <xf numFmtId="0" fontId="15" fillId="0" borderId="10" xfId="0" applyFont="1" applyFill="1" applyBorder="1" applyAlignment="1">
      <alignment/>
    </xf>
    <xf numFmtId="49" fontId="0" fillId="0" borderId="13" xfId="0" applyNumberFormat="1" applyBorder="1" applyAlignment="1">
      <alignment horizontal="center"/>
    </xf>
    <xf numFmtId="49" fontId="28" fillId="0" borderId="0" xfId="0" applyNumberFormat="1" applyFont="1" applyBorder="1" applyAlignment="1">
      <alignment horizontal="center"/>
    </xf>
    <xf numFmtId="0" fontId="29" fillId="0" borderId="0" xfId="0" applyFont="1" applyBorder="1" applyAlignment="1">
      <alignment/>
    </xf>
    <xf numFmtId="49" fontId="0" fillId="0" borderId="22" xfId="0" applyNumberFormat="1" applyBorder="1" applyAlignment="1">
      <alignment horizontal="center"/>
    </xf>
    <xf numFmtId="0" fontId="17" fillId="0" borderId="0" xfId="0" applyFont="1" applyBorder="1" applyAlignment="1">
      <alignment vertical="top" wrapText="1"/>
    </xf>
    <xf numFmtId="0" fontId="5" fillId="0" borderId="22" xfId="0" applyFont="1" applyBorder="1" applyAlignment="1">
      <alignment horizontal="left" vertical="top"/>
    </xf>
    <xf numFmtId="0" fontId="5" fillId="0" borderId="22" xfId="0" applyFont="1" applyBorder="1" applyAlignment="1">
      <alignment horizontal="left" vertical="top" wrapText="1"/>
    </xf>
    <xf numFmtId="0" fontId="5" fillId="0" borderId="13" xfId="0" applyFont="1" applyBorder="1" applyAlignment="1">
      <alignment horizontal="left" vertical="top"/>
    </xf>
    <xf numFmtId="0" fontId="5" fillId="0" borderId="13" xfId="0" applyFont="1" applyBorder="1" applyAlignment="1">
      <alignment horizontal="left" vertical="top" wrapText="1"/>
    </xf>
    <xf numFmtId="0" fontId="2" fillId="0" borderId="50" xfId="0" applyFont="1" applyBorder="1" applyAlignment="1">
      <alignment horizontal="left"/>
    </xf>
    <xf numFmtId="0" fontId="5" fillId="0" borderId="10" xfId="0" applyFont="1" applyFill="1" applyBorder="1" applyAlignment="1">
      <alignment horizontal="center" vertical="top" wrapText="1"/>
    </xf>
    <xf numFmtId="0" fontId="0" fillId="0" borderId="49" xfId="0" applyBorder="1" applyAlignment="1">
      <alignment wrapText="1"/>
    </xf>
    <xf numFmtId="0" fontId="0" fillId="0" borderId="51" xfId="0" applyBorder="1" applyAlignment="1">
      <alignment wrapText="1"/>
    </xf>
    <xf numFmtId="0" fontId="25" fillId="0" borderId="0" xfId="0" applyFont="1" applyAlignment="1">
      <alignment horizontal="center"/>
    </xf>
    <xf numFmtId="49" fontId="5" fillId="0" borderId="21" xfId="0" applyNumberFormat="1" applyFont="1" applyBorder="1" applyAlignment="1">
      <alignment horizontal="center"/>
    </xf>
    <xf numFmtId="49" fontId="5" fillId="0" borderId="12" xfId="0" applyNumberFormat="1" applyFont="1" applyBorder="1" applyAlignment="1">
      <alignment horizontal="center"/>
    </xf>
    <xf numFmtId="49" fontId="23" fillId="0" borderId="14" xfId="0" applyNumberFormat="1" applyFont="1" applyBorder="1" applyAlignment="1">
      <alignment horizontal="center"/>
    </xf>
    <xf numFmtId="49" fontId="23" fillId="0" borderId="11" xfId="0" applyNumberFormat="1" applyFont="1" applyBorder="1" applyAlignment="1">
      <alignment horizontal="center"/>
    </xf>
    <xf numFmtId="49" fontId="24" fillId="0" borderId="11" xfId="0" applyNumberFormat="1" applyFont="1" applyBorder="1" applyAlignment="1">
      <alignment horizontal="center"/>
    </xf>
    <xf numFmtId="0" fontId="5" fillId="0" borderId="26" xfId="0" applyFont="1" applyBorder="1" applyAlignment="1">
      <alignment horizontal="center"/>
    </xf>
    <xf numFmtId="0" fontId="5" fillId="0" borderId="23" xfId="0" applyFont="1" applyBorder="1" applyAlignment="1">
      <alignment vertical="top" wrapText="1"/>
    </xf>
    <xf numFmtId="0" fontId="5" fillId="0" borderId="25" xfId="0" applyFont="1" applyBorder="1" applyAlignment="1">
      <alignment vertical="top" wrapText="1"/>
    </xf>
    <xf numFmtId="0" fontId="5" fillId="0" borderId="26" xfId="0" applyFont="1" applyFill="1" applyBorder="1" applyAlignment="1">
      <alignment horizontal="center" vertical="top" wrapText="1"/>
    </xf>
    <xf numFmtId="0" fontId="5" fillId="0" borderId="26" xfId="0" applyFont="1" applyBorder="1" applyAlignment="1">
      <alignment vertical="top" wrapText="1"/>
    </xf>
    <xf numFmtId="49" fontId="0" fillId="0" borderId="26" xfId="0" applyNumberFormat="1" applyBorder="1" applyAlignment="1">
      <alignment horizontal="right"/>
    </xf>
    <xf numFmtId="49" fontId="0" fillId="0" borderId="24" xfId="0" applyNumberFormat="1" applyBorder="1" applyAlignment="1">
      <alignment horizontal="right"/>
    </xf>
    <xf numFmtId="49" fontId="0" fillId="0" borderId="25" xfId="0" applyNumberFormat="1" applyBorder="1" applyAlignment="1">
      <alignment horizontal="right"/>
    </xf>
    <xf numFmtId="0" fontId="0" fillId="0" borderId="0" xfId="0" applyBorder="1" applyAlignment="1">
      <alignment horizontal="right"/>
    </xf>
    <xf numFmtId="0" fontId="0" fillId="0" borderId="22" xfId="0"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2" fillId="0" borderId="0" xfId="0" applyFont="1" applyBorder="1" applyAlignment="1">
      <alignment horizontal="left" vertical="top"/>
    </xf>
    <xf numFmtId="0" fontId="18" fillId="0" borderId="11" xfId="0" applyFont="1" applyBorder="1" applyAlignment="1">
      <alignment horizontal="center" vertical="top" wrapText="1"/>
    </xf>
    <xf numFmtId="0" fontId="5" fillId="0" borderId="29" xfId="0" applyFont="1" applyBorder="1" applyAlignment="1">
      <alignment horizontal="center" vertical="top" wrapText="1"/>
    </xf>
    <xf numFmtId="0" fontId="3" fillId="0" borderId="18"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49" fontId="0" fillId="0" borderId="13" xfId="0" applyNumberFormat="1" applyBorder="1" applyAlignment="1">
      <alignment horizontal="center" vertical="center" wrapText="1"/>
    </xf>
    <xf numFmtId="49" fontId="0" fillId="0" borderId="21" xfId="0" applyNumberFormat="1" applyBorder="1" applyAlignment="1">
      <alignment horizontal="center"/>
    </xf>
    <xf numFmtId="49" fontId="0" fillId="0" borderId="11" xfId="0" applyNumberFormat="1" applyBorder="1" applyAlignment="1">
      <alignment horizontal="center"/>
    </xf>
    <xf numFmtId="49" fontId="0" fillId="0" borderId="12" xfId="0" applyNumberFormat="1" applyBorder="1" applyAlignment="1">
      <alignment horizontal="center" vertical="center"/>
    </xf>
    <xf numFmtId="0" fontId="0" fillId="0" borderId="11" xfId="0" applyBorder="1" applyAlignment="1">
      <alignment horizontal="center" vertical="center"/>
    </xf>
    <xf numFmtId="0" fontId="5" fillId="0" borderId="10" xfId="0" applyFont="1" applyBorder="1" applyAlignment="1">
      <alignment horizontal="center" vertical="top"/>
    </xf>
    <xf numFmtId="0" fontId="5" fillId="0" borderId="13" xfId="0" applyFont="1" applyBorder="1" applyAlignment="1">
      <alignment horizontal="center" vertical="top"/>
    </xf>
    <xf numFmtId="0" fontId="13" fillId="0" borderId="0" xfId="0" applyFont="1" applyAlignment="1">
      <alignment horizontal="left" vertical="top"/>
    </xf>
    <xf numFmtId="0" fontId="5" fillId="0" borderId="32" xfId="0" applyFont="1" applyBorder="1" applyAlignment="1">
      <alignment horizontal="center"/>
    </xf>
    <xf numFmtId="0" fontId="5" fillId="0" borderId="10" xfId="0" applyFont="1" applyBorder="1" applyAlignment="1">
      <alignment wrapText="1"/>
    </xf>
    <xf numFmtId="0" fontId="5" fillId="0" borderId="13" xfId="0" applyFont="1" applyBorder="1" applyAlignment="1">
      <alignment wrapText="1"/>
    </xf>
    <xf numFmtId="49" fontId="5" fillId="0" borderId="10" xfId="0" applyNumberFormat="1" applyFont="1" applyFill="1" applyBorder="1" applyAlignment="1">
      <alignment horizontal="center" vertical="top" wrapText="1"/>
    </xf>
    <xf numFmtId="49" fontId="30" fillId="0" borderId="11" xfId="0" applyNumberFormat="1" applyFont="1" applyBorder="1" applyAlignment="1">
      <alignment horizontal="center"/>
    </xf>
    <xf numFmtId="49" fontId="5" fillId="0" borderId="11" xfId="0" applyNumberFormat="1" applyFont="1" applyBorder="1" applyAlignment="1">
      <alignment horizontal="center"/>
    </xf>
    <xf numFmtId="49" fontId="30" fillId="0" borderId="12" xfId="0" applyNumberFormat="1" applyFont="1" applyBorder="1" applyAlignment="1">
      <alignment horizontal="center"/>
    </xf>
    <xf numFmtId="0" fontId="3" fillId="0" borderId="52" xfId="0" applyFont="1" applyBorder="1" applyAlignment="1">
      <alignment horizontal="center"/>
    </xf>
    <xf numFmtId="0" fontId="5" fillId="0" borderId="35" xfId="0" applyFont="1" applyBorder="1" applyAlignment="1">
      <alignment vertical="top"/>
    </xf>
    <xf numFmtId="0" fontId="0" fillId="0" borderId="26" xfId="0" applyBorder="1" applyAlignment="1">
      <alignment horizontal="right"/>
    </xf>
    <xf numFmtId="0" fontId="0" fillId="0" borderId="24" xfId="0" applyBorder="1" applyAlignment="1">
      <alignment horizontal="right"/>
    </xf>
    <xf numFmtId="0" fontId="0" fillId="0" borderId="25" xfId="0" applyBorder="1" applyAlignment="1">
      <alignment horizontal="right"/>
    </xf>
    <xf numFmtId="0" fontId="0" fillId="0" borderId="0" xfId="0" applyFill="1" applyAlignment="1">
      <alignment/>
    </xf>
    <xf numFmtId="49" fontId="2" fillId="0" borderId="0" xfId="0" applyNumberFormat="1" applyFont="1" applyAlignment="1">
      <alignment horizontal="left"/>
    </xf>
    <xf numFmtId="0" fontId="0" fillId="0" borderId="10" xfId="0" applyFont="1" applyBorder="1" applyAlignment="1">
      <alignment horizontal="center"/>
    </xf>
    <xf numFmtId="0" fontId="0" fillId="0" borderId="10" xfId="0" applyFont="1" applyBorder="1" applyAlignment="1">
      <alignment vertical="center"/>
    </xf>
    <xf numFmtId="0" fontId="0" fillId="0" borderId="10" xfId="0" applyFont="1" applyBorder="1" applyAlignment="1">
      <alignment wrapText="1"/>
    </xf>
    <xf numFmtId="0" fontId="0" fillId="0" borderId="10" xfId="0" applyFont="1" applyBorder="1" applyAlignment="1">
      <alignment/>
    </xf>
    <xf numFmtId="0" fontId="5" fillId="0" borderId="53" xfId="0" applyFont="1" applyBorder="1" applyAlignment="1">
      <alignment/>
    </xf>
    <xf numFmtId="0" fontId="13" fillId="0" borderId="0" xfId="0" applyFont="1" applyBorder="1" applyAlignment="1">
      <alignment/>
    </xf>
    <xf numFmtId="49" fontId="5" fillId="0" borderId="22" xfId="0" applyNumberFormat="1" applyFont="1" applyBorder="1" applyAlignment="1">
      <alignment horizontal="center" vertical="top" wrapText="1"/>
    </xf>
    <xf numFmtId="0" fontId="5" fillId="0" borderId="22" xfId="0" applyFont="1" applyBorder="1" applyAlignment="1">
      <alignment wrapText="1"/>
    </xf>
    <xf numFmtId="49" fontId="5" fillId="0" borderId="10"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49" fontId="5" fillId="0" borderId="0" xfId="0" applyNumberFormat="1" applyFont="1" applyBorder="1" applyAlignment="1">
      <alignment horizontal="center" vertical="top" wrapText="1"/>
    </xf>
    <xf numFmtId="0" fontId="5" fillId="0" borderId="0" xfId="0" applyFont="1" applyBorder="1" applyAlignment="1">
      <alignment/>
    </xf>
    <xf numFmtId="0" fontId="5" fillId="0" borderId="25" xfId="0" applyFont="1" applyBorder="1" applyAlignment="1">
      <alignment/>
    </xf>
    <xf numFmtId="0" fontId="0" fillId="0" borderId="49" xfId="0" applyFont="1" applyBorder="1" applyAlignment="1">
      <alignment wrapText="1"/>
    </xf>
    <xf numFmtId="0" fontId="5" fillId="0" borderId="54" xfId="0" applyFont="1" applyBorder="1" applyAlignment="1">
      <alignment horizontal="center" vertical="top" wrapText="1"/>
    </xf>
    <xf numFmtId="0" fontId="0" fillId="0" borderId="11" xfId="0" applyFont="1" applyBorder="1" applyAlignment="1">
      <alignment horizontal="center" vertical="center"/>
    </xf>
    <xf numFmtId="0" fontId="0" fillId="0" borderId="10" xfId="0" applyFont="1" applyBorder="1" applyAlignment="1">
      <alignment horizontal="center" wrapText="1"/>
    </xf>
    <xf numFmtId="0" fontId="0" fillId="0" borderId="10" xfId="0" applyFont="1" applyBorder="1" applyAlignment="1">
      <alignment wrapText="1"/>
    </xf>
    <xf numFmtId="0" fontId="0" fillId="0" borderId="38" xfId="0" applyFont="1" applyBorder="1" applyAlignment="1">
      <alignment/>
    </xf>
    <xf numFmtId="0" fontId="0" fillId="0" borderId="10" xfId="0" applyFont="1" applyBorder="1" applyAlignment="1">
      <alignment horizontal="left" vertical="center"/>
    </xf>
    <xf numFmtId="0" fontId="0" fillId="0" borderId="10" xfId="0" applyFont="1" applyBorder="1" applyAlignment="1">
      <alignment horizontal="left"/>
    </xf>
    <xf numFmtId="0" fontId="0" fillId="0" borderId="12" xfId="0" applyFont="1" applyBorder="1" applyAlignment="1">
      <alignment horizontal="center" vertical="center"/>
    </xf>
    <xf numFmtId="0" fontId="14" fillId="0" borderId="0" xfId="0" applyFont="1" applyAlignment="1">
      <alignment/>
    </xf>
    <xf numFmtId="0" fontId="0" fillId="0" borderId="39" xfId="0" applyBorder="1" applyAlignment="1">
      <alignment wrapText="1"/>
    </xf>
    <xf numFmtId="0" fontId="0" fillId="0" borderId="38" xfId="0" applyBorder="1" applyAlignment="1">
      <alignment wrapText="1"/>
    </xf>
    <xf numFmtId="0" fontId="0" fillId="0" borderId="11" xfId="0" applyBorder="1" applyAlignment="1">
      <alignment wrapText="1"/>
    </xf>
    <xf numFmtId="0" fontId="0" fillId="0" borderId="11" xfId="0" applyBorder="1" applyAlignment="1">
      <alignment/>
    </xf>
    <xf numFmtId="0" fontId="0" fillId="0" borderId="12" xfId="0" applyFill="1" applyBorder="1" applyAlignment="1">
      <alignment/>
    </xf>
    <xf numFmtId="0" fontId="4" fillId="0" borderId="0" xfId="0" applyFont="1" applyAlignment="1">
      <alignment/>
    </xf>
    <xf numFmtId="49" fontId="15" fillId="0" borderId="10" xfId="0" applyNumberFormat="1" applyFont="1" applyBorder="1" applyAlignment="1">
      <alignment horizontal="center"/>
    </xf>
    <xf numFmtId="0" fontId="15" fillId="0" borderId="10" xfId="0" applyFont="1" applyBorder="1" applyAlignment="1">
      <alignment/>
    </xf>
    <xf numFmtId="49" fontId="23" fillId="0" borderId="11" xfId="0" applyNumberFormat="1" applyFont="1" applyBorder="1" applyAlignment="1">
      <alignment horizontal="left"/>
    </xf>
    <xf numFmtId="49" fontId="23" fillId="0" borderId="21" xfId="0" applyNumberFormat="1" applyFont="1" applyBorder="1" applyAlignment="1">
      <alignment horizontal="left"/>
    </xf>
    <xf numFmtId="0" fontId="0" fillId="0" borderId="22" xfId="0" applyFont="1" applyBorder="1" applyAlignment="1">
      <alignment horizontal="center" vertical="center"/>
    </xf>
    <xf numFmtId="0" fontId="6" fillId="0" borderId="22" xfId="0" applyFont="1" applyBorder="1" applyAlignment="1">
      <alignment horizontal="center" vertical="top" wrapText="1"/>
    </xf>
    <xf numFmtId="0" fontId="6" fillId="0" borderId="22" xfId="0" applyFont="1" applyBorder="1" applyAlignment="1">
      <alignment horizontal="center" wrapText="1"/>
    </xf>
    <xf numFmtId="49" fontId="14" fillId="0" borderId="21" xfId="0" applyNumberFormat="1" applyFont="1" applyBorder="1" applyAlignment="1">
      <alignment horizontal="center"/>
    </xf>
    <xf numFmtId="49" fontId="14" fillId="0" borderId="12" xfId="0" applyNumberFormat="1" applyFont="1" applyBorder="1" applyAlignment="1">
      <alignment horizontal="center"/>
    </xf>
    <xf numFmtId="0" fontId="5" fillId="0" borderId="26" xfId="0" applyFont="1" applyBorder="1" applyAlignment="1">
      <alignment/>
    </xf>
    <xf numFmtId="49" fontId="5" fillId="0" borderId="37" xfId="0" applyNumberFormat="1" applyFont="1" applyBorder="1" applyAlignment="1">
      <alignment horizontal="center" vertical="top" wrapText="1"/>
    </xf>
    <xf numFmtId="0" fontId="5" fillId="0" borderId="37" xfId="0" applyFont="1" applyBorder="1" applyAlignment="1">
      <alignment wrapText="1"/>
    </xf>
    <xf numFmtId="0" fontId="5" fillId="0" borderId="26" xfId="0" applyFont="1" applyBorder="1" applyAlignment="1">
      <alignment vertical="center" wrapText="1"/>
    </xf>
    <xf numFmtId="0" fontId="5" fillId="0" borderId="40" xfId="0" applyFont="1" applyBorder="1" applyAlignment="1">
      <alignment vertical="center" wrapText="1"/>
    </xf>
    <xf numFmtId="0" fontId="5" fillId="0" borderId="25" xfId="0" applyFont="1" applyBorder="1" applyAlignment="1">
      <alignment vertical="center"/>
    </xf>
    <xf numFmtId="0" fontId="0" fillId="0" borderId="55" xfId="0" applyBorder="1" applyAlignment="1">
      <alignment wrapText="1"/>
    </xf>
    <xf numFmtId="0" fontId="0" fillId="0" borderId="37" xfId="0" applyBorder="1" applyAlignment="1">
      <alignment/>
    </xf>
    <xf numFmtId="0" fontId="0" fillId="0" borderId="13" xfId="0" applyFont="1" applyBorder="1" applyAlignment="1">
      <alignment horizontal="center" vertical="center"/>
    </xf>
    <xf numFmtId="0" fontId="0" fillId="0" borderId="21" xfId="0" applyBorder="1" applyAlignment="1">
      <alignment horizontal="center" vertical="center"/>
    </xf>
    <xf numFmtId="0" fontId="15" fillId="0" borderId="22" xfId="0" applyFont="1" applyBorder="1" applyAlignment="1">
      <alignment/>
    </xf>
    <xf numFmtId="0" fontId="5" fillId="0" borderId="0" xfId="0" applyFont="1" applyBorder="1" applyAlignment="1">
      <alignment wrapText="1"/>
    </xf>
    <xf numFmtId="0" fontId="32" fillId="0" borderId="0" xfId="0" applyFont="1" applyAlignment="1">
      <alignment/>
    </xf>
    <xf numFmtId="0" fontId="4" fillId="0" borderId="0" xfId="0" applyFont="1" applyBorder="1" applyAlignment="1">
      <alignment horizontal="left" vertical="top"/>
    </xf>
    <xf numFmtId="0" fontId="2" fillId="0" borderId="0" xfId="0" applyFont="1" applyAlignment="1">
      <alignment/>
    </xf>
    <xf numFmtId="0" fontId="0" fillId="0" borderId="0" xfId="0" applyBorder="1" applyAlignment="1">
      <alignment wrapText="1"/>
    </xf>
    <xf numFmtId="0" fontId="15" fillId="0" borderId="10" xfId="0" applyFont="1" applyBorder="1" applyAlignment="1">
      <alignment wrapText="1"/>
    </xf>
    <xf numFmtId="0" fontId="6" fillId="0" borderId="24" xfId="0" applyFont="1" applyBorder="1" applyAlignment="1">
      <alignment vertical="top" wrapText="1"/>
    </xf>
    <xf numFmtId="0" fontId="26" fillId="0" borderId="22" xfId="0" applyFont="1" applyBorder="1" applyAlignment="1">
      <alignment wrapText="1"/>
    </xf>
    <xf numFmtId="0" fontId="26" fillId="0" borderId="22" xfId="0" applyFont="1" applyBorder="1" applyAlignment="1">
      <alignment/>
    </xf>
    <xf numFmtId="0" fontId="15" fillId="0" borderId="48" xfId="0" applyFont="1" applyBorder="1" applyAlignment="1">
      <alignment wrapText="1"/>
    </xf>
    <xf numFmtId="0" fontId="3" fillId="0" borderId="0" xfId="0" applyFont="1" applyAlignment="1">
      <alignment/>
    </xf>
    <xf numFmtId="0" fontId="33" fillId="0" borderId="56" xfId="0" applyFont="1" applyBorder="1" applyAlignment="1">
      <alignment horizontal="center"/>
    </xf>
    <xf numFmtId="0" fontId="33" fillId="0" borderId="42" xfId="0" applyFont="1" applyBorder="1" applyAlignment="1">
      <alignment horizontal="center"/>
    </xf>
    <xf numFmtId="0" fontId="33" fillId="0" borderId="42" xfId="0" applyFont="1" applyBorder="1" applyAlignment="1">
      <alignment horizontal="center" vertical="center"/>
    </xf>
    <xf numFmtId="0" fontId="33" fillId="0" borderId="57" xfId="0" applyFont="1" applyBorder="1" applyAlignment="1">
      <alignment horizontal="center" vertical="center"/>
    </xf>
    <xf numFmtId="0" fontId="33" fillId="0" borderId="43" xfId="0" applyFont="1" applyBorder="1" applyAlignment="1">
      <alignment horizontal="center" vertical="center"/>
    </xf>
    <xf numFmtId="0" fontId="33" fillId="0" borderId="0" xfId="0" applyFont="1" applyAlignment="1">
      <alignment/>
    </xf>
    <xf numFmtId="0" fontId="33" fillId="0" borderId="0" xfId="0" applyFont="1" applyBorder="1" applyAlignment="1">
      <alignment/>
    </xf>
    <xf numFmtId="0" fontId="33" fillId="0" borderId="0" xfId="0" applyFont="1" applyBorder="1" applyAlignment="1">
      <alignment vertical="top" wrapText="1"/>
    </xf>
    <xf numFmtId="0" fontId="0" fillId="0" borderId="10" xfId="0" applyFont="1" applyBorder="1" applyAlignment="1">
      <alignment horizontal="center" wrapText="1"/>
    </xf>
    <xf numFmtId="0" fontId="0" fillId="0" borderId="10" xfId="0" applyFont="1" applyBorder="1" applyAlignment="1">
      <alignment/>
    </xf>
    <xf numFmtId="0" fontId="0" fillId="0" borderId="13" xfId="0" applyFont="1" applyBorder="1" applyAlignment="1">
      <alignment horizontal="left"/>
    </xf>
    <xf numFmtId="0" fontId="0" fillId="33" borderId="10" xfId="0" applyFill="1" applyBorder="1" applyAlignment="1">
      <alignment wrapText="1"/>
    </xf>
    <xf numFmtId="0" fontId="3" fillId="0" borderId="34" xfId="0" applyFont="1" applyBorder="1" applyAlignment="1">
      <alignment horizontal="center" vertical="top" textRotation="90" wrapText="1"/>
    </xf>
    <xf numFmtId="0" fontId="92" fillId="0" borderId="0" xfId="0" applyFont="1" applyBorder="1" applyAlignment="1">
      <alignment horizontal="center" vertical="top" wrapText="1"/>
    </xf>
    <xf numFmtId="0" fontId="92" fillId="0" borderId="0" xfId="0" applyFont="1" applyBorder="1" applyAlignment="1">
      <alignment vertical="top" wrapText="1"/>
    </xf>
    <xf numFmtId="0" fontId="5" fillId="0" borderId="10" xfId="0" applyFont="1" applyFill="1" applyBorder="1" applyAlignment="1">
      <alignment horizontal="left"/>
    </xf>
    <xf numFmtId="0" fontId="5" fillId="0" borderId="10" xfId="0" applyFont="1" applyFill="1" applyBorder="1" applyAlignment="1">
      <alignment horizontal="center"/>
    </xf>
    <xf numFmtId="0" fontId="5" fillId="0" borderId="10" xfId="0" applyFont="1" applyBorder="1" applyAlignment="1">
      <alignment/>
    </xf>
    <xf numFmtId="0" fontId="5" fillId="0" borderId="13" xfId="0" applyFont="1" applyBorder="1" applyAlignment="1">
      <alignment/>
    </xf>
    <xf numFmtId="0" fontId="5" fillId="0" borderId="0" xfId="0" applyFont="1" applyAlignment="1">
      <alignment/>
    </xf>
    <xf numFmtId="0" fontId="5" fillId="33" borderId="0" xfId="0" applyFont="1" applyFill="1" applyAlignment="1">
      <alignment/>
    </xf>
    <xf numFmtId="0" fontId="17" fillId="0" borderId="0" xfId="0" applyFont="1" applyAlignment="1">
      <alignment/>
    </xf>
    <xf numFmtId="0" fontId="5" fillId="33" borderId="0" xfId="0" applyFont="1" applyFill="1" applyBorder="1" applyAlignment="1">
      <alignment/>
    </xf>
    <xf numFmtId="0" fontId="30" fillId="0" borderId="0" xfId="0" applyFont="1" applyAlignment="1">
      <alignment/>
    </xf>
    <xf numFmtId="0" fontId="5" fillId="0" borderId="0" xfId="0" applyFont="1" applyAlignment="1">
      <alignment horizontal="center"/>
    </xf>
    <xf numFmtId="0" fontId="92" fillId="0" borderId="0" xfId="0" applyFont="1" applyBorder="1" applyAlignment="1">
      <alignment horizontal="center" wrapText="1"/>
    </xf>
    <xf numFmtId="0" fontId="17" fillId="0" borderId="0" xfId="0" applyFont="1" applyAlignment="1">
      <alignment horizontal="center"/>
    </xf>
    <xf numFmtId="0" fontId="30" fillId="0" borderId="0" xfId="0" applyFont="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wrapText="1"/>
    </xf>
    <xf numFmtId="0" fontId="0" fillId="0" borderId="10" xfId="0" applyFill="1" applyBorder="1" applyAlignment="1" applyProtection="1">
      <alignment horizontal="center" vertical="center" wrapText="1"/>
      <protection/>
    </xf>
    <xf numFmtId="0" fontId="0" fillId="0" borderId="12" xfId="0" applyBorder="1" applyAlignment="1">
      <alignment horizontal="center" vertical="center"/>
    </xf>
    <xf numFmtId="0" fontId="22" fillId="0" borderId="0" xfId="0" applyFont="1" applyAlignment="1">
      <alignment/>
    </xf>
    <xf numFmtId="0" fontId="33" fillId="0" borderId="0" xfId="0" applyFont="1" applyBorder="1" applyAlignment="1">
      <alignment/>
    </xf>
    <xf numFmtId="0" fontId="33" fillId="0" borderId="0" xfId="0" applyFont="1" applyBorder="1" applyAlignment="1">
      <alignment vertical="center"/>
    </xf>
    <xf numFmtId="0" fontId="3" fillId="0" borderId="52"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xf>
    <xf numFmtId="0" fontId="0" fillId="0" borderId="0" xfId="0" applyFont="1" applyAlignment="1">
      <alignment/>
    </xf>
    <xf numFmtId="0" fontId="5" fillId="33" borderId="0" xfId="0" applyFont="1" applyFill="1" applyAlignment="1">
      <alignment horizontal="center"/>
    </xf>
    <xf numFmtId="49" fontId="5" fillId="33" borderId="0" xfId="0" applyNumberFormat="1" applyFont="1" applyFill="1" applyAlignment="1">
      <alignment/>
    </xf>
    <xf numFmtId="0" fontId="5" fillId="0" borderId="10" xfId="0" applyFont="1" applyBorder="1" applyAlignment="1">
      <alignment horizontal="center" vertical="center" wrapText="1"/>
    </xf>
    <xf numFmtId="0" fontId="5" fillId="0" borderId="22" xfId="0" applyFont="1" applyBorder="1" applyAlignment="1">
      <alignment/>
    </xf>
    <xf numFmtId="0" fontId="5" fillId="0" borderId="22" xfId="0" applyFont="1" applyFill="1" applyBorder="1" applyAlignment="1">
      <alignment horizontal="center"/>
    </xf>
    <xf numFmtId="0" fontId="0" fillId="0" borderId="35" xfId="0" applyBorder="1" applyAlignment="1">
      <alignment/>
    </xf>
    <xf numFmtId="0" fontId="0" fillId="0" borderId="58" xfId="0" applyBorder="1" applyAlignment="1">
      <alignment/>
    </xf>
    <xf numFmtId="0" fontId="5" fillId="0" borderId="22" xfId="0" applyFont="1" applyFill="1" applyBorder="1" applyAlignment="1">
      <alignment horizontal="left"/>
    </xf>
    <xf numFmtId="0" fontId="5" fillId="0" borderId="13" xfId="0" applyFont="1" applyFill="1" applyBorder="1" applyAlignment="1">
      <alignment horizontal="left"/>
    </xf>
    <xf numFmtId="0" fontId="5" fillId="0" borderId="16" xfId="0" applyFont="1" applyFill="1" applyBorder="1" applyAlignment="1">
      <alignment horizontal="left"/>
    </xf>
    <xf numFmtId="0" fontId="5" fillId="0" borderId="16" xfId="0" applyFont="1" applyFill="1" applyBorder="1" applyAlignment="1">
      <alignment horizontal="center"/>
    </xf>
    <xf numFmtId="0" fontId="5" fillId="0" borderId="16" xfId="0" applyFont="1" applyBorder="1" applyAlignment="1">
      <alignment/>
    </xf>
    <xf numFmtId="0" fontId="5" fillId="0" borderId="13" xfId="0" applyFont="1" applyFill="1" applyBorder="1" applyAlignment="1">
      <alignment horizontal="center"/>
    </xf>
    <xf numFmtId="0" fontId="3" fillId="0" borderId="18"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59" xfId="0" applyFont="1" applyBorder="1" applyAlignment="1">
      <alignment vertical="center"/>
    </xf>
    <xf numFmtId="0" fontId="5" fillId="0" borderId="60" xfId="0" applyFont="1" applyBorder="1" applyAlignment="1">
      <alignment vertical="center"/>
    </xf>
    <xf numFmtId="0" fontId="5" fillId="0" borderId="60" xfId="0" applyFont="1" applyBorder="1" applyAlignment="1">
      <alignment horizontal="center" vertical="center"/>
    </xf>
    <xf numFmtId="0" fontId="6" fillId="33" borderId="22" xfId="0" applyFont="1" applyFill="1" applyBorder="1" applyAlignment="1">
      <alignment horizontal="center" vertical="top" wrapText="1"/>
    </xf>
    <xf numFmtId="0" fontId="5" fillId="0" borderId="10" xfId="0" applyFont="1" applyBorder="1" applyAlignment="1">
      <alignment vertical="center" wrapText="1"/>
    </xf>
    <xf numFmtId="0" fontId="5" fillId="0" borderId="16" xfId="0" applyFont="1" applyBorder="1" applyAlignment="1">
      <alignment horizontal="center"/>
    </xf>
    <xf numFmtId="0" fontId="5" fillId="0" borderId="33" xfId="0" applyFont="1" applyBorder="1" applyAlignment="1">
      <alignment horizontal="center" vertical="top" wrapText="1"/>
    </xf>
    <xf numFmtId="0" fontId="3" fillId="0" borderId="34" xfId="0" applyFont="1" applyBorder="1" applyAlignment="1">
      <alignment horizontal="center" vertical="top" wrapText="1"/>
    </xf>
    <xf numFmtId="0" fontId="5" fillId="0" borderId="21" xfId="0" applyFont="1" applyFill="1" applyBorder="1" applyAlignment="1">
      <alignment horizontal="left"/>
    </xf>
    <xf numFmtId="0" fontId="5" fillId="0" borderId="11" xfId="0" applyFont="1" applyFill="1" applyBorder="1" applyAlignment="1">
      <alignment horizontal="left"/>
    </xf>
    <xf numFmtId="0" fontId="5" fillId="0" borderId="18" xfId="0" applyFont="1" applyFill="1" applyBorder="1" applyAlignment="1">
      <alignment horizontal="left"/>
    </xf>
    <xf numFmtId="0" fontId="5" fillId="0" borderId="12" xfId="0" applyFont="1" applyFill="1" applyBorder="1" applyAlignment="1">
      <alignment horizontal="left"/>
    </xf>
    <xf numFmtId="0" fontId="12" fillId="0" borderId="0" xfId="0" applyFont="1" applyBorder="1" applyAlignment="1">
      <alignment/>
    </xf>
    <xf numFmtId="0" fontId="5" fillId="33" borderId="10"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5" fillId="0" borderId="18" xfId="0" applyFont="1" applyFill="1" applyBorder="1" applyAlignment="1">
      <alignment horizontal="left" wrapText="1"/>
    </xf>
    <xf numFmtId="0" fontId="2" fillId="33" borderId="0" xfId="0" applyFont="1" applyFill="1" applyAlignment="1">
      <alignment horizontal="left"/>
    </xf>
    <xf numFmtId="0" fontId="0" fillId="33" borderId="0" xfId="0" applyFont="1" applyFill="1" applyAlignment="1">
      <alignment/>
    </xf>
    <xf numFmtId="0" fontId="5" fillId="0" borderId="16"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2" fillId="0" borderId="59" xfId="0" applyFont="1" applyBorder="1" applyAlignment="1">
      <alignment horizontal="left"/>
    </xf>
    <xf numFmtId="0" fontId="10" fillId="0" borderId="60" xfId="0" applyFont="1" applyBorder="1" applyAlignment="1">
      <alignment/>
    </xf>
    <xf numFmtId="0" fontId="10" fillId="0" borderId="28" xfId="0" applyFont="1" applyBorder="1" applyAlignment="1">
      <alignment/>
    </xf>
    <xf numFmtId="0" fontId="10" fillId="0" borderId="0" xfId="0" applyFont="1" applyAlignment="1">
      <alignment/>
    </xf>
    <xf numFmtId="0" fontId="0" fillId="0" borderId="22" xfId="0"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Fill="1" applyBorder="1" applyAlignment="1">
      <alignment horizontal="center" vertical="top" wrapText="1"/>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Fill="1" applyAlignment="1">
      <alignment/>
    </xf>
    <xf numFmtId="0" fontId="13" fillId="0" borderId="0" xfId="0" applyFont="1" applyAlignment="1">
      <alignment horizontal="left"/>
    </xf>
    <xf numFmtId="0" fontId="5" fillId="0" borderId="0" xfId="0" applyFont="1" applyBorder="1" applyAlignment="1">
      <alignment/>
    </xf>
    <xf numFmtId="0" fontId="0" fillId="0" borderId="0" xfId="0" applyAlignment="1">
      <alignment/>
    </xf>
    <xf numFmtId="0" fontId="5" fillId="33" borderId="0" xfId="0" applyFont="1" applyFill="1" applyBorder="1" applyAlignment="1">
      <alignment/>
    </xf>
    <xf numFmtId="0" fontId="5" fillId="0" borderId="0" xfId="0" applyFont="1" applyAlignment="1">
      <alignment/>
    </xf>
    <xf numFmtId="0" fontId="0" fillId="0" borderId="18" xfId="0" applyBorder="1" applyAlignment="1">
      <alignment horizontal="center" vertical="center"/>
    </xf>
    <xf numFmtId="0" fontId="0" fillId="0" borderId="17" xfId="0" applyBorder="1" applyAlignment="1">
      <alignment horizontal="center" vertical="center"/>
    </xf>
    <xf numFmtId="0" fontId="13" fillId="0" borderId="0" xfId="0" applyFont="1" applyBorder="1" applyAlignment="1">
      <alignment horizontal="center" vertical="center"/>
    </xf>
    <xf numFmtId="0" fontId="0" fillId="0" borderId="61" xfId="0" applyBorder="1" applyAlignment="1">
      <alignment wrapText="1"/>
    </xf>
    <xf numFmtId="0" fontId="5" fillId="0" borderId="24" xfId="0" applyFont="1" applyBorder="1" applyAlignment="1">
      <alignment/>
    </xf>
    <xf numFmtId="0" fontId="5" fillId="0" borderId="62" xfId="0" applyFont="1" applyBorder="1" applyAlignment="1">
      <alignment vertical="top"/>
    </xf>
    <xf numFmtId="0" fontId="33" fillId="0" borderId="52" xfId="0" applyFont="1" applyBorder="1" applyAlignment="1">
      <alignment horizontal="center" wrapText="1"/>
    </xf>
    <xf numFmtId="0" fontId="15" fillId="0" borderId="18" xfId="0" applyFont="1" applyBorder="1" applyAlignment="1">
      <alignment horizontal="center"/>
    </xf>
    <xf numFmtId="0" fontId="15" fillId="0" borderId="17" xfId="0" applyFont="1" applyBorder="1" applyAlignment="1">
      <alignment horizontal="center"/>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3"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Border="1" applyAlignment="1">
      <alignment horizontal="center" vertical="center"/>
    </xf>
    <xf numFmtId="0" fontId="92"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Alignment="1">
      <alignment horizontal="center" vertical="center"/>
    </xf>
    <xf numFmtId="0" fontId="5" fillId="33" borderId="0" xfId="0" applyFont="1" applyFill="1" applyAlignment="1">
      <alignment horizontal="center" vertical="center"/>
    </xf>
    <xf numFmtId="0" fontId="5" fillId="0" borderId="10" xfId="0" applyFont="1" applyFill="1" applyBorder="1" applyAlignment="1">
      <alignment horizontal="center" vertical="center"/>
    </xf>
    <xf numFmtId="0" fontId="17" fillId="0" borderId="0" xfId="0" applyFont="1" applyAlignment="1">
      <alignment horizontal="center" vertical="center"/>
    </xf>
    <xf numFmtId="0" fontId="30" fillId="0" borderId="0" xfId="0" applyFont="1" applyAlignment="1">
      <alignment horizontal="center" vertical="center"/>
    </xf>
    <xf numFmtId="0" fontId="31" fillId="0" borderId="10" xfId="0" applyFont="1" applyBorder="1" applyAlignment="1">
      <alignment horizontal="center" vertical="top"/>
    </xf>
    <xf numFmtId="0" fontId="16" fillId="0" borderId="10" xfId="0" applyFont="1" applyBorder="1" applyAlignment="1">
      <alignment horizontal="center" vertical="center"/>
    </xf>
    <xf numFmtId="0" fontId="0" fillId="0" borderId="10" xfId="0" applyFont="1" applyBorder="1" applyAlignment="1">
      <alignment horizontal="left"/>
    </xf>
    <xf numFmtId="0" fontId="5" fillId="0" borderId="63" xfId="0" applyFont="1" applyBorder="1" applyAlignment="1">
      <alignment vertical="center"/>
    </xf>
    <xf numFmtId="0" fontId="0"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34" xfId="0" applyFont="1" applyBorder="1" applyAlignment="1">
      <alignment horizontal="center" vertical="center" textRotation="90" wrapText="1"/>
    </xf>
    <xf numFmtId="0" fontId="31" fillId="0" borderId="13" xfId="0" applyFont="1" applyBorder="1" applyAlignment="1">
      <alignment/>
    </xf>
    <xf numFmtId="0" fontId="31" fillId="0" borderId="22" xfId="0" applyFont="1" applyBorder="1" applyAlignment="1">
      <alignment horizontal="center" vertical="center"/>
    </xf>
    <xf numFmtId="0" fontId="26" fillId="0" borderId="10" xfId="0" applyFont="1" applyBorder="1" applyAlignment="1">
      <alignment/>
    </xf>
    <xf numFmtId="0" fontId="31" fillId="0" borderId="13" xfId="0" applyFont="1" applyBorder="1" applyAlignment="1">
      <alignment horizontal="center"/>
    </xf>
    <xf numFmtId="0" fontId="5" fillId="0" borderId="11" xfId="0" applyFont="1" applyFill="1" applyBorder="1" applyAlignment="1">
      <alignment horizontal="center" vertical="top" wrapText="1"/>
    </xf>
    <xf numFmtId="0" fontId="0" fillId="0" borderId="11" xfId="0" applyFill="1" applyBorder="1" applyAlignment="1">
      <alignment horizontal="center" vertical="center"/>
    </xf>
    <xf numFmtId="49" fontId="5" fillId="0" borderId="12" xfId="0" applyNumberFormat="1" applyFont="1" applyBorder="1" applyAlignment="1">
      <alignment horizontal="center" vertical="top"/>
    </xf>
    <xf numFmtId="17" fontId="92" fillId="0" borderId="0" xfId="0" applyNumberFormat="1" applyFont="1" applyAlignment="1">
      <alignment/>
    </xf>
    <xf numFmtId="0" fontId="92" fillId="0" borderId="0" xfId="0" applyFont="1" applyAlignment="1">
      <alignment/>
    </xf>
    <xf numFmtId="0" fontId="92" fillId="0" borderId="0" xfId="0" applyFont="1" applyAlignment="1">
      <alignment horizontal="center" vertical="center"/>
    </xf>
    <xf numFmtId="0" fontId="93" fillId="0" borderId="0" xfId="0" applyFont="1" applyAlignment="1">
      <alignment/>
    </xf>
    <xf numFmtId="0" fontId="93" fillId="0" borderId="0" xfId="0" applyFont="1" applyAlignment="1">
      <alignment horizontal="left" vertical="top"/>
    </xf>
    <xf numFmtId="0" fontId="94" fillId="0" borderId="0" xfId="0" applyFont="1" applyAlignment="1">
      <alignment/>
    </xf>
    <xf numFmtId="0" fontId="5" fillId="0" borderId="10" xfId="0" applyFont="1" applyBorder="1" applyAlignment="1">
      <alignment vertical="center"/>
    </xf>
    <xf numFmtId="0" fontId="95" fillId="0" borderId="0" xfId="0" applyFont="1" applyAlignment="1">
      <alignment/>
    </xf>
    <xf numFmtId="0" fontId="5" fillId="0" borderId="10" xfId="0" applyFont="1" applyBorder="1" applyAlignment="1">
      <alignment horizontal="left"/>
    </xf>
    <xf numFmtId="0" fontId="5" fillId="0" borderId="10" xfId="0" applyFont="1" applyBorder="1" applyAlignment="1">
      <alignment horizontal="left"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Border="1" applyAlignment="1">
      <alignment/>
    </xf>
    <xf numFmtId="0" fontId="5" fillId="0" borderId="31" xfId="0" applyFont="1" applyBorder="1" applyAlignment="1">
      <alignment horizontal="center" wrapText="1"/>
    </xf>
    <xf numFmtId="0" fontId="96" fillId="0" borderId="0" xfId="0" applyFont="1" applyAlignment="1">
      <alignment/>
    </xf>
    <xf numFmtId="0" fontId="5" fillId="33" borderId="0" xfId="0" applyFont="1" applyFill="1" applyBorder="1" applyAlignment="1">
      <alignment vertical="center"/>
    </xf>
    <xf numFmtId="0" fontId="0" fillId="33" borderId="0" xfId="0" applyFill="1" applyAlignment="1">
      <alignment/>
    </xf>
    <xf numFmtId="0" fontId="5" fillId="33" borderId="0" xfId="0" applyFont="1" applyFill="1" applyBorder="1" applyAlignment="1">
      <alignment horizontal="center" vertical="center"/>
    </xf>
    <xf numFmtId="0" fontId="4" fillId="33" borderId="0" xfId="0" applyFont="1" applyFill="1" applyBorder="1" applyAlignment="1">
      <alignment vertical="center"/>
    </xf>
    <xf numFmtId="0" fontId="17" fillId="33" borderId="0" xfId="0" applyFont="1" applyFill="1" applyBorder="1" applyAlignment="1">
      <alignment/>
    </xf>
    <xf numFmtId="0" fontId="12" fillId="33" borderId="0" xfId="0" applyFont="1" applyFill="1" applyAlignment="1">
      <alignment/>
    </xf>
    <xf numFmtId="0" fontId="97" fillId="0" borderId="0" xfId="0" applyFont="1" applyFill="1" applyBorder="1" applyAlignment="1">
      <alignment horizontal="center"/>
    </xf>
    <xf numFmtId="0" fontId="97" fillId="0" borderId="0" xfId="0" applyFont="1" applyBorder="1" applyAlignment="1">
      <alignment horizontal="center"/>
    </xf>
    <xf numFmtId="0" fontId="97" fillId="0" borderId="0" xfId="0" applyFont="1" applyBorder="1" applyAlignment="1">
      <alignment/>
    </xf>
    <xf numFmtId="0" fontId="92" fillId="0" borderId="0" xfId="0" applyFont="1" applyBorder="1" applyAlignment="1">
      <alignment horizontal="center"/>
    </xf>
    <xf numFmtId="0" fontId="98" fillId="0" borderId="0" xfId="0" applyFont="1" applyBorder="1" applyAlignment="1">
      <alignment/>
    </xf>
    <xf numFmtId="0" fontId="12" fillId="33" borderId="0" xfId="0" applyFont="1" applyFill="1" applyBorder="1" applyAlignment="1">
      <alignment/>
    </xf>
    <xf numFmtId="0" fontId="5" fillId="33" borderId="0" xfId="0" applyFont="1" applyFill="1" applyBorder="1" applyAlignment="1">
      <alignment horizontal="center" vertical="top" wrapText="1"/>
    </xf>
    <xf numFmtId="0" fontId="5" fillId="33" borderId="0" xfId="0" applyFont="1" applyFill="1" applyBorder="1" applyAlignment="1">
      <alignment horizontal="left"/>
    </xf>
    <xf numFmtId="0" fontId="5" fillId="33" borderId="0" xfId="0" applyFont="1" applyFill="1" applyBorder="1" applyAlignment="1">
      <alignment horizontal="center"/>
    </xf>
    <xf numFmtId="0" fontId="93" fillId="0" borderId="0" xfId="0" applyFont="1" applyFill="1" applyBorder="1" applyAlignment="1">
      <alignment horizontal="left"/>
    </xf>
    <xf numFmtId="0" fontId="0" fillId="0" borderId="64" xfId="0" applyFont="1" applyBorder="1" applyAlignment="1">
      <alignment/>
    </xf>
    <xf numFmtId="0" fontId="0" fillId="0" borderId="48" xfId="0"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65" xfId="0" applyFont="1" applyBorder="1" applyAlignment="1">
      <alignment/>
    </xf>
    <xf numFmtId="0" fontId="0" fillId="0" borderId="22" xfId="0" applyFont="1" applyBorder="1" applyAlignment="1">
      <alignment/>
    </xf>
    <xf numFmtId="0" fontId="5" fillId="0" borderId="10" xfId="0" applyFont="1" applyBorder="1" applyAlignment="1">
      <alignment vertical="top" wrapText="1"/>
    </xf>
    <xf numFmtId="0" fontId="17" fillId="0" borderId="10" xfId="0" applyFont="1" applyBorder="1" applyAlignment="1">
      <alignment vertical="top" wrapText="1"/>
    </xf>
    <xf numFmtId="0" fontId="6" fillId="0" borderId="10" xfId="0" applyFont="1" applyBorder="1" applyAlignment="1">
      <alignment vertical="top" wrapText="1"/>
    </xf>
    <xf numFmtId="0" fontId="20" fillId="0" borderId="10" xfId="0" applyFont="1" applyBorder="1" applyAlignment="1">
      <alignment vertical="top" wrapText="1"/>
    </xf>
    <xf numFmtId="0" fontId="5" fillId="0" borderId="22" xfId="0" applyFont="1" applyBorder="1" applyAlignment="1">
      <alignment vertical="top" wrapText="1"/>
    </xf>
    <xf numFmtId="0" fontId="17" fillId="0" borderId="13" xfId="0" applyFont="1" applyBorder="1" applyAlignment="1">
      <alignment vertical="top" wrapText="1"/>
    </xf>
    <xf numFmtId="0" fontId="92" fillId="0" borderId="0" xfId="0" applyFont="1" applyAlignment="1">
      <alignment horizontal="center"/>
    </xf>
    <xf numFmtId="0" fontId="0" fillId="33" borderId="0" xfId="0" applyFill="1" applyBorder="1" applyAlignment="1">
      <alignment vertical="center"/>
    </xf>
    <xf numFmtId="49" fontId="25" fillId="0" borderId="0" xfId="47" applyNumberFormat="1" applyFont="1" applyBorder="1" applyAlignment="1">
      <alignment vertical="top"/>
      <protection/>
    </xf>
    <xf numFmtId="0" fontId="25" fillId="0" borderId="0" xfId="47" applyFont="1" applyBorder="1" applyAlignment="1">
      <alignment vertical="top"/>
      <protection/>
    </xf>
    <xf numFmtId="0" fontId="25" fillId="0" borderId="0" xfId="47" applyFont="1" applyBorder="1" applyAlignment="1">
      <alignment horizontal="center" vertical="top"/>
      <protection/>
    </xf>
    <xf numFmtId="0" fontId="25" fillId="0" borderId="0" xfId="47" applyFont="1" applyAlignment="1">
      <alignment vertical="top"/>
      <protection/>
    </xf>
    <xf numFmtId="0" fontId="1" fillId="0" borderId="0" xfId="47" applyAlignment="1">
      <alignment horizontal="center" vertical="top"/>
      <protection/>
    </xf>
    <xf numFmtId="49" fontId="0" fillId="0" borderId="0" xfId="0" applyNumberFormat="1" applyAlignment="1">
      <alignment vertical="top"/>
    </xf>
    <xf numFmtId="0" fontId="1" fillId="0" borderId="0" xfId="47" applyFont="1" applyAlignment="1">
      <alignment vertical="top" wrapText="1"/>
      <protection/>
    </xf>
    <xf numFmtId="0" fontId="1" fillId="0" borderId="0" xfId="47" applyFont="1" applyAlignment="1">
      <alignment horizontal="center" vertical="top"/>
      <protection/>
    </xf>
    <xf numFmtId="0" fontId="1" fillId="0" borderId="0" xfId="47" applyAlignment="1">
      <alignment vertical="top"/>
      <protection/>
    </xf>
    <xf numFmtId="0" fontId="25" fillId="0" borderId="0" xfId="47" applyFont="1" applyAlignment="1">
      <alignment horizontal="center" vertical="top"/>
      <protection/>
    </xf>
    <xf numFmtId="49" fontId="0" fillId="0" borderId="0" xfId="0" applyNumberFormat="1" applyFont="1" applyAlignment="1">
      <alignment vertical="top"/>
    </xf>
    <xf numFmtId="0" fontId="1" fillId="0" borderId="0" xfId="47" applyFont="1" applyBorder="1" applyAlignment="1">
      <alignment horizontal="center" vertical="top"/>
      <protection/>
    </xf>
    <xf numFmtId="0" fontId="5" fillId="34" borderId="66" xfId="0" applyFont="1" applyFill="1" applyBorder="1" applyAlignment="1">
      <alignment/>
    </xf>
    <xf numFmtId="0" fontId="5" fillId="34" borderId="66" xfId="0" applyFont="1" applyFill="1" applyBorder="1" applyAlignment="1">
      <alignment horizontal="center" vertical="center"/>
    </xf>
    <xf numFmtId="0" fontId="5" fillId="34" borderId="66" xfId="0" applyFont="1" applyFill="1" applyBorder="1" applyAlignment="1">
      <alignment horizontal="center"/>
    </xf>
    <xf numFmtId="0" fontId="99" fillId="0" borderId="0" xfId="0" applyFont="1" applyAlignment="1">
      <alignment/>
    </xf>
    <xf numFmtId="0" fontId="5" fillId="35" borderId="0" xfId="0" applyFont="1" applyFill="1" applyBorder="1" applyAlignment="1">
      <alignment horizontal="left"/>
    </xf>
    <xf numFmtId="0" fontId="5" fillId="35" borderId="0" xfId="0" applyFont="1" applyFill="1" applyBorder="1" applyAlignment="1">
      <alignment horizontal="center" vertical="center"/>
    </xf>
    <xf numFmtId="0" fontId="5" fillId="35" borderId="0" xfId="0" applyFont="1" applyFill="1" applyBorder="1" applyAlignment="1">
      <alignment horizontal="center"/>
    </xf>
    <xf numFmtId="0" fontId="100" fillId="0" borderId="0" xfId="0" applyFont="1" applyAlignment="1">
      <alignment/>
    </xf>
    <xf numFmtId="0" fontId="101" fillId="0" borderId="0" xfId="0" applyFont="1" applyAlignment="1">
      <alignment/>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0" fillId="0" borderId="10" xfId="0" applyFont="1" applyBorder="1" applyAlignment="1">
      <alignment horizontal="center" vertical="center" wrapText="1"/>
    </xf>
    <xf numFmtId="0" fontId="3" fillId="0" borderId="31" xfId="0" applyFont="1" applyBorder="1" applyAlignment="1">
      <alignment horizontal="center" vertical="top" wrapText="1"/>
    </xf>
    <xf numFmtId="0" fontId="5" fillId="0" borderId="31" xfId="0" applyFont="1" applyBorder="1" applyAlignment="1">
      <alignment horizontal="center"/>
    </xf>
    <xf numFmtId="0" fontId="5" fillId="0" borderId="57" xfId="0" applyFont="1" applyBorder="1" applyAlignment="1">
      <alignment horizontal="center" vertical="top" wrapText="1"/>
    </xf>
    <xf numFmtId="49" fontId="5" fillId="0" borderId="15" xfId="0" applyNumberFormat="1" applyFont="1" applyBorder="1" applyAlignment="1">
      <alignment horizontal="center" vertical="top" wrapText="1"/>
    </xf>
    <xf numFmtId="0" fontId="3" fillId="0" borderId="67" xfId="0" applyFont="1" applyBorder="1" applyAlignment="1">
      <alignment horizontal="center" vertical="top" wrapText="1"/>
    </xf>
    <xf numFmtId="0" fontId="3" fillId="0" borderId="38" xfId="0" applyFont="1" applyBorder="1" applyAlignment="1">
      <alignment horizontal="center" vertical="top" wrapText="1"/>
    </xf>
    <xf numFmtId="0" fontId="5" fillId="0" borderId="10" xfId="0" applyFont="1" applyBorder="1" applyAlignment="1">
      <alignment horizontal="center" vertical="top" wrapText="1"/>
    </xf>
    <xf numFmtId="0" fontId="0" fillId="35" borderId="0" xfId="0" applyFont="1" applyFill="1" applyAlignment="1">
      <alignment/>
    </xf>
    <xf numFmtId="0" fontId="5" fillId="0" borderId="16" xfId="0" applyFont="1" applyBorder="1" applyAlignment="1">
      <alignment vertical="center"/>
    </xf>
    <xf numFmtId="0" fontId="0" fillId="0" borderId="10" xfId="0" applyBorder="1" applyAlignment="1" applyProtection="1">
      <alignment horizontal="center" vertical="center" wrapText="1"/>
      <protection/>
    </xf>
    <xf numFmtId="0" fontId="0" fillId="0" borderId="38" xfId="0" applyFont="1" applyBorder="1" applyAlignment="1">
      <alignment wrapText="1"/>
    </xf>
    <xf numFmtId="0" fontId="0" fillId="0" borderId="53" xfId="0" applyBorder="1" applyAlignment="1">
      <alignment wrapText="1"/>
    </xf>
    <xf numFmtId="0" fontId="0" fillId="0" borderId="0" xfId="0" applyFill="1" applyBorder="1" applyAlignment="1">
      <alignment/>
    </xf>
    <xf numFmtId="0" fontId="13" fillId="0" borderId="0" xfId="0" applyFont="1" applyBorder="1" applyAlignment="1">
      <alignment horizontal="center"/>
    </xf>
    <xf numFmtId="0" fontId="0" fillId="0" borderId="30" xfId="0" applyBorder="1" applyAlignment="1">
      <alignment/>
    </xf>
    <xf numFmtId="0" fontId="0" fillId="0" borderId="67" xfId="0" applyBorder="1" applyAlignment="1">
      <alignment wrapText="1"/>
    </xf>
    <xf numFmtId="0" fontId="5" fillId="35" borderId="12" xfId="0" applyFont="1" applyFill="1" applyBorder="1" applyAlignment="1">
      <alignment horizontal="left"/>
    </xf>
    <xf numFmtId="0" fontId="5" fillId="35" borderId="13" xfId="0" applyFont="1" applyFill="1" applyBorder="1" applyAlignment="1">
      <alignment horizontal="center" vertical="center"/>
    </xf>
    <xf numFmtId="0" fontId="5" fillId="35" borderId="13" xfId="0" applyFont="1" applyFill="1" applyBorder="1" applyAlignment="1">
      <alignment horizontal="left"/>
    </xf>
    <xf numFmtId="0" fontId="5" fillId="35" borderId="13" xfId="0" applyFont="1" applyFill="1" applyBorder="1" applyAlignment="1">
      <alignment horizontal="center"/>
    </xf>
    <xf numFmtId="0" fontId="5" fillId="35" borderId="18" xfId="0" applyFont="1" applyFill="1" applyBorder="1" applyAlignment="1">
      <alignment/>
    </xf>
    <xf numFmtId="0" fontId="5" fillId="35" borderId="16" xfId="0" applyFont="1" applyFill="1" applyBorder="1" applyAlignment="1">
      <alignment horizontal="center"/>
    </xf>
    <xf numFmtId="0" fontId="5" fillId="35" borderId="16" xfId="0" applyFont="1" applyFill="1" applyBorder="1" applyAlignment="1">
      <alignment/>
    </xf>
    <xf numFmtId="0" fontId="5" fillId="35" borderId="16" xfId="0" applyFont="1" applyFill="1" applyBorder="1" applyAlignment="1">
      <alignment horizontal="center" vertical="center"/>
    </xf>
    <xf numFmtId="0" fontId="5" fillId="35" borderId="21" xfId="0" applyFont="1" applyFill="1" applyBorder="1" applyAlignment="1">
      <alignment/>
    </xf>
    <xf numFmtId="0" fontId="5" fillId="35" borderId="22" xfId="0" applyFont="1" applyFill="1" applyBorder="1" applyAlignment="1">
      <alignment horizontal="center" vertical="center"/>
    </xf>
    <xf numFmtId="0" fontId="5" fillId="35" borderId="22" xfId="0" applyFont="1" applyFill="1" applyBorder="1" applyAlignment="1">
      <alignment/>
    </xf>
    <xf numFmtId="0" fontId="5" fillId="35" borderId="22" xfId="0" applyFont="1" applyFill="1" applyBorder="1" applyAlignment="1">
      <alignment horizontal="center"/>
    </xf>
    <xf numFmtId="0" fontId="5" fillId="35" borderId="11" xfId="0" applyFont="1" applyFill="1" applyBorder="1" applyAlignment="1">
      <alignment/>
    </xf>
    <xf numFmtId="0" fontId="5" fillId="35" borderId="10" xfId="0" applyFont="1" applyFill="1" applyBorder="1" applyAlignment="1">
      <alignment horizontal="center" vertical="center"/>
    </xf>
    <xf numFmtId="0" fontId="5" fillId="35" borderId="10" xfId="0" applyFont="1" applyFill="1" applyBorder="1" applyAlignment="1">
      <alignment/>
    </xf>
    <xf numFmtId="0" fontId="5" fillId="35" borderId="10" xfId="0" applyFont="1" applyFill="1" applyBorder="1" applyAlignment="1">
      <alignment horizontal="center"/>
    </xf>
    <xf numFmtId="0" fontId="5" fillId="35" borderId="12" xfId="0" applyFont="1" applyFill="1" applyBorder="1" applyAlignment="1">
      <alignment/>
    </xf>
    <xf numFmtId="0" fontId="5" fillId="35" borderId="13" xfId="0" applyFont="1" applyFill="1" applyBorder="1" applyAlignment="1">
      <alignment/>
    </xf>
    <xf numFmtId="0" fontId="17" fillId="33" borderId="0" xfId="0" applyFont="1" applyFill="1" applyBorder="1" applyAlignment="1">
      <alignment horizontal="center" vertical="top" wrapText="1"/>
    </xf>
    <xf numFmtId="0" fontId="17" fillId="33" borderId="0" xfId="0" applyFont="1" applyFill="1" applyBorder="1" applyAlignment="1">
      <alignment horizontal="center" vertical="center" wrapText="1"/>
    </xf>
    <xf numFmtId="0" fontId="17" fillId="33" borderId="0" xfId="0" applyFont="1" applyFill="1" applyBorder="1" applyAlignment="1">
      <alignment horizontal="center" wrapText="1"/>
    </xf>
    <xf numFmtId="0" fontId="5" fillId="0" borderId="18" xfId="0" applyFont="1" applyBorder="1" applyAlignment="1">
      <alignment vertical="center"/>
    </xf>
    <xf numFmtId="49" fontId="5" fillId="0" borderId="19" xfId="0" applyNumberFormat="1" applyFont="1" applyBorder="1" applyAlignment="1">
      <alignment horizontal="center" vertical="top" wrapText="1"/>
    </xf>
    <xf numFmtId="49" fontId="0" fillId="0" borderId="10" xfId="0" applyNumberFormat="1" applyFont="1" applyBorder="1" applyAlignment="1">
      <alignment horizontal="center"/>
    </xf>
    <xf numFmtId="0" fontId="5" fillId="35" borderId="21" xfId="0" applyFont="1" applyFill="1" applyBorder="1" applyAlignment="1">
      <alignment horizontal="left"/>
    </xf>
    <xf numFmtId="0" fontId="5" fillId="35" borderId="22" xfId="0" applyFont="1" applyFill="1" applyBorder="1" applyAlignment="1">
      <alignment horizontal="left"/>
    </xf>
    <xf numFmtId="0" fontId="5" fillId="35" borderId="11" xfId="0" applyFont="1" applyFill="1" applyBorder="1" applyAlignment="1">
      <alignment horizontal="left"/>
    </xf>
    <xf numFmtId="0" fontId="5" fillId="35" borderId="10" xfId="0" applyFont="1" applyFill="1" applyBorder="1" applyAlignment="1">
      <alignment horizontal="left"/>
    </xf>
    <xf numFmtId="0" fontId="0"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xf>
    <xf numFmtId="0" fontId="36" fillId="33" borderId="0"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0" borderId="13" xfId="0" applyFont="1" applyBorder="1" applyAlignment="1">
      <alignment horizontal="center" vertical="center" wrapText="1"/>
    </xf>
    <xf numFmtId="0" fontId="5" fillId="0" borderId="68" xfId="0" applyFont="1" applyBorder="1" applyAlignment="1">
      <alignment vertical="center"/>
    </xf>
    <xf numFmtId="0" fontId="5" fillId="0" borderId="69" xfId="0" applyFont="1" applyBorder="1" applyAlignment="1">
      <alignment horizontal="center" vertical="center"/>
    </xf>
    <xf numFmtId="0" fontId="5" fillId="0" borderId="69" xfId="0" applyFont="1" applyBorder="1" applyAlignment="1">
      <alignment vertical="center"/>
    </xf>
    <xf numFmtId="0" fontId="0" fillId="0" borderId="10" xfId="0" applyFont="1" applyBorder="1" applyAlignment="1">
      <alignment vertical="top" wrapText="1"/>
    </xf>
    <xf numFmtId="0" fontId="31" fillId="0" borderId="13" xfId="0" applyFont="1" applyBorder="1" applyAlignment="1">
      <alignment horizontal="center" vertical="top"/>
    </xf>
    <xf numFmtId="0" fontId="0" fillId="0" borderId="13" xfId="0" applyFont="1" applyBorder="1" applyAlignment="1">
      <alignment vertical="top" wrapText="1"/>
    </xf>
    <xf numFmtId="0" fontId="5" fillId="0" borderId="10" xfId="0" applyNumberFormat="1" applyFont="1" applyFill="1" applyBorder="1" applyAlignment="1">
      <alignment horizontal="center" vertical="top" wrapText="1"/>
    </xf>
    <xf numFmtId="0" fontId="2" fillId="0" borderId="0" xfId="0" applyFont="1" applyBorder="1" applyAlignment="1">
      <alignment vertical="center"/>
    </xf>
    <xf numFmtId="0" fontId="5" fillId="0" borderId="21" xfId="0" applyFont="1" applyFill="1" applyBorder="1" applyAlignment="1">
      <alignment horizontal="center"/>
    </xf>
    <xf numFmtId="0" fontId="31" fillId="0" borderId="22" xfId="0" applyFont="1" applyBorder="1" applyAlignment="1">
      <alignment horizontal="center"/>
    </xf>
    <xf numFmtId="0" fontId="5" fillId="0" borderId="11" xfId="0" applyFont="1" applyFill="1" applyBorder="1" applyAlignment="1">
      <alignment horizontal="center"/>
    </xf>
    <xf numFmtId="0" fontId="31" fillId="0" borderId="10" xfId="0" applyFont="1" applyBorder="1" applyAlignment="1">
      <alignment horizontal="center"/>
    </xf>
    <xf numFmtId="0" fontId="5" fillId="0" borderId="12" xfId="0" applyFont="1" applyFill="1" applyBorder="1" applyAlignment="1">
      <alignment horizontal="center"/>
    </xf>
    <xf numFmtId="0" fontId="5" fillId="33" borderId="22" xfId="0" applyFont="1" applyFill="1" applyBorder="1" applyAlignment="1">
      <alignment horizontal="center" vertical="top" wrapText="1"/>
    </xf>
    <xf numFmtId="0" fontId="4" fillId="0" borderId="21" xfId="0" applyFont="1" applyFill="1" applyBorder="1" applyAlignment="1">
      <alignment horizontal="center"/>
    </xf>
    <xf numFmtId="0" fontId="4" fillId="0" borderId="22" xfId="0" applyFont="1" applyBorder="1" applyAlignment="1">
      <alignment horizontal="center"/>
    </xf>
    <xf numFmtId="0" fontId="4" fillId="0" borderId="22" xfId="0" applyFont="1" applyBorder="1" applyAlignment="1">
      <alignment/>
    </xf>
    <xf numFmtId="0" fontId="4" fillId="35" borderId="22" xfId="0" applyFont="1" applyFill="1" applyBorder="1" applyAlignment="1">
      <alignment horizontal="center"/>
    </xf>
    <xf numFmtId="0" fontId="4" fillId="0" borderId="11" xfId="0" applyFont="1" applyFill="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4" fillId="35" borderId="10" xfId="0" applyFont="1" applyFill="1" applyBorder="1" applyAlignment="1">
      <alignment horizontal="center"/>
    </xf>
    <xf numFmtId="0" fontId="4" fillId="0" borderId="12" xfId="0" applyFont="1" applyFill="1" applyBorder="1" applyAlignment="1">
      <alignment horizontal="center"/>
    </xf>
    <xf numFmtId="0" fontId="4" fillId="0" borderId="13" xfId="0" applyFont="1" applyBorder="1" applyAlignment="1">
      <alignment horizontal="center"/>
    </xf>
    <xf numFmtId="0" fontId="4" fillId="0" borderId="13" xfId="0" applyFont="1" applyBorder="1" applyAlignment="1">
      <alignment/>
    </xf>
    <xf numFmtId="0" fontId="5" fillId="0" borderId="24" xfId="0" applyFont="1" applyBorder="1" applyAlignment="1">
      <alignment horizontal="center" wrapText="1"/>
    </xf>
    <xf numFmtId="49" fontId="3" fillId="0" borderId="70" xfId="0" applyNumberFormat="1" applyFont="1" applyBorder="1" applyAlignment="1">
      <alignment horizontal="center" vertical="center" textRotation="90" wrapText="1"/>
    </xf>
    <xf numFmtId="0" fontId="101" fillId="33" borderId="0" xfId="0" applyFont="1" applyFill="1" applyBorder="1" applyAlignment="1">
      <alignment vertical="center"/>
    </xf>
    <xf numFmtId="0" fontId="5" fillId="0" borderId="22"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102" fillId="0" borderId="0" xfId="0" applyFont="1" applyAlignment="1">
      <alignment/>
    </xf>
    <xf numFmtId="0" fontId="14" fillId="0" borderId="0" xfId="0" applyFont="1" applyBorder="1" applyAlignment="1">
      <alignment vertical="center"/>
    </xf>
    <xf numFmtId="0" fontId="5" fillId="0" borderId="22" xfId="0" applyFont="1" applyBorder="1" applyAlignment="1">
      <alignment vertical="center" wrapText="1"/>
    </xf>
    <xf numFmtId="49" fontId="31" fillId="0" borderId="10" xfId="0" applyNumberFormat="1" applyFont="1" applyBorder="1" applyAlignment="1">
      <alignment vertical="top"/>
    </xf>
    <xf numFmtId="49" fontId="31" fillId="0" borderId="13" xfId="0" applyNumberFormat="1" applyFont="1" applyBorder="1" applyAlignment="1">
      <alignment vertical="top"/>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4" fillId="0" borderId="21" xfId="0" applyFont="1" applyBorder="1" applyAlignment="1">
      <alignment horizontal="center" vertical="top" wrapText="1"/>
    </xf>
    <xf numFmtId="0" fontId="5" fillId="35" borderId="0" xfId="0" applyFont="1" applyFill="1" applyBorder="1" applyAlignment="1">
      <alignment/>
    </xf>
    <xf numFmtId="0" fontId="92" fillId="33" borderId="0" xfId="0" applyFont="1" applyFill="1" applyBorder="1" applyAlignment="1">
      <alignment/>
    </xf>
    <xf numFmtId="0" fontId="16" fillId="0" borderId="0" xfId="0" applyFont="1" applyBorder="1" applyAlignment="1">
      <alignment/>
    </xf>
    <xf numFmtId="0" fontId="103"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vertical="center"/>
    </xf>
    <xf numFmtId="0" fontId="4" fillId="0" borderId="22" xfId="0" applyFont="1" applyBorder="1" applyAlignment="1">
      <alignment horizontal="center" vertical="top" wrapText="1"/>
    </xf>
    <xf numFmtId="0" fontId="4" fillId="36" borderId="13" xfId="0" applyFont="1" applyFill="1" applyBorder="1" applyAlignment="1">
      <alignment horizontal="center" vertical="top" wrapText="1"/>
    </xf>
    <xf numFmtId="0" fontId="104" fillId="0" borderId="60" xfId="0" applyFont="1" applyBorder="1" applyAlignment="1">
      <alignment wrapText="1"/>
    </xf>
    <xf numFmtId="0" fontId="0" fillId="0" borderId="22" xfId="0" applyBorder="1" applyAlignment="1">
      <alignment horizontal="left" vertical="top" wrapText="1"/>
    </xf>
    <xf numFmtId="0" fontId="105" fillId="0" borderId="0" xfId="0" applyFont="1" applyAlignment="1">
      <alignment/>
    </xf>
    <xf numFmtId="0" fontId="14" fillId="0" borderId="0" xfId="0" applyFont="1" applyBorder="1" applyAlignment="1">
      <alignment/>
    </xf>
    <xf numFmtId="0" fontId="0" fillId="0" borderId="0" xfId="0" applyFill="1" applyBorder="1" applyAlignment="1">
      <alignment vertical="center"/>
    </xf>
    <xf numFmtId="0" fontId="4" fillId="0" borderId="0" xfId="0" applyFont="1" applyFill="1" applyBorder="1" applyAlignment="1">
      <alignment vertical="center"/>
    </xf>
    <xf numFmtId="0" fontId="31" fillId="0" borderId="22" xfId="0" applyFont="1" applyFill="1" applyBorder="1" applyAlignment="1">
      <alignment/>
    </xf>
    <xf numFmtId="0" fontId="31" fillId="0" borderId="10" xfId="0" applyFont="1" applyFill="1" applyBorder="1" applyAlignment="1">
      <alignment/>
    </xf>
    <xf numFmtId="0" fontId="31" fillId="0" borderId="13" xfId="0" applyFont="1" applyFill="1" applyBorder="1" applyAlignment="1">
      <alignment/>
    </xf>
    <xf numFmtId="0" fontId="106" fillId="0" borderId="0" xfId="46" applyFont="1">
      <alignment/>
      <protection/>
    </xf>
    <xf numFmtId="0" fontId="75" fillId="0" borderId="0" xfId="46">
      <alignment/>
      <protection/>
    </xf>
    <xf numFmtId="0" fontId="77" fillId="0" borderId="0" xfId="46" applyFont="1" applyAlignment="1">
      <alignment wrapText="1"/>
      <protection/>
    </xf>
    <xf numFmtId="0" fontId="2" fillId="0" borderId="59" xfId="0" applyFont="1" applyBorder="1" applyAlignment="1">
      <alignment vertical="center"/>
    </xf>
    <xf numFmtId="0" fontId="0" fillId="0" borderId="28" xfId="0" applyBorder="1" applyAlignment="1">
      <alignment/>
    </xf>
    <xf numFmtId="0" fontId="2" fillId="0" borderId="59" xfId="0" applyFont="1" applyBorder="1" applyAlignment="1">
      <alignment vertical="center" wrapText="1"/>
    </xf>
    <xf numFmtId="0" fontId="107" fillId="0" borderId="0" xfId="0" applyFont="1" applyAlignment="1">
      <alignment/>
    </xf>
    <xf numFmtId="0" fontId="5" fillId="0" borderId="58" xfId="0" applyFont="1" applyBorder="1" applyAlignment="1">
      <alignment vertical="center"/>
    </xf>
    <xf numFmtId="0" fontId="5" fillId="0" borderId="36" xfId="0" applyFont="1" applyBorder="1" applyAlignment="1">
      <alignment horizontal="center" vertical="center"/>
    </xf>
    <xf numFmtId="0" fontId="3" fillId="0" borderId="22" xfId="0" applyFont="1" applyBorder="1" applyAlignment="1">
      <alignment horizontal="center" vertical="center" wrapText="1"/>
    </xf>
    <xf numFmtId="0" fontId="5" fillId="0" borderId="50" xfId="0" applyFont="1" applyBorder="1" applyAlignment="1">
      <alignment horizontal="center" vertical="top" wrapText="1"/>
    </xf>
    <xf numFmtId="0" fontId="108" fillId="0" borderId="0" xfId="0" applyFont="1" applyFill="1" applyAlignment="1">
      <alignment/>
    </xf>
    <xf numFmtId="0" fontId="94" fillId="0" borderId="0" xfId="0" applyFont="1" applyFill="1" applyAlignment="1">
      <alignment/>
    </xf>
    <xf numFmtId="2" fontId="4" fillId="37" borderId="44" xfId="0" applyNumberFormat="1" applyFont="1" applyFill="1" applyBorder="1" applyAlignment="1">
      <alignment wrapText="1"/>
    </xf>
    <xf numFmtId="2" fontId="4" fillId="37" borderId="45" xfId="0" applyNumberFormat="1" applyFont="1" applyFill="1" applyBorder="1" applyAlignment="1">
      <alignment/>
    </xf>
    <xf numFmtId="2" fontId="4" fillId="37" borderId="45" xfId="0" applyNumberFormat="1" applyFont="1" applyFill="1" applyBorder="1" applyAlignment="1">
      <alignment wrapText="1"/>
    </xf>
    <xf numFmtId="2" fontId="4" fillId="37" borderId="71" xfId="0" applyNumberFormat="1" applyFont="1" applyFill="1" applyBorder="1" applyAlignment="1">
      <alignment/>
    </xf>
    <xf numFmtId="2" fontId="4" fillId="37" borderId="45" xfId="0" applyNumberFormat="1" applyFont="1" applyFill="1" applyBorder="1" applyAlignment="1">
      <alignment/>
    </xf>
    <xf numFmtId="2" fontId="4" fillId="37" borderId="71" xfId="0" applyNumberFormat="1" applyFont="1" applyFill="1" applyBorder="1" applyAlignment="1">
      <alignment/>
    </xf>
    <xf numFmtId="2" fontId="4" fillId="37" borderId="72" xfId="0" applyNumberFormat="1" applyFont="1" applyFill="1" applyBorder="1" applyAlignment="1">
      <alignment/>
    </xf>
    <xf numFmtId="2" fontId="4" fillId="37" borderId="45" xfId="0" applyNumberFormat="1" applyFont="1" applyFill="1" applyBorder="1" applyAlignment="1">
      <alignment vertical="center"/>
    </xf>
    <xf numFmtId="2" fontId="4" fillId="37" borderId="71" xfId="0" applyNumberFormat="1" applyFont="1" applyFill="1" applyBorder="1" applyAlignment="1">
      <alignment vertical="center"/>
    </xf>
    <xf numFmtId="0" fontId="4" fillId="33" borderId="52" xfId="0" applyFont="1" applyFill="1" applyBorder="1" applyAlignment="1">
      <alignment/>
    </xf>
    <xf numFmtId="2" fontId="2" fillId="38" borderId="52" xfId="0" applyNumberFormat="1" applyFont="1" applyFill="1" applyBorder="1" applyAlignment="1">
      <alignment horizontal="right" wrapText="1"/>
    </xf>
    <xf numFmtId="0" fontId="109"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5" fillId="0" borderId="16" xfId="0" applyFont="1" applyBorder="1" applyAlignment="1">
      <alignment horizontal="center" vertical="center" wrapText="1"/>
    </xf>
    <xf numFmtId="2" fontId="5" fillId="39" borderId="16" xfId="0" applyNumberFormat="1" applyFont="1" applyFill="1" applyBorder="1" applyAlignment="1">
      <alignment horizontal="center" vertical="center"/>
    </xf>
    <xf numFmtId="2" fontId="5" fillId="39" borderId="17" xfId="0" applyNumberFormat="1" applyFont="1" applyFill="1" applyBorder="1" applyAlignment="1">
      <alignment horizontal="center" vertical="center"/>
    </xf>
    <xf numFmtId="0" fontId="0" fillId="0" borderId="10" xfId="0" applyBorder="1" applyAlignment="1">
      <alignment horizontal="center" vertical="top" wrapText="1"/>
    </xf>
    <xf numFmtId="0" fontId="0" fillId="0" borderId="13" xfId="0" applyBorder="1" applyAlignment="1">
      <alignment horizontal="center" vertical="top" wrapText="1"/>
    </xf>
    <xf numFmtId="0" fontId="0" fillId="0" borderId="11" xfId="0" applyBorder="1" applyAlignment="1">
      <alignment horizontal="center" vertical="center" wrapText="1"/>
    </xf>
    <xf numFmtId="0" fontId="31" fillId="0" borderId="10" xfId="0" applyFont="1" applyBorder="1" applyAlignment="1">
      <alignment horizontal="center" vertical="top" wrapText="1"/>
    </xf>
    <xf numFmtId="0" fontId="5" fillId="0" borderId="11" xfId="0" applyFont="1" applyBorder="1" applyAlignment="1">
      <alignment horizontal="center" vertical="center" wrapText="1"/>
    </xf>
    <xf numFmtId="0" fontId="5" fillId="0" borderId="37" xfId="0" applyFont="1" applyBorder="1" applyAlignment="1">
      <alignment horizontal="center" vertical="center"/>
    </xf>
    <xf numFmtId="2" fontId="5" fillId="40" borderId="52" xfId="0" applyNumberFormat="1" applyFont="1" applyFill="1" applyBorder="1" applyAlignment="1">
      <alignment horizontal="center" vertical="center"/>
    </xf>
    <xf numFmtId="0" fontId="5" fillId="0" borderId="24" xfId="0" applyFont="1" applyBorder="1" applyAlignment="1">
      <alignment horizontal="center" vertical="center" wrapText="1"/>
    </xf>
    <xf numFmtId="2" fontId="5" fillId="36" borderId="10" xfId="0" applyNumberFormat="1" applyFont="1" applyFill="1" applyBorder="1" applyAlignment="1">
      <alignment horizontal="center" vertical="center" wrapText="1"/>
    </xf>
    <xf numFmtId="2" fontId="5" fillId="36" borderId="22" xfId="0" applyNumberFormat="1" applyFont="1" applyFill="1" applyBorder="1" applyAlignment="1">
      <alignment horizontal="center" vertical="center"/>
    </xf>
    <xf numFmtId="2" fontId="4" fillId="40" borderId="52" xfId="0" applyNumberFormat="1" applyFont="1" applyFill="1" applyBorder="1" applyAlignment="1">
      <alignment horizontal="center" vertical="center"/>
    </xf>
    <xf numFmtId="2" fontId="5" fillId="39" borderId="39" xfId="0" applyNumberFormat="1" applyFont="1" applyFill="1" applyBorder="1" applyAlignment="1">
      <alignment horizontal="center" vertical="center"/>
    </xf>
    <xf numFmtId="2" fontId="5" fillId="39" borderId="10" xfId="0" applyNumberFormat="1" applyFont="1" applyFill="1" applyBorder="1" applyAlignment="1">
      <alignment horizontal="center" vertical="center"/>
    </xf>
    <xf numFmtId="2" fontId="5" fillId="39" borderId="61" xfId="0" applyNumberFormat="1" applyFont="1" applyFill="1" applyBorder="1" applyAlignment="1">
      <alignment horizontal="center" vertical="center"/>
    </xf>
    <xf numFmtId="2" fontId="5" fillId="36" borderId="10" xfId="0" applyNumberFormat="1" applyFont="1" applyFill="1" applyBorder="1" applyAlignment="1">
      <alignment horizontal="center" vertical="center"/>
    </xf>
    <xf numFmtId="0" fontId="5" fillId="0" borderId="73" xfId="0" applyFont="1" applyBorder="1" applyAlignment="1">
      <alignment horizontal="center" vertical="center" wrapText="1"/>
    </xf>
    <xf numFmtId="2" fontId="5" fillId="36" borderId="11" xfId="0" applyNumberFormat="1" applyFont="1" applyFill="1" applyBorder="1" applyAlignment="1">
      <alignment horizontal="center" vertical="center" wrapText="1"/>
    </xf>
    <xf numFmtId="2" fontId="5" fillId="39" borderId="38" xfId="0" applyNumberFormat="1" applyFont="1" applyFill="1" applyBorder="1" applyAlignment="1">
      <alignment horizontal="center" vertical="center"/>
    </xf>
    <xf numFmtId="2" fontId="5" fillId="36" borderId="12" xfId="0" applyNumberFormat="1" applyFont="1" applyFill="1" applyBorder="1" applyAlignment="1">
      <alignment horizontal="center" vertical="center" wrapText="1"/>
    </xf>
    <xf numFmtId="2" fontId="5" fillId="39" borderId="53" xfId="0" applyNumberFormat="1" applyFont="1" applyFill="1" applyBorder="1" applyAlignment="1">
      <alignment horizontal="center" vertical="center"/>
    </xf>
    <xf numFmtId="2" fontId="5" fillId="39" borderId="22" xfId="0" applyNumberFormat="1" applyFont="1" applyFill="1" applyBorder="1" applyAlignment="1">
      <alignment horizontal="center" vertical="center"/>
    </xf>
    <xf numFmtId="2" fontId="5" fillId="36" borderId="13" xfId="0" applyNumberFormat="1" applyFont="1" applyFill="1" applyBorder="1" applyAlignment="1">
      <alignment horizontal="center" vertical="center"/>
    </xf>
    <xf numFmtId="2" fontId="5" fillId="39" borderId="13" xfId="0" applyNumberFormat="1" applyFont="1" applyFill="1" applyBorder="1" applyAlignment="1">
      <alignment horizontal="center" vertical="center"/>
    </xf>
    <xf numFmtId="2" fontId="5" fillId="40" borderId="74" xfId="0" applyNumberFormat="1" applyFont="1" applyFill="1" applyBorder="1" applyAlignment="1">
      <alignment horizontal="center" vertical="center"/>
    </xf>
    <xf numFmtId="2" fontId="5" fillId="36" borderId="13" xfId="0" applyNumberFormat="1" applyFont="1" applyFill="1" applyBorder="1" applyAlignment="1">
      <alignment horizontal="center" vertical="center" wrapText="1"/>
    </xf>
    <xf numFmtId="1" fontId="2" fillId="2" borderId="45" xfId="0" applyNumberFormat="1" applyFont="1" applyFill="1" applyBorder="1" applyAlignment="1">
      <alignment/>
    </xf>
    <xf numFmtId="0" fontId="3" fillId="0" borderId="19" xfId="0" applyFont="1" applyBorder="1" applyAlignment="1">
      <alignment horizontal="center" vertical="center" wrapText="1"/>
    </xf>
    <xf numFmtId="0" fontId="5" fillId="0" borderId="15" xfId="0" applyFont="1" applyBorder="1" applyAlignment="1">
      <alignment horizontal="center" vertical="center"/>
    </xf>
    <xf numFmtId="0" fontId="5" fillId="0" borderId="31" xfId="0" applyFont="1" applyBorder="1" applyAlignment="1">
      <alignment horizontal="center" vertical="center"/>
    </xf>
    <xf numFmtId="2" fontId="4" fillId="40" borderId="74" xfId="0" applyNumberFormat="1" applyFont="1" applyFill="1" applyBorder="1" applyAlignment="1">
      <alignment horizontal="center" vertical="center"/>
    </xf>
    <xf numFmtId="2" fontId="5" fillId="39" borderId="75" xfId="0" applyNumberFormat="1" applyFont="1" applyFill="1" applyBorder="1" applyAlignment="1">
      <alignment horizontal="center" vertical="center"/>
    </xf>
    <xf numFmtId="2" fontId="5" fillId="36" borderId="22" xfId="0" applyNumberFormat="1" applyFont="1" applyFill="1" applyBorder="1" applyAlignment="1">
      <alignment horizontal="center" vertical="top" wrapText="1"/>
    </xf>
    <xf numFmtId="2" fontId="5" fillId="36" borderId="10" xfId="0" applyNumberFormat="1" applyFont="1" applyFill="1" applyBorder="1" applyAlignment="1">
      <alignment horizontal="center" vertical="top" wrapText="1"/>
    </xf>
    <xf numFmtId="0" fontId="3" fillId="0" borderId="10" xfId="0" applyFont="1" applyBorder="1" applyAlignment="1">
      <alignment horizontal="center" vertical="center" wrapText="1"/>
    </xf>
    <xf numFmtId="2" fontId="5" fillId="36" borderId="22" xfId="0" applyNumberFormat="1" applyFont="1" applyFill="1" applyBorder="1" applyAlignment="1">
      <alignment horizontal="center" vertical="center" wrapText="1"/>
    </xf>
    <xf numFmtId="2" fontId="5" fillId="36" borderId="16" xfId="0" applyNumberFormat="1" applyFont="1" applyFill="1" applyBorder="1" applyAlignment="1">
      <alignment horizontal="center" vertical="center" wrapText="1"/>
    </xf>
    <xf numFmtId="2" fontId="5" fillId="36" borderId="36" xfId="0" applyNumberFormat="1" applyFont="1" applyFill="1" applyBorder="1" applyAlignment="1">
      <alignment horizontal="center" vertical="center" wrapText="1"/>
    </xf>
    <xf numFmtId="0" fontId="5" fillId="34" borderId="76" xfId="0" applyFont="1" applyFill="1" applyBorder="1" applyAlignment="1">
      <alignment/>
    </xf>
    <xf numFmtId="0" fontId="5" fillId="34" borderId="76" xfId="0" applyFont="1" applyFill="1" applyBorder="1" applyAlignment="1">
      <alignment horizontal="center" vertical="center"/>
    </xf>
    <xf numFmtId="0" fontId="5" fillId="34" borderId="76" xfId="0" applyFont="1" applyFill="1" applyBorder="1" applyAlignment="1">
      <alignment horizontal="center"/>
    </xf>
    <xf numFmtId="0" fontId="5" fillId="0" borderId="15" xfId="0" applyFont="1" applyBorder="1" applyAlignment="1">
      <alignment/>
    </xf>
    <xf numFmtId="0" fontId="5" fillId="0" borderId="61" xfId="0" applyFont="1" applyBorder="1" applyAlignment="1">
      <alignment/>
    </xf>
    <xf numFmtId="1" fontId="2" fillId="2" borderId="72" xfId="0" applyNumberFormat="1" applyFont="1" applyFill="1" applyBorder="1" applyAlignment="1">
      <alignment/>
    </xf>
    <xf numFmtId="2" fontId="5" fillId="36" borderId="31" xfId="0" applyNumberFormat="1" applyFont="1" applyFill="1" applyBorder="1" applyAlignment="1">
      <alignment horizontal="center" vertical="center" wrapText="1"/>
    </xf>
    <xf numFmtId="2" fontId="5" fillId="36" borderId="10" xfId="0" applyNumberFormat="1" applyFont="1" applyFill="1" applyBorder="1" applyAlignment="1">
      <alignment horizontal="center" vertical="center" wrapText="1"/>
    </xf>
    <xf numFmtId="2" fontId="5" fillId="36" borderId="19" xfId="0" applyNumberFormat="1" applyFont="1" applyFill="1" applyBorder="1" applyAlignment="1">
      <alignment horizontal="center" vertical="center" wrapText="1"/>
    </xf>
    <xf numFmtId="2" fontId="5" fillId="39" borderId="20" xfId="0" applyNumberFormat="1" applyFont="1" applyFill="1" applyBorder="1" applyAlignment="1">
      <alignment horizontal="center" vertical="center"/>
    </xf>
    <xf numFmtId="0" fontId="5" fillId="0" borderId="36" xfId="0" applyFont="1" applyBorder="1" applyAlignment="1">
      <alignment/>
    </xf>
    <xf numFmtId="0" fontId="5" fillId="0" borderId="11" xfId="0" applyFont="1" applyBorder="1" applyAlignment="1">
      <alignment/>
    </xf>
    <xf numFmtId="2" fontId="5" fillId="39" borderId="38" xfId="0" applyNumberFormat="1" applyFont="1" applyFill="1" applyBorder="1" applyAlignment="1">
      <alignment horizontal="center" vertical="center" wrapText="1"/>
    </xf>
    <xf numFmtId="2" fontId="5" fillId="36" borderId="37" xfId="0" applyNumberFormat="1" applyFont="1" applyFill="1" applyBorder="1" applyAlignment="1">
      <alignment horizontal="center" vertical="center" wrapText="1"/>
    </xf>
    <xf numFmtId="2" fontId="5" fillId="36" borderId="15" xfId="0" applyNumberFormat="1" applyFont="1" applyFill="1" applyBorder="1" applyAlignment="1">
      <alignment horizontal="center" vertical="center" wrapText="1"/>
    </xf>
    <xf numFmtId="0" fontId="31" fillId="0" borderId="22" xfId="0" applyFont="1" applyBorder="1" applyAlignment="1">
      <alignment/>
    </xf>
    <xf numFmtId="0" fontId="5" fillId="0" borderId="58" xfId="0" applyFont="1" applyBorder="1" applyAlignment="1">
      <alignment horizontal="center" vertical="center"/>
    </xf>
    <xf numFmtId="2" fontId="5" fillId="39" borderId="38" xfId="0" applyNumberFormat="1" applyFont="1" applyFill="1" applyBorder="1" applyAlignment="1">
      <alignment horizontal="center" vertical="center"/>
    </xf>
    <xf numFmtId="2" fontId="5" fillId="39" borderId="77" xfId="0" applyNumberFormat="1" applyFont="1" applyFill="1" applyBorder="1" applyAlignment="1">
      <alignment horizontal="center" vertical="center"/>
    </xf>
    <xf numFmtId="0" fontId="5" fillId="0" borderId="38" xfId="0" applyFont="1" applyBorder="1" applyAlignment="1">
      <alignment horizontal="right" vertical="top" wrapText="1"/>
    </xf>
    <xf numFmtId="0" fontId="98" fillId="0" borderId="38" xfId="0" applyFont="1" applyBorder="1" applyAlignment="1">
      <alignment horizontal="right" vertical="top" wrapText="1"/>
    </xf>
    <xf numFmtId="0" fontId="5" fillId="0" borderId="12" xfId="0" applyFont="1" applyBorder="1" applyAlignment="1">
      <alignment vertical="center"/>
    </xf>
    <xf numFmtId="2" fontId="5" fillId="36" borderId="49" xfId="0" applyNumberFormat="1" applyFont="1" applyFill="1" applyBorder="1" applyAlignment="1">
      <alignment horizontal="center" vertical="center" wrapText="1"/>
    </xf>
    <xf numFmtId="2" fontId="5" fillId="36" borderId="51" xfId="0" applyNumberFormat="1" applyFont="1" applyFill="1" applyBorder="1" applyAlignment="1">
      <alignment horizontal="center" vertical="center" wrapText="1"/>
    </xf>
    <xf numFmtId="49" fontId="5" fillId="0" borderId="36" xfId="0" applyNumberFormat="1" applyFont="1" applyBorder="1" applyAlignment="1">
      <alignment horizontal="center" vertical="top" wrapText="1"/>
    </xf>
    <xf numFmtId="0" fontId="5" fillId="0" borderId="36" xfId="0" applyFont="1" applyBorder="1" applyAlignment="1">
      <alignment wrapText="1"/>
    </xf>
    <xf numFmtId="2" fontId="5" fillId="39" borderId="78" xfId="0" applyNumberFormat="1" applyFont="1" applyFill="1" applyBorder="1" applyAlignment="1">
      <alignment horizontal="center" vertical="center"/>
    </xf>
    <xf numFmtId="2" fontId="5" fillId="39" borderId="79" xfId="0" applyNumberFormat="1" applyFont="1" applyFill="1" applyBorder="1" applyAlignment="1">
      <alignment horizontal="center" vertical="center"/>
    </xf>
    <xf numFmtId="2" fontId="5" fillId="39" borderId="80" xfId="0" applyNumberFormat="1" applyFont="1" applyFill="1" applyBorder="1" applyAlignment="1">
      <alignment horizontal="center" vertical="center"/>
    </xf>
    <xf numFmtId="49" fontId="5" fillId="0" borderId="81" xfId="0" applyNumberFormat="1" applyFont="1" applyBorder="1" applyAlignment="1">
      <alignment horizontal="center"/>
    </xf>
    <xf numFmtId="0" fontId="5" fillId="0" borderId="11" xfId="0" applyFont="1" applyFill="1" applyBorder="1" applyAlignment="1">
      <alignment horizontal="left" wrapText="1"/>
    </xf>
    <xf numFmtId="0" fontId="5" fillId="0" borderId="12" xfId="0" applyFont="1" applyFill="1" applyBorder="1" applyAlignment="1">
      <alignment horizontal="left" wrapText="1"/>
    </xf>
    <xf numFmtId="0" fontId="3" fillId="0" borderId="24" xfId="0" applyFont="1" applyBorder="1" applyAlignment="1">
      <alignment horizontal="center" vertical="center" wrapText="1"/>
    </xf>
    <xf numFmtId="0" fontId="5" fillId="0" borderId="24" xfId="0" applyFont="1" applyBorder="1" applyAlignment="1">
      <alignment horizontal="center" vertical="center"/>
    </xf>
    <xf numFmtId="0" fontId="5" fillId="0" borderId="49" xfId="0" applyFont="1" applyBorder="1" applyAlignment="1">
      <alignment horizontal="center" vertical="top" wrapText="1"/>
    </xf>
    <xf numFmtId="0" fontId="5" fillId="0" borderId="55" xfId="0" applyFont="1" applyBorder="1" applyAlignment="1">
      <alignment horizontal="center" vertical="top" wrapText="1"/>
    </xf>
    <xf numFmtId="0" fontId="0" fillId="0" borderId="37" xfId="0" applyBorder="1" applyAlignment="1">
      <alignment wrapText="1"/>
    </xf>
    <xf numFmtId="0" fontId="0" fillId="0" borderId="37" xfId="0" applyBorder="1" applyAlignment="1">
      <alignment horizontal="center"/>
    </xf>
    <xf numFmtId="0" fontId="5" fillId="0" borderId="40" xfId="0" applyFont="1" applyBorder="1" applyAlignment="1">
      <alignment horizontal="center" vertical="center"/>
    </xf>
    <xf numFmtId="0" fontId="15" fillId="0" borderId="10" xfId="0" applyFont="1" applyBorder="1" applyAlignment="1">
      <alignment horizontal="center"/>
    </xf>
    <xf numFmtId="0" fontId="0" fillId="0" borderId="10" xfId="0" applyBorder="1" applyAlignment="1">
      <alignment horizontal="right"/>
    </xf>
    <xf numFmtId="0" fontId="17" fillId="0" borderId="24" xfId="0" applyFont="1" applyBorder="1" applyAlignment="1">
      <alignment vertical="top" wrapText="1"/>
    </xf>
    <xf numFmtId="0" fontId="17" fillId="0" borderId="24" xfId="0" applyFont="1" applyBorder="1" applyAlignment="1" quotePrefix="1">
      <alignment vertical="top" wrapText="1"/>
    </xf>
    <xf numFmtId="0" fontId="17" fillId="0" borderId="25" xfId="0" applyFont="1" applyBorder="1" applyAlignment="1" quotePrefix="1">
      <alignment vertical="top" wrapText="1"/>
    </xf>
    <xf numFmtId="0" fontId="27" fillId="0" borderId="10" xfId="0" applyFont="1" applyBorder="1" applyAlignment="1">
      <alignment vertical="top" wrapText="1"/>
    </xf>
    <xf numFmtId="0" fontId="27" fillId="0" borderId="26" xfId="0" applyFont="1" applyBorder="1" applyAlignment="1">
      <alignment vertical="top" wrapText="1"/>
    </xf>
    <xf numFmtId="0" fontId="17" fillId="0" borderId="22" xfId="0" applyFont="1" applyBorder="1" applyAlignment="1">
      <alignment vertical="top" wrapText="1"/>
    </xf>
    <xf numFmtId="0" fontId="5" fillId="0" borderId="13" xfId="0" applyFont="1" applyBorder="1" applyAlignment="1">
      <alignment vertical="top" wrapText="1"/>
    </xf>
    <xf numFmtId="49" fontId="0" fillId="0" borderId="15" xfId="0" applyNumberFormat="1" applyBorder="1" applyAlignment="1">
      <alignment horizontal="center" vertical="center"/>
    </xf>
    <xf numFmtId="0" fontId="0" fillId="0" borderId="15" xfId="0" applyFont="1" applyBorder="1" applyAlignment="1">
      <alignment/>
    </xf>
    <xf numFmtId="0" fontId="3" fillId="0" borderId="59" xfId="0" applyFont="1" applyBorder="1" applyAlignment="1">
      <alignment horizontal="center" vertical="center" textRotation="90" wrapText="1"/>
    </xf>
    <xf numFmtId="0" fontId="33" fillId="0" borderId="0" xfId="0" applyFont="1" applyFill="1" applyBorder="1" applyAlignment="1">
      <alignment/>
    </xf>
    <xf numFmtId="0" fontId="3" fillId="0" borderId="31" xfId="0" applyFont="1" applyBorder="1" applyAlignment="1">
      <alignment horizontal="center" vertical="center" textRotation="90" wrapText="1"/>
    </xf>
    <xf numFmtId="0" fontId="5" fillId="0" borderId="82" xfId="0" applyFont="1" applyFill="1" applyBorder="1" applyAlignment="1">
      <alignment horizontal="center" vertical="top"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104" fillId="0" borderId="10" xfId="0" applyFont="1" applyBorder="1" applyAlignment="1">
      <alignment horizontal="center" vertical="center" wrapText="1"/>
    </xf>
    <xf numFmtId="0" fontId="5" fillId="35" borderId="10" xfId="0" applyFont="1" applyFill="1" applyBorder="1" applyAlignment="1">
      <alignment horizontal="center" wrapText="1"/>
    </xf>
    <xf numFmtId="2" fontId="5" fillId="39" borderId="53" xfId="0" applyNumberFormat="1" applyFont="1" applyFill="1" applyBorder="1" applyAlignment="1">
      <alignment horizontal="center" vertical="center" wrapText="1"/>
    </xf>
    <xf numFmtId="0" fontId="5" fillId="0" borderId="10" xfId="0" applyFont="1" applyBorder="1" applyAlignment="1">
      <alignment vertical="top"/>
    </xf>
    <xf numFmtId="0" fontId="3" fillId="0" borderId="21" xfId="0" applyFont="1" applyBorder="1" applyAlignment="1">
      <alignment horizontal="center" vertical="center" textRotation="90" wrapText="1"/>
    </xf>
    <xf numFmtId="0" fontId="5" fillId="0" borderId="38" xfId="0" applyFont="1" applyBorder="1" applyAlignment="1">
      <alignment vertical="top"/>
    </xf>
    <xf numFmtId="0" fontId="5" fillId="0" borderId="18" xfId="0" applyFont="1" applyBorder="1" applyAlignment="1">
      <alignment/>
    </xf>
    <xf numFmtId="0" fontId="5" fillId="0" borderId="50" xfId="0" applyFont="1" applyBorder="1" applyAlignment="1">
      <alignment/>
    </xf>
    <xf numFmtId="0" fontId="5" fillId="0" borderId="62" xfId="0" applyFont="1" applyBorder="1" applyAlignment="1">
      <alignment/>
    </xf>
    <xf numFmtId="0" fontId="18" fillId="0" borderId="12" xfId="0" applyFont="1" applyBorder="1" applyAlignment="1">
      <alignment horizontal="center" vertical="top" wrapText="1"/>
    </xf>
    <xf numFmtId="0" fontId="5" fillId="0" borderId="21" xfId="0" applyFont="1" applyBorder="1" applyAlignment="1">
      <alignment/>
    </xf>
    <xf numFmtId="0" fontId="5" fillId="0" borderId="12" xfId="0" applyFont="1" applyBorder="1" applyAlignment="1">
      <alignment/>
    </xf>
    <xf numFmtId="0" fontId="6" fillId="33" borderId="10" xfId="0" applyFont="1" applyFill="1" applyBorder="1" applyAlignment="1">
      <alignment horizontal="center" vertical="top" wrapText="1"/>
    </xf>
    <xf numFmtId="0" fontId="0" fillId="0" borderId="10" xfId="0" applyFont="1" applyBorder="1" applyAlignment="1">
      <alignment horizontal="center" vertical="top" wrapText="1"/>
    </xf>
    <xf numFmtId="0" fontId="5" fillId="0" borderId="10" xfId="0" applyFont="1" applyFill="1" applyBorder="1" applyAlignment="1">
      <alignment horizontal="center" vertical="center" wrapText="1"/>
    </xf>
    <xf numFmtId="0" fontId="94" fillId="0" borderId="10" xfId="0" applyFont="1" applyBorder="1" applyAlignment="1">
      <alignment horizontal="center" vertical="top" wrapText="1"/>
    </xf>
    <xf numFmtId="0" fontId="92" fillId="0" borderId="10" xfId="0" applyFont="1" applyBorder="1" applyAlignment="1">
      <alignment horizontal="center" vertical="top" wrapText="1"/>
    </xf>
    <xf numFmtId="2" fontId="5" fillId="39" borderId="38" xfId="0" applyNumberFormat="1" applyFont="1" applyFill="1" applyBorder="1" applyAlignment="1">
      <alignment horizontal="center" vertical="top" wrapText="1"/>
    </xf>
    <xf numFmtId="0" fontId="37" fillId="0" borderId="11" xfId="0" applyFont="1" applyBorder="1" applyAlignment="1">
      <alignment horizontal="center" vertical="top" wrapText="1"/>
    </xf>
    <xf numFmtId="0" fontId="5" fillId="33" borderId="38" xfId="0" applyFont="1" applyFill="1" applyBorder="1" applyAlignment="1">
      <alignment horizontal="right" vertical="top" wrapText="1"/>
    </xf>
    <xf numFmtId="0" fontId="36" fillId="33" borderId="38" xfId="0" applyFont="1" applyFill="1" applyBorder="1" applyAlignment="1">
      <alignment horizontal="center" vertical="top" wrapText="1"/>
    </xf>
    <xf numFmtId="0" fontId="0" fillId="0" borderId="22" xfId="0" applyFont="1" applyBorder="1" applyAlignment="1">
      <alignment horizontal="left"/>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49" fontId="3" fillId="0" borderId="34" xfId="0" applyNumberFormat="1" applyFont="1" applyBorder="1" applyAlignment="1">
      <alignment horizontal="center" vertical="center" textRotation="90" wrapText="1"/>
    </xf>
    <xf numFmtId="2" fontId="5" fillId="39" borderId="39" xfId="0" applyNumberFormat="1" applyFont="1" applyFill="1" applyBorder="1" applyAlignment="1">
      <alignment horizontal="center" vertical="top" wrapText="1"/>
    </xf>
    <xf numFmtId="49" fontId="5" fillId="0" borderId="10" xfId="0" applyNumberFormat="1" applyFont="1" applyBorder="1" applyAlignment="1">
      <alignment horizontal="center" vertical="center"/>
    </xf>
    <xf numFmtId="0" fontId="5" fillId="33" borderId="38" xfId="0" applyFont="1" applyFill="1" applyBorder="1" applyAlignment="1">
      <alignment vertical="center"/>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3" fillId="0" borderId="39" xfId="0" applyFont="1" applyFill="1" applyBorder="1" applyAlignment="1">
      <alignment horizontal="center" vertical="top" wrapText="1"/>
    </xf>
    <xf numFmtId="2" fontId="5" fillId="40" borderId="74" xfId="0" applyNumberFormat="1" applyFont="1" applyFill="1" applyBorder="1" applyAlignment="1">
      <alignment horizontal="center"/>
    </xf>
    <xf numFmtId="0" fontId="5" fillId="0" borderId="10" xfId="0" applyFont="1" applyBorder="1" applyAlignment="1">
      <alignment horizontal="left" vertical="top"/>
    </xf>
    <xf numFmtId="0" fontId="5" fillId="0" borderId="10" xfId="0" applyFont="1" applyBorder="1" applyAlignment="1">
      <alignment horizontal="center" vertical="center" wrapText="1"/>
    </xf>
    <xf numFmtId="0" fontId="6" fillId="0" borderId="38" xfId="0" applyFont="1" applyBorder="1" applyAlignment="1">
      <alignment horizontal="right" vertical="top" wrapText="1"/>
    </xf>
    <xf numFmtId="2" fontId="5" fillId="40" borderId="38" xfId="0" applyNumberFormat="1" applyFont="1" applyFill="1" applyBorder="1" applyAlignment="1">
      <alignment horizontal="center" vertical="center"/>
    </xf>
    <xf numFmtId="0" fontId="2" fillId="0" borderId="11" xfId="0" applyFont="1" applyBorder="1" applyAlignment="1">
      <alignment horizontal="left"/>
    </xf>
    <xf numFmtId="0" fontId="3" fillId="0" borderId="30" xfId="0" applyFont="1" applyBorder="1" applyAlignment="1">
      <alignment horizontal="center" vertical="center" textRotation="90" wrapText="1"/>
    </xf>
    <xf numFmtId="0" fontId="5" fillId="0" borderId="18" xfId="0" applyFont="1" applyBorder="1" applyAlignment="1">
      <alignment wrapText="1"/>
    </xf>
    <xf numFmtId="0" fontId="5" fillId="0" borderId="81" xfId="0" applyFont="1" applyBorder="1" applyAlignment="1">
      <alignment vertical="center"/>
    </xf>
    <xf numFmtId="2" fontId="5" fillId="40" borderId="75" xfId="0" applyNumberFormat="1" applyFont="1" applyFill="1" applyBorder="1" applyAlignment="1">
      <alignment horizontal="center" vertical="center"/>
    </xf>
    <xf numFmtId="0" fontId="0" fillId="0" borderId="10" xfId="0" applyFont="1" applyBorder="1" applyAlignment="1">
      <alignment vertical="top" wrapText="1"/>
    </xf>
    <xf numFmtId="0" fontId="19" fillId="0" borderId="10" xfId="0" applyFont="1" applyBorder="1" applyAlignment="1">
      <alignment vertical="top" wrapText="1"/>
    </xf>
    <xf numFmtId="0" fontId="3" fillId="0" borderId="11" xfId="0" applyFont="1" applyBorder="1" applyAlignment="1">
      <alignment horizontal="center" vertical="top" wrapText="1"/>
    </xf>
    <xf numFmtId="0" fontId="5" fillId="0" borderId="37" xfId="0" applyFont="1" applyBorder="1" applyAlignment="1">
      <alignment/>
    </xf>
    <xf numFmtId="0" fontId="5" fillId="0" borderId="37" xfId="0" applyFont="1" applyBorder="1" applyAlignment="1">
      <alignment horizontal="center"/>
    </xf>
    <xf numFmtId="2" fontId="3" fillId="36" borderId="10" xfId="0" applyNumberFormat="1" applyFont="1" applyFill="1" applyBorder="1" applyAlignment="1">
      <alignment horizontal="center" vertical="center" wrapText="1"/>
    </xf>
    <xf numFmtId="0" fontId="3" fillId="0" borderId="24" xfId="0" applyFont="1" applyBorder="1" applyAlignment="1">
      <alignment horizontal="center" vertical="top" wrapText="1"/>
    </xf>
    <xf numFmtId="0" fontId="5" fillId="35" borderId="2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92" fillId="0" borderId="10" xfId="0" applyFont="1" applyBorder="1" applyAlignment="1">
      <alignment horizontal="center" vertical="center" wrapText="1"/>
    </xf>
    <xf numFmtId="0" fontId="6" fillId="0" borderId="10" xfId="0"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13" xfId="0" applyFont="1" applyFill="1" applyBorder="1" applyAlignment="1">
      <alignment horizontal="center" vertical="top" wrapText="1"/>
    </xf>
    <xf numFmtId="0" fontId="98" fillId="0" borderId="10" xfId="0" applyFont="1" applyBorder="1" applyAlignment="1">
      <alignment horizontal="center" vertical="top" wrapText="1"/>
    </xf>
    <xf numFmtId="0" fontId="110" fillId="0" borderId="10" xfId="0" applyFont="1" applyBorder="1" applyAlignment="1">
      <alignment/>
    </xf>
    <xf numFmtId="0" fontId="111" fillId="0" borderId="10" xfId="0" applyFont="1" applyBorder="1" applyAlignment="1">
      <alignment/>
    </xf>
    <xf numFmtId="0" fontId="0" fillId="0" borderId="10" xfId="0" applyFont="1" applyBorder="1" applyAlignment="1">
      <alignment vertical="center"/>
    </xf>
    <xf numFmtId="0" fontId="31" fillId="0" borderId="22" xfId="0" applyFont="1" applyBorder="1" applyAlignment="1">
      <alignment horizontal="center" vertical="top" wrapText="1"/>
    </xf>
    <xf numFmtId="0" fontId="6" fillId="0" borderId="10" xfId="0" applyFont="1" applyBorder="1" applyAlignment="1">
      <alignment horizontal="center" wrapText="1"/>
    </xf>
    <xf numFmtId="0" fontId="5" fillId="0" borderId="21" xfId="0" applyFont="1" applyBorder="1" applyAlignment="1">
      <alignment vertical="center"/>
    </xf>
    <xf numFmtId="49" fontId="23" fillId="0" borderId="21" xfId="0" applyNumberFormat="1" applyFont="1" applyBorder="1" applyAlignment="1">
      <alignment horizontal="center"/>
    </xf>
    <xf numFmtId="0" fontId="15" fillId="0" borderId="22" xfId="0" applyFont="1" applyBorder="1" applyAlignment="1">
      <alignment wrapText="1"/>
    </xf>
    <xf numFmtId="0" fontId="6" fillId="0" borderId="26" xfId="0" applyFont="1" applyBorder="1" applyAlignment="1">
      <alignment vertical="top" wrapText="1"/>
    </xf>
    <xf numFmtId="49" fontId="24" fillId="0" borderId="12" xfId="0" applyNumberFormat="1" applyFont="1" applyBorder="1" applyAlignment="1">
      <alignment horizontal="center"/>
    </xf>
    <xf numFmtId="0" fontId="6" fillId="41" borderId="10" xfId="0" applyFont="1" applyFill="1" applyBorder="1" applyAlignment="1">
      <alignment vertical="top" wrapText="1"/>
    </xf>
    <xf numFmtId="0" fontId="31" fillId="0" borderId="10" xfId="0" applyFont="1" applyBorder="1" applyAlignment="1">
      <alignment wrapText="1"/>
    </xf>
    <xf numFmtId="0" fontId="31" fillId="0" borderId="10" xfId="0" applyFont="1" applyBorder="1" applyAlignment="1">
      <alignment/>
    </xf>
    <xf numFmtId="0" fontId="5" fillId="41" borderId="10" xfId="0" applyFont="1" applyFill="1" applyBorder="1" applyAlignment="1">
      <alignment vertical="top" wrapText="1"/>
    </xf>
    <xf numFmtId="0" fontId="6" fillId="41" borderId="22" xfId="0" applyFont="1" applyFill="1" applyBorder="1" applyAlignment="1">
      <alignment vertical="top"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left"/>
    </xf>
    <xf numFmtId="0" fontId="5" fillId="0" borderId="13" xfId="0" applyFont="1" applyBorder="1" applyAlignment="1">
      <alignment horizontal="left" wrapText="1"/>
    </xf>
    <xf numFmtId="0" fontId="3" fillId="0" borderId="83" xfId="0" applyFont="1" applyBorder="1" applyAlignment="1">
      <alignment horizontal="center" vertical="top" wrapText="1"/>
    </xf>
    <xf numFmtId="0" fontId="3" fillId="0" borderId="84" xfId="0" applyFont="1" applyBorder="1" applyAlignment="1">
      <alignment horizontal="center" vertical="top" wrapText="1"/>
    </xf>
    <xf numFmtId="0" fontId="6" fillId="0" borderId="22" xfId="0" applyFont="1" applyFill="1" applyBorder="1" applyAlignment="1">
      <alignment horizontal="center" vertical="top" wrapText="1"/>
    </xf>
    <xf numFmtId="0" fontId="31" fillId="0" borderId="10" xfId="0" applyFont="1" applyBorder="1" applyAlignment="1">
      <alignment horizontal="center" vertical="center"/>
    </xf>
    <xf numFmtId="0" fontId="5" fillId="0" borderId="10" xfId="0" applyFont="1" applyBorder="1" applyAlignment="1">
      <alignment horizontal="left" vertical="top" wrapText="1"/>
    </xf>
    <xf numFmtId="0" fontId="0" fillId="0" borderId="10" xfId="0" applyFill="1" applyBorder="1" applyAlignment="1">
      <alignment/>
    </xf>
    <xf numFmtId="0" fontId="31" fillId="0" borderId="10" xfId="0" applyFont="1" applyBorder="1" applyAlignment="1">
      <alignment horizontal="center" wrapText="1"/>
    </xf>
    <xf numFmtId="0" fontId="0" fillId="0" borderId="11" xfId="0" applyBorder="1" applyAlignment="1">
      <alignment horizontal="center"/>
    </xf>
    <xf numFmtId="0" fontId="15" fillId="0" borderId="10" xfId="0" applyFont="1" applyBorder="1" applyAlignment="1">
      <alignment horizontal="center" wrapText="1"/>
    </xf>
    <xf numFmtId="0" fontId="0" fillId="0" borderId="10" xfId="0" applyFont="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Border="1" applyAlignment="1">
      <alignment wrapText="1"/>
    </xf>
    <xf numFmtId="0" fontId="0" fillId="0" borderId="10" xfId="0" applyFont="1" applyBorder="1" applyAlignment="1">
      <alignment horizontal="center"/>
    </xf>
    <xf numFmtId="0" fontId="0" fillId="0" borderId="22" xfId="0" applyFont="1" applyBorder="1" applyAlignment="1">
      <alignment horizontal="left" vertical="center"/>
    </xf>
    <xf numFmtId="0" fontId="15" fillId="0" borderId="22" xfId="0" applyFont="1" applyBorder="1" applyAlignment="1">
      <alignment horizontal="center" wrapText="1"/>
    </xf>
    <xf numFmtId="0" fontId="0" fillId="33" borderId="22" xfId="0" applyFont="1" applyFill="1" applyBorder="1" applyAlignment="1">
      <alignment horizontal="center" wrapText="1"/>
    </xf>
    <xf numFmtId="0" fontId="1" fillId="0" borderId="0" xfId="0" applyFont="1" applyAlignment="1">
      <alignment/>
    </xf>
    <xf numFmtId="0" fontId="23" fillId="0" borderId="0" xfId="0" applyFont="1" applyAlignment="1">
      <alignment/>
    </xf>
    <xf numFmtId="0" fontId="23" fillId="0" borderId="0" xfId="0" applyFont="1" applyAlignment="1">
      <alignment horizontal="center" vertical="center"/>
    </xf>
    <xf numFmtId="0" fontId="23" fillId="0" borderId="0" xfId="0" applyFont="1" applyAlignment="1">
      <alignment horizontal="center"/>
    </xf>
    <xf numFmtId="49" fontId="3" fillId="0" borderId="31" xfId="0" applyNumberFormat="1" applyFont="1" applyBorder="1" applyAlignment="1">
      <alignment horizontal="center" vertical="center" textRotation="90" wrapText="1"/>
    </xf>
    <xf numFmtId="0" fontId="5" fillId="0" borderId="10" xfId="0" applyFont="1" applyFill="1" applyBorder="1" applyAlignment="1">
      <alignment/>
    </xf>
    <xf numFmtId="0" fontId="110" fillId="0" borderId="10" xfId="0" applyFont="1" applyBorder="1" applyAlignment="1">
      <alignment horizontal="center" vertical="top" wrapText="1"/>
    </xf>
    <xf numFmtId="2" fontId="0" fillId="36" borderId="52" xfId="0" applyNumberFormat="1" applyFill="1" applyBorder="1" applyAlignment="1">
      <alignment horizontal="center" vertical="center" wrapText="1"/>
    </xf>
    <xf numFmtId="2" fontId="0" fillId="36" borderId="44" xfId="0" applyNumberFormat="1" applyFill="1" applyBorder="1" applyAlignment="1">
      <alignment horizontal="center" vertical="center" wrapText="1"/>
    </xf>
    <xf numFmtId="2" fontId="0" fillId="36" borderId="45" xfId="0" applyNumberFormat="1" applyFill="1" applyBorder="1" applyAlignment="1">
      <alignment horizontal="center" vertical="center" wrapText="1"/>
    </xf>
    <xf numFmtId="2" fontId="0" fillId="36" borderId="47" xfId="0" applyNumberFormat="1" applyFill="1" applyBorder="1" applyAlignment="1">
      <alignment horizontal="center" vertical="center" wrapText="1"/>
    </xf>
    <xf numFmtId="185" fontId="112" fillId="42" borderId="52" xfId="46" applyNumberFormat="1" applyFont="1" applyFill="1" applyBorder="1">
      <alignment/>
      <protection/>
    </xf>
    <xf numFmtId="0" fontId="113" fillId="0" borderId="41" xfId="0" applyFont="1" applyBorder="1" applyAlignment="1">
      <alignment horizontal="justify" vertical="center"/>
    </xf>
    <xf numFmtId="0" fontId="113" fillId="0" borderId="42" xfId="0" applyFont="1" applyBorder="1" applyAlignment="1">
      <alignment horizontal="justify" vertical="center"/>
    </xf>
    <xf numFmtId="0" fontId="113" fillId="0" borderId="43" xfId="0" applyFont="1" applyBorder="1" applyAlignment="1">
      <alignment horizontal="justify" vertical="center"/>
    </xf>
    <xf numFmtId="0" fontId="114" fillId="43" borderId="59" xfId="46" applyFont="1" applyFill="1" applyBorder="1">
      <alignment/>
      <protection/>
    </xf>
    <xf numFmtId="0" fontId="114" fillId="43" borderId="52" xfId="46" applyFont="1" applyFill="1" applyBorder="1" applyAlignment="1">
      <alignment horizontal="center"/>
      <protection/>
    </xf>
    <xf numFmtId="0" fontId="75" fillId="0" borderId="50" xfId="46" applyBorder="1" applyAlignment="1">
      <alignment wrapText="1"/>
      <protection/>
    </xf>
    <xf numFmtId="0" fontId="77" fillId="0" borderId="21" xfId="46" applyFont="1" applyBorder="1">
      <alignment/>
      <protection/>
    </xf>
    <xf numFmtId="185" fontId="75" fillId="0" borderId="39" xfId="46" applyNumberFormat="1" applyBorder="1">
      <alignment/>
      <protection/>
    </xf>
    <xf numFmtId="0" fontId="77" fillId="0" borderId="11" xfId="46" applyFont="1" applyBorder="1">
      <alignment/>
      <protection/>
    </xf>
    <xf numFmtId="185" fontId="75" fillId="0" borderId="38" xfId="46" applyNumberFormat="1" applyBorder="1">
      <alignment/>
      <protection/>
    </xf>
    <xf numFmtId="0" fontId="77" fillId="0" borderId="63" xfId="46" applyFont="1" applyBorder="1">
      <alignment/>
      <protection/>
    </xf>
    <xf numFmtId="185" fontId="75" fillId="0" borderId="75" xfId="46" applyNumberFormat="1" applyBorder="1">
      <alignment/>
      <protection/>
    </xf>
    <xf numFmtId="0" fontId="77" fillId="42" borderId="59" xfId="46" applyFont="1" applyFill="1" applyBorder="1" applyAlignment="1">
      <alignment vertical="center" wrapText="1"/>
      <protection/>
    </xf>
    <xf numFmtId="2" fontId="5" fillId="39" borderId="38" xfId="0" applyNumberFormat="1" applyFont="1" applyFill="1" applyBorder="1" applyAlignment="1">
      <alignment horizontal="center" vertical="center"/>
    </xf>
    <xf numFmtId="2" fontId="5" fillId="36" borderId="10" xfId="0" applyNumberFormat="1" applyFont="1" applyFill="1" applyBorder="1" applyAlignment="1">
      <alignment horizontal="center" vertical="center" wrapText="1"/>
    </xf>
    <xf numFmtId="2" fontId="5" fillId="36" borderId="13" xfId="0" applyNumberFormat="1" applyFont="1" applyFill="1" applyBorder="1" applyAlignment="1">
      <alignment horizontal="center" vertical="center" wrapText="1"/>
    </xf>
    <xf numFmtId="2" fontId="5" fillId="39" borderId="38" xfId="0" applyNumberFormat="1" applyFont="1" applyFill="1" applyBorder="1" applyAlignment="1">
      <alignment horizontal="center" vertical="center"/>
    </xf>
    <xf numFmtId="2" fontId="5" fillId="39" borderId="29" xfId="0" applyNumberFormat="1" applyFont="1" applyFill="1" applyBorder="1" applyAlignment="1">
      <alignment horizontal="center" vertical="center"/>
    </xf>
    <xf numFmtId="2" fontId="5" fillId="39" borderId="52" xfId="0" applyNumberFormat="1" applyFont="1" applyFill="1" applyBorder="1" applyAlignment="1">
      <alignment horizontal="center" vertical="center"/>
    </xf>
    <xf numFmtId="2" fontId="5" fillId="39" borderId="26" xfId="0" applyNumberFormat="1" applyFont="1" applyFill="1" applyBorder="1" applyAlignment="1">
      <alignment horizontal="center" vertical="center"/>
    </xf>
    <xf numFmtId="2" fontId="5" fillId="39" borderId="24" xfId="0" applyNumberFormat="1" applyFont="1" applyFill="1" applyBorder="1" applyAlignment="1">
      <alignment horizontal="center" vertical="center"/>
    </xf>
    <xf numFmtId="2" fontId="5" fillId="39" borderId="25" xfId="0" applyNumberFormat="1" applyFont="1" applyFill="1" applyBorder="1" applyAlignment="1">
      <alignment horizontal="center" vertical="center"/>
    </xf>
    <xf numFmtId="2" fontId="5" fillId="36" borderId="16" xfId="0" applyNumberFormat="1" applyFont="1" applyFill="1" applyBorder="1" applyAlignment="1">
      <alignment horizontal="center" vertical="center"/>
    </xf>
    <xf numFmtId="0" fontId="17" fillId="33" borderId="0" xfId="0" applyFont="1" applyFill="1" applyBorder="1" applyAlignment="1">
      <alignment horizontal="center" vertical="center"/>
    </xf>
    <xf numFmtId="0" fontId="5" fillId="35" borderId="16" xfId="0" applyFont="1" applyFill="1" applyBorder="1" applyAlignment="1">
      <alignment vertical="center"/>
    </xf>
    <xf numFmtId="0" fontId="5" fillId="0" borderId="54" xfId="0" applyFont="1" applyBorder="1" applyAlignment="1">
      <alignment/>
    </xf>
    <xf numFmtId="0" fontId="5" fillId="0" borderId="77" xfId="0" applyFont="1" applyBorder="1" applyAlignment="1">
      <alignment/>
    </xf>
    <xf numFmtId="0" fontId="5" fillId="0" borderId="14" xfId="0" applyFont="1" applyFill="1" applyBorder="1" applyAlignment="1">
      <alignment horizontal="left"/>
    </xf>
    <xf numFmtId="0" fontId="5" fillId="0" borderId="15" xfId="0" applyFont="1" applyFill="1" applyBorder="1" applyAlignment="1">
      <alignment horizontal="center" vertical="center"/>
    </xf>
    <xf numFmtId="0" fontId="5" fillId="0" borderId="15" xfId="0" applyFont="1" applyFill="1" applyBorder="1" applyAlignment="1">
      <alignment horizontal="left"/>
    </xf>
    <xf numFmtId="2" fontId="5" fillId="39" borderId="15"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185" fontId="75" fillId="0" borderId="62" xfId="46" applyNumberFormat="1" applyBorder="1">
      <alignment/>
      <protection/>
    </xf>
    <xf numFmtId="0" fontId="77" fillId="0" borderId="14" xfId="46" applyFont="1" applyBorder="1">
      <alignment/>
      <protection/>
    </xf>
    <xf numFmtId="9" fontId="75" fillId="0" borderId="61" xfId="46" applyNumberFormat="1" applyFill="1" applyBorder="1">
      <alignment/>
      <protection/>
    </xf>
    <xf numFmtId="0" fontId="75" fillId="0" borderId="11" xfId="46" applyFill="1" applyBorder="1">
      <alignment/>
      <protection/>
    </xf>
    <xf numFmtId="185" fontId="0" fillId="0" borderId="38" xfId="0" applyNumberFormat="1" applyBorder="1" applyAlignment="1">
      <alignment/>
    </xf>
    <xf numFmtId="0" fontId="75" fillId="0" borderId="12" xfId="46" applyFill="1" applyBorder="1">
      <alignment/>
      <protection/>
    </xf>
    <xf numFmtId="185" fontId="0" fillId="0" borderId="53" xfId="0" applyNumberFormat="1" applyBorder="1" applyAlignment="1">
      <alignment/>
    </xf>
    <xf numFmtId="0" fontId="5" fillId="42" borderId="22" xfId="0" applyFont="1" applyFill="1" applyBorder="1" applyAlignment="1">
      <alignment horizontal="center" vertical="center"/>
    </xf>
    <xf numFmtId="0" fontId="5" fillId="42" borderId="10" xfId="0" applyFont="1" applyFill="1" applyBorder="1" applyAlignment="1">
      <alignment horizontal="center" vertical="center"/>
    </xf>
    <xf numFmtId="0" fontId="5" fillId="42" borderId="54" xfId="0" applyFont="1" applyFill="1" applyBorder="1" applyAlignment="1">
      <alignment horizontal="center" vertical="top" wrapText="1"/>
    </xf>
    <xf numFmtId="0" fontId="5" fillId="42" borderId="31" xfId="0" applyFont="1" applyFill="1" applyBorder="1" applyAlignment="1">
      <alignment horizontal="center"/>
    </xf>
    <xf numFmtId="0" fontId="5" fillId="42" borderId="31" xfId="0" applyFont="1" applyFill="1" applyBorder="1" applyAlignment="1">
      <alignment horizontal="center" wrapText="1"/>
    </xf>
    <xf numFmtId="2" fontId="5" fillId="42" borderId="31" xfId="0" applyNumberFormat="1" applyFont="1" applyFill="1" applyBorder="1" applyAlignment="1">
      <alignment horizontal="center" vertical="center" wrapText="1"/>
    </xf>
    <xf numFmtId="0" fontId="5" fillId="42" borderId="31" xfId="0" applyFont="1" applyFill="1" applyBorder="1" applyAlignment="1">
      <alignment horizontal="center" vertical="center"/>
    </xf>
    <xf numFmtId="2" fontId="5" fillId="42" borderId="77" xfId="0" applyNumberFormat="1" applyFont="1" applyFill="1" applyBorder="1" applyAlignment="1">
      <alignment horizontal="center" vertical="center"/>
    </xf>
    <xf numFmtId="0" fontId="0" fillId="42" borderId="0" xfId="0" applyFill="1" applyAlignment="1">
      <alignment/>
    </xf>
    <xf numFmtId="0" fontId="5" fillId="42" borderId="0" xfId="0" applyFont="1" applyFill="1" applyAlignment="1">
      <alignment/>
    </xf>
    <xf numFmtId="0" fontId="5" fillId="42" borderId="0" xfId="0" applyFont="1" applyFill="1" applyAlignment="1">
      <alignment horizontal="center" vertical="center"/>
    </xf>
    <xf numFmtId="0" fontId="5" fillId="42" borderId="0" xfId="0" applyFont="1" applyFill="1" applyAlignment="1">
      <alignment horizontal="center"/>
    </xf>
    <xf numFmtId="0" fontId="5" fillId="42" borderId="11" xfId="0" applyFont="1" applyFill="1" applyBorder="1" applyAlignment="1">
      <alignment horizontal="center" vertical="top" wrapText="1"/>
    </xf>
    <xf numFmtId="0" fontId="5" fillId="42" borderId="10" xfId="0" applyFont="1" applyFill="1" applyBorder="1" applyAlignment="1">
      <alignment horizontal="center"/>
    </xf>
    <xf numFmtId="0" fontId="5" fillId="42" borderId="10" xfId="0" applyFont="1" applyFill="1" applyBorder="1" applyAlignment="1">
      <alignment horizontal="center" wrapText="1"/>
    </xf>
    <xf numFmtId="2" fontId="5" fillId="42" borderId="10" xfId="0" applyNumberFormat="1" applyFont="1" applyFill="1" applyBorder="1" applyAlignment="1">
      <alignment horizontal="center" vertical="center" wrapText="1"/>
    </xf>
    <xf numFmtId="2" fontId="5" fillId="42" borderId="38" xfId="0" applyNumberFormat="1" applyFont="1" applyFill="1" applyBorder="1" applyAlignment="1">
      <alignment horizontal="center" vertical="center"/>
    </xf>
    <xf numFmtId="2" fontId="5" fillId="39" borderId="38"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2" fontId="0" fillId="39" borderId="38"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5" fillId="0" borderId="10" xfId="0" applyFont="1" applyBorder="1" applyAlignment="1">
      <alignment horizontal="center" vertical="top" wrapText="1"/>
    </xf>
    <xf numFmtId="0" fontId="0" fillId="0" borderId="10" xfId="0" applyBorder="1" applyAlignment="1">
      <alignment horizontal="center" vertical="top" wrapText="1"/>
    </xf>
    <xf numFmtId="2" fontId="5" fillId="39" borderId="38" xfId="0" applyNumberFormat="1" applyFont="1" applyFill="1" applyBorder="1" applyAlignment="1">
      <alignment horizontal="center" vertical="center"/>
    </xf>
    <xf numFmtId="0" fontId="0" fillId="0" borderId="38" xfId="0"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0" fontId="5" fillId="0" borderId="58" xfId="0" applyFont="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2" fontId="5" fillId="39" borderId="67" xfId="0" applyNumberFormat="1" applyFont="1" applyFill="1" applyBorder="1" applyAlignment="1">
      <alignment horizontal="center" vertical="center"/>
    </xf>
    <xf numFmtId="2" fontId="5" fillId="39" borderId="77" xfId="0" applyNumberFormat="1" applyFont="1" applyFill="1" applyBorder="1" applyAlignment="1">
      <alignment horizontal="center" vertical="center"/>
    </xf>
    <xf numFmtId="2" fontId="5" fillId="39" borderId="61" xfId="0" applyNumberFormat="1" applyFont="1" applyFill="1" applyBorder="1" applyAlignment="1">
      <alignment horizontal="center" vertical="center"/>
    </xf>
    <xf numFmtId="0" fontId="5"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0" xfId="0" applyBorder="1" applyAlignment="1">
      <alignment horizontal="center" vertical="center" wrapText="1"/>
    </xf>
    <xf numFmtId="2" fontId="5" fillId="36" borderId="46" xfId="0" applyNumberFormat="1" applyFont="1" applyFill="1" applyBorder="1" applyAlignment="1">
      <alignment horizontal="center" vertical="center" wrapText="1"/>
    </xf>
    <xf numFmtId="2" fontId="5" fillId="36" borderId="55" xfId="0" applyNumberFormat="1" applyFont="1" applyFill="1" applyBorder="1" applyAlignment="1">
      <alignment horizontal="center" vertical="center" wrapText="1"/>
    </xf>
    <xf numFmtId="2" fontId="5" fillId="36" borderId="64"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60" xfId="0" applyFont="1" applyBorder="1" applyAlignment="1">
      <alignment vertical="center"/>
    </xf>
    <xf numFmtId="0" fontId="99" fillId="0" borderId="60" xfId="0" applyFont="1" applyBorder="1" applyAlignment="1">
      <alignment vertical="center"/>
    </xf>
    <xf numFmtId="0" fontId="15" fillId="0" borderId="60" xfId="0" applyFont="1" applyBorder="1" applyAlignment="1">
      <alignment vertical="center"/>
    </xf>
    <xf numFmtId="0" fontId="0" fillId="0" borderId="10" xfId="0" applyBorder="1" applyAlignment="1">
      <alignment vertical="center"/>
    </xf>
    <xf numFmtId="0" fontId="5" fillId="33" borderId="11" xfId="0" applyFont="1" applyFill="1" applyBorder="1" applyAlignment="1">
      <alignment horizontal="center" vertical="top" wrapText="1"/>
    </xf>
    <xf numFmtId="0" fontId="5" fillId="0" borderId="34" xfId="0" applyFont="1" applyBorder="1" applyAlignment="1">
      <alignment horizontal="center" vertical="top" wrapText="1"/>
    </xf>
    <xf numFmtId="0" fontId="5" fillId="0" borderId="81" xfId="0" applyFont="1" applyBorder="1" applyAlignment="1">
      <alignment horizontal="center" vertical="top" wrapText="1"/>
    </xf>
    <xf numFmtId="0" fontId="5" fillId="0" borderId="11" xfId="0" applyFont="1" applyBorder="1" applyAlignment="1">
      <alignment horizontal="center" vertical="top" wrapText="1"/>
    </xf>
    <xf numFmtId="0" fontId="0" fillId="0" borderId="53" xfId="0" applyBorder="1" applyAlignment="1">
      <alignment horizontal="center" vertical="center"/>
    </xf>
    <xf numFmtId="2" fontId="5" fillId="36"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5" fillId="42" borderId="10" xfId="0" applyFont="1" applyFill="1" applyBorder="1" applyAlignment="1">
      <alignment horizontal="center" vertical="center" wrapText="1"/>
    </xf>
    <xf numFmtId="0" fontId="0" fillId="42" borderId="13" xfId="0" applyFill="1" applyBorder="1" applyAlignment="1">
      <alignment horizontal="center" vertical="center" wrapText="1"/>
    </xf>
    <xf numFmtId="0" fontId="0" fillId="0" borderId="13" xfId="0" applyBorder="1" applyAlignment="1">
      <alignment horizontal="center" vertical="center"/>
    </xf>
    <xf numFmtId="0" fontId="115" fillId="0" borderId="59" xfId="0" applyFont="1" applyBorder="1" applyAlignment="1">
      <alignment horizontal="left" wrapText="1"/>
    </xf>
    <xf numFmtId="0" fontId="115" fillId="0" borderId="60" xfId="0" applyFont="1" applyBorder="1" applyAlignment="1">
      <alignment horizontal="left" wrapText="1"/>
    </xf>
    <xf numFmtId="0" fontId="115" fillId="0" borderId="28" xfId="0" applyFont="1" applyBorder="1" applyAlignment="1">
      <alignment horizontal="left" wrapText="1"/>
    </xf>
    <xf numFmtId="0" fontId="5"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10" xfId="0" applyFont="1" applyBorder="1" applyAlignment="1">
      <alignment horizontal="center" vertical="center" wrapText="1"/>
    </xf>
    <xf numFmtId="2" fontId="0" fillId="36" borderId="10" xfId="0" applyNumberFormat="1" applyFont="1" applyFill="1" applyBorder="1" applyAlignment="1">
      <alignment horizontal="center" vertical="center" wrapText="1"/>
    </xf>
    <xf numFmtId="0" fontId="0" fillId="0" borderId="10" xfId="0" applyBorder="1" applyAlignment="1">
      <alignment horizontal="center" wrapText="1"/>
    </xf>
    <xf numFmtId="0" fontId="13" fillId="0" borderId="24" xfId="0" applyFont="1" applyBorder="1" applyAlignment="1">
      <alignment horizontal="center"/>
    </xf>
    <xf numFmtId="0" fontId="0" fillId="0" borderId="49" xfId="0" applyFont="1" applyBorder="1" applyAlignment="1">
      <alignment horizontal="center"/>
    </xf>
    <xf numFmtId="0" fontId="4" fillId="0" borderId="10" xfId="0" applyFont="1" applyBorder="1" applyAlignment="1">
      <alignment horizontal="center" vertical="top" wrapText="1"/>
    </xf>
    <xf numFmtId="0" fontId="0" fillId="0" borderId="10" xfId="0" applyFont="1" applyBorder="1" applyAlignment="1">
      <alignment horizontal="center" vertical="top" wrapText="1"/>
    </xf>
    <xf numFmtId="0" fontId="13" fillId="0" borderId="35" xfId="0" applyFont="1" applyBorder="1" applyAlignment="1">
      <alignment horizontal="left"/>
    </xf>
    <xf numFmtId="0" fontId="4" fillId="0" borderId="10" xfId="0" applyFont="1" applyBorder="1" applyAlignment="1">
      <alignment horizontal="center" vertical="center" wrapText="1"/>
    </xf>
    <xf numFmtId="0" fontId="0" fillId="0" borderId="10" xfId="0" applyFont="1" applyBorder="1" applyAlignment="1">
      <alignment vertical="center"/>
    </xf>
    <xf numFmtId="0" fontId="0" fillId="0" borderId="19" xfId="0" applyBorder="1" applyAlignment="1">
      <alignment vertical="center"/>
    </xf>
    <xf numFmtId="0" fontId="0" fillId="0" borderId="37" xfId="0" applyBorder="1" applyAlignment="1">
      <alignment vertical="center"/>
    </xf>
    <xf numFmtId="0" fontId="0" fillId="0" borderId="15" xfId="0" applyBorder="1" applyAlignment="1">
      <alignment vertical="center"/>
    </xf>
    <xf numFmtId="0" fontId="5" fillId="0" borderId="21" xfId="0" applyFont="1" applyBorder="1" applyAlignment="1">
      <alignment horizontal="center" vertical="top" wrapText="1"/>
    </xf>
    <xf numFmtId="0" fontId="0" fillId="0" borderId="11" xfId="0" applyBorder="1" applyAlignment="1">
      <alignment horizontal="center" vertical="top" wrapText="1"/>
    </xf>
    <xf numFmtId="0" fontId="5" fillId="0" borderId="59" xfId="0" applyFont="1" applyBorder="1" applyAlignment="1">
      <alignment vertical="center"/>
    </xf>
    <xf numFmtId="0" fontId="0" fillId="0" borderId="14" xfId="0" applyBorder="1" applyAlignment="1">
      <alignment horizontal="center" vertical="top" wrapText="1"/>
    </xf>
    <xf numFmtId="0" fontId="3" fillId="0" borderId="22" xfId="0" applyFont="1" applyBorder="1" applyAlignment="1">
      <alignment horizontal="center" vertical="top" wrapText="1"/>
    </xf>
    <xf numFmtId="0" fontId="3" fillId="0" borderId="10" xfId="0" applyFont="1" applyBorder="1" applyAlignment="1">
      <alignment horizontal="center" vertical="top" wrapText="1"/>
    </xf>
    <xf numFmtId="0" fontId="2" fillId="0" borderId="58" xfId="0" applyFont="1" applyBorder="1" applyAlignment="1">
      <alignment horizontal="left"/>
    </xf>
    <xf numFmtId="0" fontId="13" fillId="0" borderId="58" xfId="0" applyFont="1" applyBorder="1" applyAlignment="1">
      <alignment horizontal="left"/>
    </xf>
    <xf numFmtId="49" fontId="0" fillId="0" borderId="30" xfId="0" applyNumberFormat="1" applyBorder="1" applyAlignment="1">
      <alignment horizontal="center" vertical="center"/>
    </xf>
    <xf numFmtId="49" fontId="0" fillId="0" borderId="14" xfId="0" applyNumberFormat="1" applyBorder="1" applyAlignment="1">
      <alignment horizontal="center" vertical="center"/>
    </xf>
    <xf numFmtId="0" fontId="5" fillId="0" borderId="31" xfId="0" applyFont="1" applyBorder="1" applyAlignment="1">
      <alignment horizontal="center" vertical="top" wrapText="1"/>
    </xf>
    <xf numFmtId="0" fontId="4" fillId="0" borderId="11" xfId="0" applyFont="1" applyBorder="1" applyAlignment="1">
      <alignment horizontal="center" vertical="top" wrapText="1"/>
    </xf>
    <xf numFmtId="0" fontId="0" fillId="0" borderId="60" xfId="0" applyBorder="1" applyAlignment="1">
      <alignment vertical="center"/>
    </xf>
    <xf numFmtId="0" fontId="0" fillId="0" borderId="28" xfId="0" applyBorder="1" applyAlignment="1">
      <alignment vertical="center"/>
    </xf>
    <xf numFmtId="0" fontId="5" fillId="0" borderId="63" xfId="0" applyFont="1" applyBorder="1" applyAlignment="1">
      <alignment horizontal="left" vertical="center"/>
    </xf>
    <xf numFmtId="0" fontId="5" fillId="0" borderId="58" xfId="0" applyFont="1" applyBorder="1" applyAlignment="1">
      <alignment horizontal="left" vertical="center"/>
    </xf>
    <xf numFmtId="0" fontId="5" fillId="0" borderId="85" xfId="0" applyFont="1" applyBorder="1" applyAlignment="1">
      <alignment horizontal="left" vertical="center"/>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10" xfId="0" applyFont="1" applyBorder="1" applyAlignment="1">
      <alignment vertical="center"/>
    </xf>
    <xf numFmtId="0" fontId="0" fillId="0" borderId="10" xfId="0" applyBorder="1" applyAlignment="1">
      <alignment horizontal="left" vertical="top"/>
    </xf>
    <xf numFmtId="0" fontId="5" fillId="0" borderId="63" xfId="0" applyFont="1" applyBorder="1" applyAlignment="1">
      <alignment vertical="center"/>
    </xf>
    <xf numFmtId="0" fontId="0" fillId="0" borderId="58" xfId="0" applyBorder="1" applyAlignment="1">
      <alignment vertical="center"/>
    </xf>
    <xf numFmtId="0" fontId="0" fillId="0" borderId="85" xfId="0" applyBorder="1" applyAlignment="1">
      <alignment vertical="center"/>
    </xf>
    <xf numFmtId="0" fontId="5" fillId="0" borderId="21" xfId="0" applyFont="1" applyBorder="1" applyAlignment="1">
      <alignment horizontal="center" vertical="top"/>
    </xf>
    <xf numFmtId="0" fontId="0" fillId="0" borderId="11" xfId="0" applyBorder="1" applyAlignment="1">
      <alignment horizontal="center" vertical="top"/>
    </xf>
    <xf numFmtId="0" fontId="3" fillId="0" borderId="21" xfId="0" applyFont="1" applyBorder="1" applyAlignment="1">
      <alignment horizontal="center" vertical="top" wrapText="1"/>
    </xf>
    <xf numFmtId="2" fontId="3" fillId="39" borderId="39" xfId="0" applyNumberFormat="1" applyFont="1" applyFill="1" applyBorder="1" applyAlignment="1">
      <alignment horizontal="center" vertical="center" wrapText="1"/>
    </xf>
    <xf numFmtId="2" fontId="3" fillId="39" borderId="38" xfId="0" applyNumberFormat="1" applyFont="1" applyFill="1" applyBorder="1" applyAlignment="1">
      <alignment horizontal="center" vertical="center" wrapText="1"/>
    </xf>
    <xf numFmtId="0" fontId="0" fillId="0" borderId="10" xfId="0" applyFill="1" applyBorder="1" applyAlignment="1">
      <alignment vertical="center"/>
    </xf>
    <xf numFmtId="49" fontId="0" fillId="0" borderId="22"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10" xfId="0" applyNumberFormat="1" applyBorder="1" applyAlignment="1">
      <alignment horizontal="center" vertical="center" wrapText="1"/>
    </xf>
    <xf numFmtId="2" fontId="0" fillId="36" borderId="10" xfId="0" applyNumberFormat="1" applyFill="1" applyBorder="1" applyAlignment="1">
      <alignment vertical="center" wrapText="1"/>
    </xf>
    <xf numFmtId="2" fontId="4" fillId="36" borderId="10" xfId="0" applyNumberFormat="1" applyFont="1" applyFill="1" applyBorder="1" applyAlignment="1">
      <alignment horizontal="center" vertical="center" wrapText="1"/>
    </xf>
    <xf numFmtId="0" fontId="5" fillId="0" borderId="12" xfId="0" applyFont="1" applyBorder="1" applyAlignment="1">
      <alignment horizontal="center" vertical="top" wrapText="1"/>
    </xf>
    <xf numFmtId="0" fontId="31" fillId="0" borderId="11" xfId="0" applyFont="1" applyBorder="1" applyAlignment="1">
      <alignment horizontal="center" vertical="center"/>
    </xf>
    <xf numFmtId="0" fontId="21" fillId="0" borderId="10" xfId="0" applyFont="1" applyBorder="1" applyAlignment="1">
      <alignment vertical="center"/>
    </xf>
    <xf numFmtId="0" fontId="0" fillId="0" borderId="10" xfId="0" applyBorder="1" applyAlignment="1">
      <alignment horizontal="left"/>
    </xf>
    <xf numFmtId="0" fontId="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1" xfId="0" applyFont="1" applyBorder="1" applyAlignment="1">
      <alignment vertical="center" wrapText="1"/>
    </xf>
    <xf numFmtId="0" fontId="0" fillId="0" borderId="37" xfId="0" applyFont="1" applyBorder="1" applyAlignment="1">
      <alignment vertical="center" wrapText="1"/>
    </xf>
    <xf numFmtId="0" fontId="0" fillId="0" borderId="15" xfId="0" applyFont="1" applyBorder="1" applyAlignment="1">
      <alignment vertical="center" wrapText="1"/>
    </xf>
    <xf numFmtId="0" fontId="5" fillId="0" borderId="10" xfId="0" applyFont="1" applyFill="1" applyBorder="1" applyAlignment="1">
      <alignment horizontal="center" vertical="center" wrapText="1"/>
    </xf>
    <xf numFmtId="2" fontId="0" fillId="0" borderId="10" xfId="0" applyNumberFormat="1" applyBorder="1" applyAlignment="1">
      <alignment horizontal="center" vertical="center" wrapText="1"/>
    </xf>
    <xf numFmtId="49" fontId="0" fillId="0" borderId="22" xfId="0" applyNumberFormat="1" applyBorder="1" applyAlignment="1">
      <alignment horizontal="center" vertical="center"/>
    </xf>
    <xf numFmtId="49" fontId="0" fillId="0" borderId="10" xfId="0" applyNumberFormat="1" applyBorder="1" applyAlignment="1">
      <alignment horizontal="center" vertical="center"/>
    </xf>
    <xf numFmtId="2" fontId="0" fillId="39" borderId="53" xfId="0" applyNumberFormat="1" applyFill="1" applyBorder="1" applyAlignment="1">
      <alignment horizontal="center" vertical="center" wrapText="1"/>
    </xf>
    <xf numFmtId="0" fontId="13" fillId="0" borderId="24" xfId="0" applyFont="1" applyBorder="1" applyAlignment="1">
      <alignment horizontal="center" wrapText="1"/>
    </xf>
    <xf numFmtId="0" fontId="13" fillId="0" borderId="49" xfId="0" applyFont="1" applyBorder="1" applyAlignment="1">
      <alignment horizontal="center"/>
    </xf>
    <xf numFmtId="0" fontId="4" fillId="0" borderId="70" xfId="0" applyFont="1" applyBorder="1" applyAlignment="1">
      <alignment wrapText="1"/>
    </xf>
    <xf numFmtId="0" fontId="4" fillId="0" borderId="35" xfId="0" applyFont="1" applyBorder="1" applyAlignment="1">
      <alignment wrapText="1"/>
    </xf>
    <xf numFmtId="0" fontId="4" fillId="0" borderId="84" xfId="0" applyFont="1" applyBorder="1" applyAlignment="1">
      <alignment wrapText="1"/>
    </xf>
    <xf numFmtId="0" fontId="4" fillId="0" borderId="63" xfId="0" applyFont="1" applyBorder="1" applyAlignment="1">
      <alignment wrapText="1"/>
    </xf>
    <xf numFmtId="0" fontId="4" fillId="0" borderId="58" xfId="0" applyFont="1" applyBorder="1" applyAlignment="1">
      <alignment wrapText="1"/>
    </xf>
    <xf numFmtId="0" fontId="4" fillId="0" borderId="85" xfId="0" applyFont="1" applyBorder="1" applyAlignment="1">
      <alignment wrapText="1"/>
    </xf>
    <xf numFmtId="0" fontId="0" fillId="0" borderId="54" xfId="0" applyBorder="1" applyAlignment="1">
      <alignment vertical="center"/>
    </xf>
    <xf numFmtId="0" fontId="0" fillId="0" borderId="14" xfId="0" applyBorder="1" applyAlignment="1">
      <alignment vertical="center"/>
    </xf>
    <xf numFmtId="0" fontId="13" fillId="0" borderId="23" xfId="0" applyFont="1" applyBorder="1" applyAlignment="1">
      <alignment horizontal="center"/>
    </xf>
    <xf numFmtId="0" fontId="13" fillId="0" borderId="64" xfId="0" applyFont="1" applyBorder="1" applyAlignment="1">
      <alignment horizontal="center"/>
    </xf>
    <xf numFmtId="0" fontId="13" fillId="0" borderId="49" xfId="0" applyFont="1" applyBorder="1" applyAlignment="1">
      <alignment horizontal="center" wrapText="1"/>
    </xf>
    <xf numFmtId="0" fontId="13" fillId="0" borderId="25" xfId="0" applyFont="1" applyBorder="1" applyAlignment="1">
      <alignment horizontal="center"/>
    </xf>
    <xf numFmtId="0" fontId="13" fillId="0" borderId="51" xfId="0" applyFont="1" applyBorder="1" applyAlignment="1">
      <alignment horizontal="center"/>
    </xf>
    <xf numFmtId="0" fontId="0" fillId="0" borderId="12" xfId="0" applyBorder="1" applyAlignment="1">
      <alignment horizontal="center" vertical="top" wrapText="1"/>
    </xf>
    <xf numFmtId="0" fontId="13" fillId="0" borderId="29" xfId="0" applyFont="1" applyBorder="1" applyAlignment="1">
      <alignment horizontal="center" vertical="center"/>
    </xf>
    <xf numFmtId="0" fontId="13" fillId="0" borderId="27" xfId="0" applyFont="1" applyBorder="1" applyAlignment="1">
      <alignment horizontal="center" vertical="center"/>
    </xf>
    <xf numFmtId="49" fontId="0" fillId="0" borderId="13" xfId="0" applyNumberFormat="1" applyBorder="1" applyAlignment="1">
      <alignment horizontal="center" vertical="center"/>
    </xf>
    <xf numFmtId="0" fontId="3" fillId="0" borderId="11" xfId="0" applyFont="1" applyBorder="1" applyAlignment="1">
      <alignment horizontal="center" vertical="top" wrapText="1"/>
    </xf>
    <xf numFmtId="0" fontId="13" fillId="0" borderId="26" xfId="0" applyFont="1" applyBorder="1" applyAlignment="1">
      <alignment horizontal="center"/>
    </xf>
    <xf numFmtId="0" fontId="13" fillId="0" borderId="48" xfId="0" applyFont="1" applyBorder="1" applyAlignment="1">
      <alignment horizontal="center"/>
    </xf>
    <xf numFmtId="0" fontId="2" fillId="0" borderId="59" xfId="0" applyFont="1" applyFill="1" applyBorder="1" applyAlignment="1">
      <alignment horizontal="left" vertical="top" wrapText="1"/>
    </xf>
    <xf numFmtId="0" fontId="13" fillId="0" borderId="60" xfId="0" applyFont="1" applyBorder="1" applyAlignment="1">
      <alignment horizontal="left"/>
    </xf>
    <xf numFmtId="0" fontId="13" fillId="0" borderId="28" xfId="0" applyFont="1" applyBorder="1" applyAlignment="1">
      <alignment horizontal="left"/>
    </xf>
    <xf numFmtId="2" fontId="5" fillId="36" borderId="13" xfId="0" applyNumberFormat="1" applyFont="1" applyFill="1" applyBorder="1" applyAlignment="1">
      <alignment horizontal="center" vertical="center" wrapText="1"/>
    </xf>
    <xf numFmtId="2" fontId="3" fillId="36" borderId="22" xfId="0" applyNumberFormat="1" applyFont="1" applyFill="1" applyBorder="1" applyAlignment="1">
      <alignment horizontal="center" vertical="center" wrapText="1"/>
    </xf>
    <xf numFmtId="2" fontId="3" fillId="36" borderId="10" xfId="0" applyNumberFormat="1" applyFont="1" applyFill="1" applyBorder="1" applyAlignment="1">
      <alignment horizontal="center" vertical="center" wrapText="1"/>
    </xf>
    <xf numFmtId="0" fontId="2" fillId="0" borderId="0" xfId="0" applyFont="1" applyBorder="1" applyAlignment="1">
      <alignment horizontal="left" wrapText="1"/>
    </xf>
    <xf numFmtId="0" fontId="0" fillId="0" borderId="0" xfId="0" applyBorder="1" applyAlignment="1">
      <alignment horizontal="left" wrapText="1"/>
    </xf>
    <xf numFmtId="0" fontId="0" fillId="0" borderId="21" xfId="0" applyFont="1" applyBorder="1" applyAlignment="1">
      <alignment horizontal="center" vertical="center"/>
    </xf>
    <xf numFmtId="0" fontId="0" fillId="0" borderId="11" xfId="0" applyBorder="1" applyAlignment="1">
      <alignment horizontal="center" vertical="center"/>
    </xf>
    <xf numFmtId="0" fontId="5" fillId="0" borderId="36" xfId="0" applyFont="1" applyBorder="1" applyAlignment="1">
      <alignment vertical="center"/>
    </xf>
    <xf numFmtId="2" fontId="0" fillId="36" borderId="10" xfId="0" applyNumberFormat="1" applyFill="1" applyBorder="1" applyAlignment="1">
      <alignment horizontal="center" vertical="center" wrapText="1"/>
    </xf>
    <xf numFmtId="0" fontId="0" fillId="0" borderId="10" xfId="0" applyFont="1" applyBorder="1" applyAlignment="1">
      <alignment horizontal="center" vertical="center"/>
    </xf>
    <xf numFmtId="0" fontId="5" fillId="0" borderId="30" xfId="0" applyFont="1" applyBorder="1" applyAlignment="1">
      <alignment horizontal="center" vertical="top" wrapText="1"/>
    </xf>
    <xf numFmtId="0" fontId="0" fillId="0" borderId="21" xfId="0" applyBorder="1" applyAlignment="1">
      <alignment horizontal="center" vertical="center"/>
    </xf>
    <xf numFmtId="0" fontId="0" fillId="0" borderId="13" xfId="0" applyBorder="1" applyAlignment="1">
      <alignment horizontal="center" vertical="top" wrapText="1"/>
    </xf>
    <xf numFmtId="0" fontId="2" fillId="0" borderId="0" xfId="0" applyFont="1" applyBorder="1" applyAlignment="1">
      <alignment horizontal="left" vertical="top"/>
    </xf>
    <xf numFmtId="0" fontId="0" fillId="0" borderId="22" xfId="0" applyFont="1" applyBorder="1" applyAlignment="1">
      <alignment vertical="center" wrapText="1"/>
    </xf>
    <xf numFmtId="0" fontId="0" fillId="0" borderId="10" xfId="0" applyFont="1" applyBorder="1" applyAlignment="1">
      <alignment vertical="center" wrapText="1"/>
    </xf>
    <xf numFmtId="0" fontId="5" fillId="0" borderId="10" xfId="0" applyFont="1" applyBorder="1" applyAlignment="1">
      <alignment horizontal="center" vertical="top"/>
    </xf>
    <xf numFmtId="0" fontId="31" fillId="0" borderId="10" xfId="0" applyFont="1" applyBorder="1" applyAlignment="1">
      <alignment horizontal="center" vertical="top"/>
    </xf>
    <xf numFmtId="49" fontId="0" fillId="0" borderId="81" xfId="0" applyNumberFormat="1" applyBorder="1" applyAlignment="1">
      <alignment horizontal="center" vertical="center"/>
    </xf>
    <xf numFmtId="0" fontId="5" fillId="0" borderId="28" xfId="0" applyFont="1" applyBorder="1" applyAlignment="1">
      <alignment vertical="center"/>
    </xf>
    <xf numFmtId="0" fontId="31" fillId="0" borderId="10" xfId="0" applyFont="1" applyBorder="1" applyAlignment="1">
      <alignment horizontal="center" vertical="top" wrapText="1"/>
    </xf>
    <xf numFmtId="49" fontId="5" fillId="0" borderId="34" xfId="0" applyNumberFormat="1" applyFont="1" applyBorder="1" applyAlignment="1">
      <alignment horizontal="center" vertical="center"/>
    </xf>
    <xf numFmtId="0" fontId="0" fillId="0" borderId="14" xfId="0" applyBorder="1" applyAlignment="1">
      <alignment horizontal="center" vertical="center"/>
    </xf>
    <xf numFmtId="0" fontId="5" fillId="0" borderId="54" xfId="0" applyFont="1" applyBorder="1" applyAlignment="1">
      <alignment horizontal="center" vertical="top" wrapText="1"/>
    </xf>
    <xf numFmtId="0" fontId="5" fillId="0" borderId="14" xfId="0" applyFont="1" applyBorder="1" applyAlignment="1">
      <alignment horizontal="center" vertical="top" wrapText="1"/>
    </xf>
    <xf numFmtId="0" fontId="0" fillId="39" borderId="38" xfId="0" applyFill="1" applyBorder="1" applyAlignment="1">
      <alignment horizontal="center" vertical="center" wrapText="1"/>
    </xf>
    <xf numFmtId="0" fontId="5" fillId="39" borderId="38" xfId="0" applyFont="1" applyFill="1" applyBorder="1" applyAlignment="1">
      <alignment horizontal="center" vertical="center" wrapText="1"/>
    </xf>
    <xf numFmtId="0" fontId="5" fillId="0" borderId="10" xfId="0" applyFont="1" applyBorder="1" applyAlignment="1">
      <alignment vertical="center"/>
    </xf>
    <xf numFmtId="0" fontId="31" fillId="0" borderId="10" xfId="0" applyFont="1" applyBorder="1" applyAlignment="1">
      <alignment horizontal="center" vertical="center" textRotation="90"/>
    </xf>
    <xf numFmtId="0" fontId="2" fillId="0" borderId="50" xfId="0" applyFont="1" applyBorder="1" applyAlignment="1">
      <alignment horizontal="center" vertical="top" wrapText="1"/>
    </xf>
    <xf numFmtId="0" fontId="13" fillId="0" borderId="0" xfId="0" applyFont="1" applyBorder="1" applyAlignment="1">
      <alignment/>
    </xf>
    <xf numFmtId="0" fontId="2" fillId="0" borderId="70" xfId="0" applyFont="1" applyBorder="1" applyAlignment="1">
      <alignment wrapText="1"/>
    </xf>
    <xf numFmtId="0" fontId="0" fillId="0" borderId="35" xfId="0" applyBorder="1" applyAlignment="1">
      <alignment wrapText="1"/>
    </xf>
    <xf numFmtId="0" fontId="0" fillId="0" borderId="84" xfId="0" applyBorder="1" applyAlignment="1">
      <alignment wrapText="1"/>
    </xf>
    <xf numFmtId="0" fontId="110" fillId="0" borderId="10" xfId="0" applyFont="1" applyBorder="1" applyAlignment="1">
      <alignment horizontal="center" vertical="center" wrapText="1"/>
    </xf>
    <xf numFmtId="2" fontId="0" fillId="39" borderId="38" xfId="0" applyNumberFormat="1" applyFont="1" applyFill="1" applyBorder="1" applyAlignment="1">
      <alignment horizontal="center" vertical="center" wrapText="1"/>
    </xf>
    <xf numFmtId="0" fontId="2" fillId="0" borderId="0" xfId="0" applyFont="1" applyBorder="1" applyAlignment="1">
      <alignment horizontal="left"/>
    </xf>
    <xf numFmtId="0" fontId="13" fillId="0" borderId="0" xfId="0" applyFont="1" applyBorder="1" applyAlignment="1">
      <alignment horizontal="left"/>
    </xf>
    <xf numFmtId="0" fontId="5" fillId="0" borderId="30" xfId="0" applyFont="1" applyFill="1" applyBorder="1" applyAlignment="1">
      <alignment horizontal="center" vertical="top" wrapText="1"/>
    </xf>
    <xf numFmtId="0" fontId="0" fillId="0" borderId="14" xfId="0" applyFill="1" applyBorder="1" applyAlignment="1">
      <alignment horizontal="center" vertical="top" wrapText="1"/>
    </xf>
    <xf numFmtId="0" fontId="5" fillId="0" borderId="10" xfId="0" applyFont="1" applyFill="1" applyBorder="1" applyAlignment="1">
      <alignment horizontal="center" vertical="center"/>
    </xf>
    <xf numFmtId="0" fontId="10" fillId="0" borderId="0" xfId="0" applyFont="1" applyBorder="1" applyAlignment="1">
      <alignment horizontal="left"/>
    </xf>
    <xf numFmtId="0" fontId="5" fillId="0" borderId="13" xfId="0" applyFont="1" applyBorder="1" applyAlignment="1">
      <alignment horizontal="center" vertical="top" wrapText="1"/>
    </xf>
    <xf numFmtId="0" fontId="0" fillId="0" borderId="10" xfId="0" applyFont="1" applyBorder="1" applyAlignment="1">
      <alignment horizontal="center" vertical="center" wrapText="1"/>
    </xf>
    <xf numFmtId="0" fontId="34" fillId="0" borderId="59" xfId="0" applyFont="1" applyBorder="1" applyAlignment="1">
      <alignment vertical="center" wrapText="1"/>
    </xf>
    <xf numFmtId="0" fontId="94" fillId="0" borderId="60" xfId="0" applyFont="1" applyBorder="1" applyAlignment="1">
      <alignment vertical="center" wrapText="1"/>
    </xf>
    <xf numFmtId="0" fontId="94" fillId="0" borderId="28" xfId="0" applyFont="1" applyBorder="1" applyAlignment="1">
      <alignment vertical="center" wrapText="1"/>
    </xf>
    <xf numFmtId="2" fontId="5" fillId="36" borderId="31"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2" fontId="0" fillId="0" borderId="38" xfId="0" applyNumberFormat="1" applyBorder="1" applyAlignment="1">
      <alignment horizontal="center"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28" xfId="0" applyFont="1" applyBorder="1" applyAlignment="1">
      <alignment horizontal="left" vertical="center" wrapText="1"/>
    </xf>
    <xf numFmtId="0" fontId="33" fillId="0" borderId="59" xfId="0" applyFont="1" applyBorder="1" applyAlignment="1">
      <alignment vertical="center" wrapText="1"/>
    </xf>
    <xf numFmtId="0" fontId="3" fillId="0" borderId="60" xfId="0" applyFont="1" applyBorder="1" applyAlignment="1">
      <alignment/>
    </xf>
    <xf numFmtId="0" fontId="33" fillId="0" borderId="11" xfId="0" applyFont="1" applyBorder="1" applyAlignment="1">
      <alignment horizontal="left" vertical="center"/>
    </xf>
    <xf numFmtId="0" fontId="33" fillId="0" borderId="10" xfId="0" applyFont="1" applyBorder="1" applyAlignment="1">
      <alignment vertical="center"/>
    </xf>
    <xf numFmtId="0" fontId="33" fillId="0" borderId="24" xfId="0" applyFont="1" applyBorder="1" applyAlignment="1">
      <alignment vertical="center"/>
    </xf>
    <xf numFmtId="0" fontId="33" fillId="0" borderId="10" xfId="0" applyFont="1" applyBorder="1" applyAlignment="1">
      <alignment/>
    </xf>
    <xf numFmtId="0" fontId="33" fillId="0" borderId="24" xfId="0" applyFont="1" applyBorder="1" applyAlignment="1">
      <alignment/>
    </xf>
    <xf numFmtId="0" fontId="33" fillId="0" borderId="57" xfId="0" applyFont="1" applyBorder="1" applyAlignment="1">
      <alignment horizontal="left" vertical="center"/>
    </xf>
    <xf numFmtId="0" fontId="33" fillId="0" borderId="86" xfId="0" applyFont="1" applyBorder="1" applyAlignment="1">
      <alignment/>
    </xf>
    <xf numFmtId="0" fontId="33" fillId="0" borderId="59" xfId="0" applyFont="1" applyBorder="1" applyAlignment="1">
      <alignment horizontal="left" vertical="center" wrapText="1"/>
    </xf>
    <xf numFmtId="0" fontId="33" fillId="0" borderId="60" xfId="0" applyFont="1" applyBorder="1" applyAlignment="1">
      <alignment horizontal="left" vertical="center" wrapText="1"/>
    </xf>
    <xf numFmtId="0" fontId="33" fillId="0" borderId="28" xfId="0" applyFont="1" applyBorder="1" applyAlignment="1">
      <alignment horizontal="left" vertical="center" wrapText="1"/>
    </xf>
    <xf numFmtId="0" fontId="33" fillId="0" borderId="12" xfId="0" applyFont="1" applyBorder="1" applyAlignment="1">
      <alignment horizontal="left" vertical="center"/>
    </xf>
    <xf numFmtId="0" fontId="3" fillId="0" borderId="13" xfId="0" applyFont="1" applyBorder="1" applyAlignment="1">
      <alignment/>
    </xf>
    <xf numFmtId="0" fontId="3" fillId="0" borderId="25" xfId="0" applyFont="1" applyBorder="1" applyAlignment="1">
      <alignment/>
    </xf>
    <xf numFmtId="0" fontId="3" fillId="0" borderId="59" xfId="0" applyFont="1" applyBorder="1" applyAlignment="1">
      <alignment horizontal="left" wrapText="1"/>
    </xf>
    <xf numFmtId="0" fontId="3" fillId="0" borderId="60" xfId="0" applyFont="1" applyBorder="1" applyAlignment="1">
      <alignment wrapText="1"/>
    </xf>
    <xf numFmtId="0" fontId="33" fillId="0" borderId="43" xfId="0" applyFont="1" applyBorder="1" applyAlignment="1">
      <alignment horizontal="left" vertical="center"/>
    </xf>
    <xf numFmtId="0" fontId="33" fillId="0" borderId="73" xfId="0" applyFont="1" applyBorder="1" applyAlignment="1">
      <alignment/>
    </xf>
    <xf numFmtId="0" fontId="33" fillId="0" borderId="21" xfId="0" applyFont="1" applyBorder="1" applyAlignment="1">
      <alignment horizontal="left" vertical="center"/>
    </xf>
    <xf numFmtId="0" fontId="33" fillId="0" borderId="22" xfId="0" applyFont="1" applyBorder="1" applyAlignment="1">
      <alignment/>
    </xf>
    <xf numFmtId="0" fontId="33" fillId="0" borderId="26" xfId="0" applyFont="1" applyBorder="1" applyAlignment="1">
      <alignment/>
    </xf>
    <xf numFmtId="0" fontId="33" fillId="0" borderId="42" xfId="0" applyFont="1" applyBorder="1" applyAlignment="1">
      <alignment horizontal="left" vertical="center"/>
    </xf>
    <xf numFmtId="0" fontId="33" fillId="0" borderId="87" xfId="0" applyFont="1" applyBorder="1" applyAlignment="1">
      <alignment/>
    </xf>
    <xf numFmtId="0" fontId="33" fillId="0" borderId="41" xfId="0" applyFont="1" applyBorder="1" applyAlignment="1">
      <alignment horizontal="left" vertical="center"/>
    </xf>
    <xf numFmtId="0" fontId="33" fillId="0" borderId="88" xfId="0" applyFont="1" applyBorder="1" applyAlignment="1">
      <alignment/>
    </xf>
    <xf numFmtId="0" fontId="0" fillId="0" borderId="60" xfId="0" applyBorder="1" applyAlignment="1">
      <alignment wrapText="1"/>
    </xf>
    <xf numFmtId="0" fontId="0" fillId="0" borderId="28" xfId="0" applyBorder="1" applyAlignment="1">
      <alignment wrapText="1"/>
    </xf>
    <xf numFmtId="0" fontId="33" fillId="0" borderId="50" xfId="0" applyFont="1" applyBorder="1" applyAlignment="1">
      <alignment horizontal="left" vertical="center"/>
    </xf>
    <xf numFmtId="0" fontId="33" fillId="0" borderId="0" xfId="0" applyFont="1" applyBorder="1" applyAlignment="1">
      <alignment/>
    </xf>
    <xf numFmtId="0" fontId="33" fillId="0" borderId="59" xfId="0" applyFont="1" applyBorder="1" applyAlignment="1">
      <alignment horizontal="left" vertical="center"/>
    </xf>
    <xf numFmtId="0" fontId="33" fillId="0" borderId="60" xfId="0" applyFont="1" applyBorder="1" applyAlignment="1">
      <alignment/>
    </xf>
    <xf numFmtId="0" fontId="0" fillId="0" borderId="60" xfId="0" applyBorder="1" applyAlignment="1">
      <alignment/>
    </xf>
    <xf numFmtId="0" fontId="33" fillId="0" borderId="63" xfId="0" applyFont="1" applyBorder="1" applyAlignment="1">
      <alignment horizontal="left" vertical="center"/>
    </xf>
    <xf numFmtId="0" fontId="33" fillId="0" borderId="58" xfId="0" applyFont="1" applyBorder="1" applyAlignment="1">
      <alignment vertical="center"/>
    </xf>
    <xf numFmtId="0" fontId="33" fillId="0" borderId="42" xfId="0" applyFont="1" applyBorder="1" applyAlignment="1">
      <alignment horizontal="left" vertical="center" wrapText="1"/>
    </xf>
    <xf numFmtId="0" fontId="0" fillId="0" borderId="87" xfId="0" applyBorder="1" applyAlignment="1">
      <alignment wrapText="1"/>
    </xf>
    <xf numFmtId="0" fontId="0" fillId="0" borderId="79" xfId="0" applyBorder="1" applyAlignment="1">
      <alignment wrapText="1"/>
    </xf>
    <xf numFmtId="0" fontId="33" fillId="0" borderId="56" xfId="0" applyFont="1" applyBorder="1" applyAlignment="1">
      <alignment horizontal="left" vertical="center"/>
    </xf>
    <xf numFmtId="0" fontId="33" fillId="0" borderId="89" xfId="0" applyFont="1" applyBorder="1" applyAlignment="1">
      <alignment/>
    </xf>
    <xf numFmtId="0" fontId="0" fillId="0" borderId="87" xfId="0" applyBorder="1" applyAlignment="1">
      <alignment/>
    </xf>
    <xf numFmtId="0" fontId="33" fillId="0" borderId="30" xfId="0" applyFont="1" applyBorder="1" applyAlignment="1">
      <alignment horizontal="left" vertical="center"/>
    </xf>
    <xf numFmtId="0" fontId="33" fillId="0" borderId="31" xfId="0" applyFont="1" applyBorder="1" applyAlignment="1">
      <alignment/>
    </xf>
    <xf numFmtId="0" fontId="33" fillId="0" borderId="32" xfId="0" applyFont="1" applyBorder="1" applyAlignment="1">
      <alignment/>
    </xf>
    <xf numFmtId="0" fontId="0" fillId="0" borderId="73" xfId="0" applyBorder="1" applyAlignment="1">
      <alignment/>
    </xf>
    <xf numFmtId="0" fontId="2" fillId="0" borderId="59" xfId="0" applyFont="1" applyBorder="1" applyAlignment="1">
      <alignment vertical="center"/>
    </xf>
    <xf numFmtId="0" fontId="0" fillId="0" borderId="28" xfId="0" applyBorder="1" applyAlignment="1">
      <alignment/>
    </xf>
    <xf numFmtId="0" fontId="116" fillId="0" borderId="0" xfId="0" applyFont="1" applyAlignment="1">
      <alignment wrapText="1"/>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List1"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W1872"/>
  <sheetViews>
    <sheetView tabSelected="1" view="pageBreakPreview" zoomScaleSheetLayoutView="100" zoomScalePageLayoutView="85" workbookViewId="0" topLeftCell="A1">
      <pane ySplit="6" topLeftCell="A252" activePane="bottomLeft" state="frozen"/>
      <selection pane="topLeft" activeCell="A1" sqref="A1"/>
      <selection pane="bottomLeft" activeCell="B1468" sqref="B1468:H1468"/>
    </sheetView>
  </sheetViews>
  <sheetFormatPr defaultColWidth="9.140625" defaultRowHeight="12.75"/>
  <cols>
    <col min="1" max="1" width="7.00390625" style="0" customWidth="1"/>
    <col min="2" max="2" width="25.57421875" style="0" bestFit="1" customWidth="1"/>
    <col min="3" max="3" width="12.8515625" style="0" customWidth="1"/>
    <col min="4" max="4" width="24.8515625" style="0" customWidth="1"/>
    <col min="5" max="5" width="16.8515625" style="0" customWidth="1"/>
    <col min="6" max="6" width="8.00390625" style="0" customWidth="1"/>
    <col min="7" max="7" width="8.28125" style="0" customWidth="1"/>
    <col min="8" max="8" width="11.421875" style="0" customWidth="1"/>
    <col min="9" max="9" width="1.28515625" style="0" customWidth="1"/>
    <col min="10" max="10" width="8.8515625" style="264" customWidth="1"/>
    <col min="11" max="11" width="6.421875" style="371" customWidth="1"/>
    <col min="12" max="12" width="15.00390625" style="264" customWidth="1"/>
    <col min="13" max="13" width="7.57421875" style="269" customWidth="1"/>
    <col min="14" max="14" width="7.8515625" style="264" customWidth="1"/>
    <col min="15" max="15" width="12.57421875" style="264" customWidth="1"/>
    <col min="16" max="16" width="14.421875" style="264" customWidth="1"/>
  </cols>
  <sheetData>
    <row r="3" spans="1:8" ht="23.25" customHeight="1">
      <c r="A3" s="14" t="s">
        <v>1634</v>
      </c>
      <c r="B3" s="62"/>
      <c r="C3" s="62"/>
      <c r="D3" s="62"/>
      <c r="E3" s="62"/>
      <c r="F3" s="62"/>
      <c r="G3" s="62"/>
      <c r="H3" s="62"/>
    </row>
    <row r="4" spans="1:8" ht="24" customHeight="1" thickBot="1">
      <c r="A4" s="1"/>
      <c r="B4" s="62"/>
      <c r="C4" s="62"/>
      <c r="D4" s="62"/>
      <c r="E4" s="62"/>
      <c r="F4" s="62"/>
      <c r="G4" s="62"/>
      <c r="H4" s="62"/>
    </row>
    <row r="5" spans="1:16" s="334" customFormat="1" ht="34.5" customHeight="1" thickBot="1">
      <c r="A5" s="331" t="s">
        <v>1308</v>
      </c>
      <c r="B5" s="332"/>
      <c r="C5" s="332"/>
      <c r="D5" s="332"/>
      <c r="E5" s="332"/>
      <c r="F5" s="332"/>
      <c r="G5" s="332"/>
      <c r="H5" s="333"/>
      <c r="J5" s="1015" t="s">
        <v>1309</v>
      </c>
      <c r="K5" s="1016"/>
      <c r="L5" s="1016"/>
      <c r="M5" s="1016"/>
      <c r="N5" s="1016"/>
      <c r="O5" s="1016"/>
      <c r="P5" s="1017"/>
    </row>
    <row r="6" spans="1:16" s="276" customFormat="1" ht="24" customHeight="1" thickBot="1">
      <c r="A6" s="341" t="s">
        <v>1081</v>
      </c>
      <c r="B6" s="327" t="s">
        <v>207</v>
      </c>
      <c r="C6" s="327" t="s">
        <v>1082</v>
      </c>
      <c r="D6" s="327" t="s">
        <v>1305</v>
      </c>
      <c r="E6" s="327" t="s">
        <v>208</v>
      </c>
      <c r="F6" s="327" t="s">
        <v>209</v>
      </c>
      <c r="G6" s="327" t="s">
        <v>1306</v>
      </c>
      <c r="H6" s="328" t="s">
        <v>1310</v>
      </c>
      <c r="J6" s="329" t="s">
        <v>210</v>
      </c>
      <c r="K6" s="326" t="s">
        <v>211</v>
      </c>
      <c r="L6" s="326" t="s">
        <v>1307</v>
      </c>
      <c r="M6" s="326" t="s">
        <v>212</v>
      </c>
      <c r="N6" s="326" t="s">
        <v>1288</v>
      </c>
      <c r="O6" s="326" t="s">
        <v>1311</v>
      </c>
      <c r="P6" s="330" t="s">
        <v>1312</v>
      </c>
    </row>
    <row r="7" spans="1:16" s="276" customFormat="1" ht="24" customHeight="1">
      <c r="A7" s="342"/>
      <c r="B7" s="343"/>
      <c r="C7" s="343"/>
      <c r="D7" s="343"/>
      <c r="E7" s="343"/>
      <c r="F7" s="343"/>
      <c r="G7" s="343"/>
      <c r="H7" s="343"/>
      <c r="I7" s="344"/>
      <c r="J7" s="338"/>
      <c r="K7" s="338"/>
      <c r="L7" s="338"/>
      <c r="M7" s="338"/>
      <c r="N7" s="338"/>
      <c r="O7" s="338"/>
      <c r="P7" s="338"/>
    </row>
    <row r="8" spans="1:16" s="276" customFormat="1" ht="24" customHeight="1" thickBot="1">
      <c r="A8" s="1" t="s">
        <v>933</v>
      </c>
      <c r="B8" s="62"/>
      <c r="C8" s="62"/>
      <c r="D8" s="343"/>
      <c r="E8" s="343"/>
      <c r="F8" s="343"/>
      <c r="G8" s="343"/>
      <c r="H8" s="343"/>
      <c r="I8" s="344"/>
      <c r="J8" s="338"/>
      <c r="K8" s="338"/>
      <c r="L8" s="338"/>
      <c r="M8" s="338"/>
      <c r="N8" s="338"/>
      <c r="O8" s="338"/>
      <c r="P8" s="338"/>
    </row>
    <row r="9" spans="1:16" ht="55.5" customHeight="1" thickBot="1">
      <c r="A9" s="716" t="s">
        <v>129</v>
      </c>
      <c r="B9" s="17" t="s">
        <v>1</v>
      </c>
      <c r="C9" s="17" t="s">
        <v>2</v>
      </c>
      <c r="D9" s="17" t="s">
        <v>3</v>
      </c>
      <c r="E9" s="17" t="s">
        <v>4</v>
      </c>
      <c r="F9" s="17" t="s">
        <v>139</v>
      </c>
      <c r="G9" s="17" t="s">
        <v>1044</v>
      </c>
      <c r="H9" s="18" t="s">
        <v>140</v>
      </c>
      <c r="J9" s="303" t="s">
        <v>1279</v>
      </c>
      <c r="K9" s="304" t="s">
        <v>1280</v>
      </c>
      <c r="L9" s="304" t="s">
        <v>1281</v>
      </c>
      <c r="M9" s="304" t="s">
        <v>1282</v>
      </c>
      <c r="N9" s="8" t="s">
        <v>1278</v>
      </c>
      <c r="O9" s="8" t="s">
        <v>1276</v>
      </c>
      <c r="P9" s="305" t="s">
        <v>1283</v>
      </c>
    </row>
    <row r="10" spans="1:10" ht="30" customHeight="1">
      <c r="A10" s="933">
        <v>1</v>
      </c>
      <c r="B10" s="20" t="s">
        <v>5</v>
      </c>
      <c r="C10" s="219" t="s">
        <v>38</v>
      </c>
      <c r="D10" s="20" t="s">
        <v>1087</v>
      </c>
      <c r="E10" s="309" t="s">
        <v>1120</v>
      </c>
      <c r="F10" s="630"/>
      <c r="G10" s="360">
        <v>1</v>
      </c>
      <c r="H10" s="717">
        <f>F10*G10</f>
        <v>0</v>
      </c>
      <c r="J10" s="265"/>
    </row>
    <row r="11" spans="1:8" ht="21" customHeight="1">
      <c r="A11" s="934"/>
      <c r="B11" s="2"/>
      <c r="C11" s="2"/>
      <c r="D11" s="2"/>
      <c r="E11" s="2" t="s">
        <v>1079</v>
      </c>
      <c r="F11" s="631"/>
      <c r="G11" s="292">
        <v>1</v>
      </c>
      <c r="H11" s="709">
        <f>F11*G11</f>
        <v>0</v>
      </c>
    </row>
    <row r="12" spans="1:8" ht="7.5" customHeight="1">
      <c r="A12" s="3"/>
      <c r="B12" s="2"/>
      <c r="C12" s="2"/>
      <c r="D12" s="2"/>
      <c r="E12" s="2"/>
      <c r="F12" s="2"/>
      <c r="G12" s="292"/>
      <c r="H12" s="655"/>
    </row>
    <row r="13" spans="1:9" ht="30" customHeight="1" thickBot="1">
      <c r="A13" s="710">
        <v>2</v>
      </c>
      <c r="B13" s="2" t="s">
        <v>5</v>
      </c>
      <c r="C13" s="2" t="s">
        <v>268</v>
      </c>
      <c r="D13" s="2" t="s">
        <v>126</v>
      </c>
      <c r="E13" s="2" t="s">
        <v>267</v>
      </c>
      <c r="F13" s="631"/>
      <c r="G13" s="292">
        <v>3</v>
      </c>
      <c r="H13" s="648">
        <f>F13*G13</f>
        <v>0</v>
      </c>
      <c r="I13" s="32"/>
    </row>
    <row r="14" spans="1:16" s="39" customFormat="1" ht="34.5" customHeight="1">
      <c r="A14" s="3">
        <v>3</v>
      </c>
      <c r="B14" s="2" t="s">
        <v>296</v>
      </c>
      <c r="C14" s="2" t="s">
        <v>269</v>
      </c>
      <c r="D14" s="2" t="s">
        <v>126</v>
      </c>
      <c r="E14" s="2" t="s">
        <v>267</v>
      </c>
      <c r="F14" s="643"/>
      <c r="G14" s="292">
        <v>3</v>
      </c>
      <c r="H14" s="648">
        <f>F14*G14</f>
        <v>0</v>
      </c>
      <c r="I14" s="318"/>
      <c r="J14" s="456" t="s">
        <v>1124</v>
      </c>
      <c r="K14" s="365" t="s">
        <v>1125</v>
      </c>
      <c r="L14" s="457" t="s">
        <v>1126</v>
      </c>
      <c r="M14" s="365">
        <v>1</v>
      </c>
      <c r="N14" s="608"/>
      <c r="O14" s="619">
        <f>M14*N14</f>
        <v>0</v>
      </c>
      <c r="P14" s="645">
        <f>G14*O14</f>
        <v>0</v>
      </c>
    </row>
    <row r="15" spans="1:16" ht="21" customHeight="1">
      <c r="A15" s="3">
        <v>4</v>
      </c>
      <c r="B15" s="854" t="s">
        <v>270</v>
      </c>
      <c r="C15" s="854" t="s">
        <v>237</v>
      </c>
      <c r="D15" s="854" t="s">
        <v>127</v>
      </c>
      <c r="E15" s="854" t="s">
        <v>271</v>
      </c>
      <c r="F15" s="885"/>
      <c r="G15" s="854">
        <v>3</v>
      </c>
      <c r="H15" s="853">
        <f>F15*G15</f>
        <v>0</v>
      </c>
      <c r="I15" s="32"/>
      <c r="J15" s="715" t="s">
        <v>1127</v>
      </c>
      <c r="K15" s="373" t="s">
        <v>1125</v>
      </c>
      <c r="L15" s="714" t="s">
        <v>1128</v>
      </c>
      <c r="M15" s="373">
        <v>2</v>
      </c>
      <c r="N15" s="613"/>
      <c r="O15" s="611">
        <f aca="true" t="shared" si="0" ref="O15:O20">M15*N15</f>
        <v>0</v>
      </c>
      <c r="P15" s="810">
        <f>G15*O15</f>
        <v>0</v>
      </c>
    </row>
    <row r="16" spans="1:16" ht="21" customHeight="1">
      <c r="A16" s="603"/>
      <c r="B16" s="871"/>
      <c r="C16" s="871"/>
      <c r="D16" s="871"/>
      <c r="E16" s="871"/>
      <c r="F16" s="885"/>
      <c r="G16" s="871"/>
      <c r="H16" s="1033"/>
      <c r="I16" s="32"/>
      <c r="J16" s="715" t="s">
        <v>1124</v>
      </c>
      <c r="K16" s="373" t="s">
        <v>1375</v>
      </c>
      <c r="L16" s="714" t="s">
        <v>1130</v>
      </c>
      <c r="M16" s="373">
        <v>2</v>
      </c>
      <c r="N16" s="613"/>
      <c r="O16" s="611">
        <f t="shared" si="0"/>
        <v>0</v>
      </c>
      <c r="P16" s="810">
        <f>G15*O16</f>
        <v>0</v>
      </c>
    </row>
    <row r="17" spans="1:16" ht="21" customHeight="1">
      <c r="A17" s="601">
        <v>5</v>
      </c>
      <c r="B17" s="854" t="s">
        <v>270</v>
      </c>
      <c r="C17" s="854" t="s">
        <v>237</v>
      </c>
      <c r="D17" s="854" t="s">
        <v>127</v>
      </c>
      <c r="E17" s="854" t="s">
        <v>271</v>
      </c>
      <c r="F17" s="885"/>
      <c r="G17" s="854">
        <v>3</v>
      </c>
      <c r="H17" s="853">
        <f>F17*G17</f>
        <v>0</v>
      </c>
      <c r="I17" s="32"/>
      <c r="J17" s="715" t="s">
        <v>1127</v>
      </c>
      <c r="K17" s="373" t="s">
        <v>1125</v>
      </c>
      <c r="L17" s="714" t="s">
        <v>1128</v>
      </c>
      <c r="M17" s="373">
        <v>2</v>
      </c>
      <c r="N17" s="613"/>
      <c r="O17" s="611">
        <f t="shared" si="0"/>
        <v>0</v>
      </c>
      <c r="P17" s="810">
        <f>G17*O17</f>
        <v>0</v>
      </c>
    </row>
    <row r="18" spans="1:16" ht="21" customHeight="1">
      <c r="A18" s="603"/>
      <c r="B18" s="871"/>
      <c r="C18" s="871"/>
      <c r="D18" s="871"/>
      <c r="E18" s="871"/>
      <c r="F18" s="885"/>
      <c r="G18" s="871"/>
      <c r="H18" s="1009"/>
      <c r="I18" s="32"/>
      <c r="J18" s="715" t="s">
        <v>1124</v>
      </c>
      <c r="K18" s="373" t="s">
        <v>1375</v>
      </c>
      <c r="L18" s="714" t="s">
        <v>1130</v>
      </c>
      <c r="M18" s="373">
        <v>2</v>
      </c>
      <c r="N18" s="613"/>
      <c r="O18" s="611">
        <f t="shared" si="0"/>
        <v>0</v>
      </c>
      <c r="P18" s="810">
        <f>G17*O18</f>
        <v>0</v>
      </c>
    </row>
    <row r="19" spans="1:16" s="39" customFormat="1" ht="21" customHeight="1">
      <c r="A19" s="601">
        <v>6</v>
      </c>
      <c r="B19" s="854" t="s">
        <v>272</v>
      </c>
      <c r="C19" s="854" t="s">
        <v>269</v>
      </c>
      <c r="D19" s="854" t="s">
        <v>128</v>
      </c>
      <c r="E19" s="854" t="s">
        <v>271</v>
      </c>
      <c r="F19" s="885"/>
      <c r="G19" s="854">
        <v>3</v>
      </c>
      <c r="H19" s="853">
        <f>F19*G19</f>
        <v>0</v>
      </c>
      <c r="I19" s="318"/>
      <c r="J19" s="715" t="s">
        <v>1127</v>
      </c>
      <c r="K19" s="373" t="s">
        <v>1125</v>
      </c>
      <c r="L19" s="714" t="s">
        <v>1131</v>
      </c>
      <c r="M19" s="373">
        <v>3</v>
      </c>
      <c r="N19" s="613"/>
      <c r="O19" s="611">
        <f t="shared" si="0"/>
        <v>0</v>
      </c>
      <c r="P19" s="810">
        <f>G19*O19</f>
        <v>0</v>
      </c>
    </row>
    <row r="20" spans="1:16" s="39" customFormat="1" ht="21" customHeight="1" thickBot="1">
      <c r="A20" s="603"/>
      <c r="B20" s="871"/>
      <c r="C20" s="871"/>
      <c r="D20" s="871"/>
      <c r="E20" s="871"/>
      <c r="F20" s="885"/>
      <c r="G20" s="871"/>
      <c r="H20" s="1009"/>
      <c r="I20" s="318"/>
      <c r="J20" s="458" t="s">
        <v>1124</v>
      </c>
      <c r="K20" s="366" t="s">
        <v>1125</v>
      </c>
      <c r="L20" s="459" t="s">
        <v>1132</v>
      </c>
      <c r="M20" s="366">
        <v>3</v>
      </c>
      <c r="N20" s="620"/>
      <c r="O20" s="621">
        <f t="shared" si="0"/>
        <v>0</v>
      </c>
      <c r="P20" s="618">
        <f>G19*O20</f>
        <v>0</v>
      </c>
    </row>
    <row r="21" spans="1:16" ht="30" customHeight="1">
      <c r="A21" s="601">
        <v>7</v>
      </c>
      <c r="B21" s="2" t="s">
        <v>5</v>
      </c>
      <c r="C21" s="2" t="s">
        <v>268</v>
      </c>
      <c r="D21" s="2" t="s">
        <v>126</v>
      </c>
      <c r="E21" s="2" t="s">
        <v>271</v>
      </c>
      <c r="F21" s="643"/>
      <c r="G21" s="292">
        <v>3</v>
      </c>
      <c r="H21" s="648">
        <f>F21*G21</f>
        <v>0</v>
      </c>
      <c r="I21" s="32"/>
      <c r="J21" s="273"/>
      <c r="K21" s="367"/>
      <c r="L21" s="273"/>
      <c r="M21" s="274"/>
      <c r="N21" s="196"/>
      <c r="O21" s="196"/>
      <c r="P21" s="196"/>
    </row>
    <row r="22" spans="1:16" ht="30" customHeight="1">
      <c r="A22" s="3">
        <v>8</v>
      </c>
      <c r="B22" s="2" t="s">
        <v>5</v>
      </c>
      <c r="C22" s="2" t="s">
        <v>268</v>
      </c>
      <c r="D22" s="2" t="s">
        <v>127</v>
      </c>
      <c r="E22" s="2" t="s">
        <v>271</v>
      </c>
      <c r="F22" s="643"/>
      <c r="G22" s="292">
        <v>3</v>
      </c>
      <c r="H22" s="648">
        <f aca="true" t="shared" si="1" ref="H22:H32">F22*G22</f>
        <v>0</v>
      </c>
      <c r="J22" s="196"/>
      <c r="K22" s="338"/>
      <c r="L22" s="196"/>
      <c r="M22" s="58"/>
      <c r="N22" s="196"/>
      <c r="O22" s="196"/>
      <c r="P22" s="196"/>
    </row>
    <row r="23" spans="1:8" ht="30" customHeight="1">
      <c r="A23" s="3">
        <v>9</v>
      </c>
      <c r="B23" s="2" t="s">
        <v>5</v>
      </c>
      <c r="C23" s="2" t="s">
        <v>268</v>
      </c>
      <c r="D23" s="2" t="s">
        <v>127</v>
      </c>
      <c r="E23" s="2" t="s">
        <v>271</v>
      </c>
      <c r="F23" s="643"/>
      <c r="G23" s="292">
        <v>3</v>
      </c>
      <c r="H23" s="648">
        <f t="shared" si="1"/>
        <v>0</v>
      </c>
    </row>
    <row r="24" spans="1:9" ht="30" customHeight="1" thickBot="1">
      <c r="A24" s="3">
        <v>10</v>
      </c>
      <c r="B24" s="2" t="s">
        <v>5</v>
      </c>
      <c r="C24" s="2" t="s">
        <v>236</v>
      </c>
      <c r="D24" s="2" t="s">
        <v>128</v>
      </c>
      <c r="E24" s="2" t="s">
        <v>244</v>
      </c>
      <c r="F24" s="643"/>
      <c r="G24" s="292">
        <v>3</v>
      </c>
      <c r="H24" s="648">
        <f t="shared" si="1"/>
        <v>0</v>
      </c>
      <c r="I24" s="32"/>
    </row>
    <row r="25" spans="1:16" s="39" customFormat="1" ht="30" customHeight="1" thickBot="1">
      <c r="A25" s="3">
        <v>11</v>
      </c>
      <c r="B25" s="2" t="s">
        <v>238</v>
      </c>
      <c r="C25" s="2" t="s">
        <v>237</v>
      </c>
      <c r="D25" s="2" t="s">
        <v>127</v>
      </c>
      <c r="E25" s="2" t="s">
        <v>266</v>
      </c>
      <c r="F25" s="643"/>
      <c r="G25" s="292">
        <v>3</v>
      </c>
      <c r="H25" s="648">
        <f t="shared" si="1"/>
        <v>0</v>
      </c>
      <c r="I25" s="318"/>
      <c r="J25" s="323" t="s">
        <v>1133</v>
      </c>
      <c r="K25" s="364" t="s">
        <v>1375</v>
      </c>
      <c r="L25" s="299" t="s">
        <v>1134</v>
      </c>
      <c r="M25" s="364">
        <v>2</v>
      </c>
      <c r="N25" s="819"/>
      <c r="O25" s="814">
        <f>M25*N25</f>
        <v>0</v>
      </c>
      <c r="P25" s="815">
        <f>G24*O25</f>
        <v>0</v>
      </c>
    </row>
    <row r="26" spans="1:14" ht="30" customHeight="1">
      <c r="A26" s="3">
        <v>12</v>
      </c>
      <c r="B26" s="2" t="s">
        <v>5</v>
      </c>
      <c r="C26" s="2" t="s">
        <v>6</v>
      </c>
      <c r="D26" s="2" t="s">
        <v>345</v>
      </c>
      <c r="E26" s="2" t="s">
        <v>273</v>
      </c>
      <c r="F26" s="643"/>
      <c r="G26" s="292">
        <v>2</v>
      </c>
      <c r="H26" s="648">
        <f t="shared" si="1"/>
        <v>0</v>
      </c>
      <c r="I26" s="32"/>
      <c r="N26" s="371"/>
    </row>
    <row r="27" spans="1:14" ht="30" customHeight="1">
      <c r="A27" s="3">
        <v>13</v>
      </c>
      <c r="B27" s="2" t="s">
        <v>5</v>
      </c>
      <c r="C27" s="2" t="s">
        <v>6</v>
      </c>
      <c r="D27" s="2" t="s">
        <v>344</v>
      </c>
      <c r="E27" s="2" t="s">
        <v>258</v>
      </c>
      <c r="F27" s="643"/>
      <c r="G27" s="292">
        <v>2</v>
      </c>
      <c r="H27" s="648">
        <f t="shared" si="1"/>
        <v>0</v>
      </c>
      <c r="N27" s="371"/>
    </row>
    <row r="28" spans="1:14" ht="30" customHeight="1">
      <c r="A28" s="3">
        <v>14</v>
      </c>
      <c r="B28" s="2" t="s">
        <v>10</v>
      </c>
      <c r="C28" s="2" t="s">
        <v>6</v>
      </c>
      <c r="D28" s="2" t="s">
        <v>343</v>
      </c>
      <c r="E28" s="2" t="s">
        <v>259</v>
      </c>
      <c r="F28" s="643"/>
      <c r="G28" s="292">
        <v>2</v>
      </c>
      <c r="H28" s="648">
        <f t="shared" si="1"/>
        <v>0</v>
      </c>
      <c r="N28" s="371"/>
    </row>
    <row r="29" spans="1:14" ht="30" customHeight="1">
      <c r="A29" s="3">
        <v>15</v>
      </c>
      <c r="B29" s="2" t="s">
        <v>279</v>
      </c>
      <c r="C29" s="2" t="s">
        <v>276</v>
      </c>
      <c r="D29" s="2" t="s">
        <v>275</v>
      </c>
      <c r="E29" s="2" t="s">
        <v>249</v>
      </c>
      <c r="F29" s="643"/>
      <c r="G29" s="292">
        <v>2</v>
      </c>
      <c r="H29" s="648">
        <f t="shared" si="1"/>
        <v>0</v>
      </c>
      <c r="N29" s="371"/>
    </row>
    <row r="30" spans="1:14" ht="30" customHeight="1" thickBot="1">
      <c r="A30" s="3">
        <v>16</v>
      </c>
      <c r="B30" s="2" t="s">
        <v>279</v>
      </c>
      <c r="C30" s="2" t="s">
        <v>277</v>
      </c>
      <c r="D30" s="2" t="s">
        <v>275</v>
      </c>
      <c r="E30" s="2" t="s">
        <v>249</v>
      </c>
      <c r="F30" s="643"/>
      <c r="G30" s="292">
        <v>2</v>
      </c>
      <c r="H30" s="648">
        <f t="shared" si="1"/>
        <v>0</v>
      </c>
      <c r="N30" s="371"/>
    </row>
    <row r="31" spans="1:16" ht="29.25" customHeight="1">
      <c r="A31" s="3">
        <v>17</v>
      </c>
      <c r="B31" s="2" t="s">
        <v>278</v>
      </c>
      <c r="C31" s="2" t="s">
        <v>9</v>
      </c>
      <c r="D31" s="2" t="s">
        <v>342</v>
      </c>
      <c r="E31" s="2" t="s">
        <v>274</v>
      </c>
      <c r="F31" s="643"/>
      <c r="G31" s="292">
        <v>3</v>
      </c>
      <c r="H31" s="648">
        <f t="shared" si="1"/>
        <v>0</v>
      </c>
      <c r="I31" s="32"/>
      <c r="J31" s="456" t="s">
        <v>1124</v>
      </c>
      <c r="K31" s="365" t="s">
        <v>1138</v>
      </c>
      <c r="L31" s="457" t="s">
        <v>1139</v>
      </c>
      <c r="M31" s="365">
        <v>1</v>
      </c>
      <c r="N31" s="608"/>
      <c r="O31" s="619">
        <f>M31*N31</f>
        <v>0</v>
      </c>
      <c r="P31" s="610">
        <f>G31*O31</f>
        <v>0</v>
      </c>
    </row>
    <row r="32" spans="1:16" s="39" customFormat="1" ht="30" customHeight="1" thickBot="1">
      <c r="A32" s="3">
        <v>18</v>
      </c>
      <c r="B32" s="2" t="s">
        <v>278</v>
      </c>
      <c r="C32" s="2" t="s">
        <v>9</v>
      </c>
      <c r="D32" s="2" t="s">
        <v>342</v>
      </c>
      <c r="E32" s="2" t="s">
        <v>274</v>
      </c>
      <c r="F32" s="643"/>
      <c r="G32" s="292">
        <v>3</v>
      </c>
      <c r="H32" s="648">
        <f t="shared" si="1"/>
        <v>0</v>
      </c>
      <c r="I32" s="318"/>
      <c r="J32" s="458" t="s">
        <v>1124</v>
      </c>
      <c r="K32" s="366" t="s">
        <v>1138</v>
      </c>
      <c r="L32" s="459" t="s">
        <v>1139</v>
      </c>
      <c r="M32" s="366">
        <v>1</v>
      </c>
      <c r="N32" s="620"/>
      <c r="O32" s="621">
        <f>M32*N32</f>
        <v>0</v>
      </c>
      <c r="P32" s="618">
        <f>G32*O32</f>
        <v>0</v>
      </c>
    </row>
    <row r="33" spans="1:16" s="39" customFormat="1" ht="6" customHeight="1" thickBot="1">
      <c r="A33" s="510"/>
      <c r="B33" s="319"/>
      <c r="C33" s="319"/>
      <c r="D33" s="319"/>
      <c r="E33" s="319"/>
      <c r="F33" s="319"/>
      <c r="G33" s="741"/>
      <c r="H33" s="711"/>
      <c r="I33" s="416"/>
      <c r="J33" s="418"/>
      <c r="K33" s="407"/>
      <c r="L33" s="418"/>
      <c r="M33" s="419"/>
      <c r="N33" s="820"/>
      <c r="O33" s="409"/>
      <c r="P33" s="409"/>
    </row>
    <row r="34" spans="1:17" s="39" customFormat="1" ht="30.75" customHeight="1">
      <c r="A34" s="3">
        <v>19</v>
      </c>
      <c r="B34" s="2" t="s">
        <v>1457</v>
      </c>
      <c r="C34" s="2" t="s">
        <v>1108</v>
      </c>
      <c r="D34" s="2" t="s">
        <v>1458</v>
      </c>
      <c r="E34" s="2" t="s">
        <v>1463</v>
      </c>
      <c r="F34" s="885"/>
      <c r="G34" s="854">
        <v>2</v>
      </c>
      <c r="H34" s="853">
        <f>F34*G34</f>
        <v>0</v>
      </c>
      <c r="I34" s="508"/>
      <c r="J34" s="456" t="s">
        <v>1124</v>
      </c>
      <c r="K34" s="365" t="s">
        <v>1138</v>
      </c>
      <c r="L34" s="457" t="s">
        <v>1459</v>
      </c>
      <c r="M34" s="365">
        <v>1</v>
      </c>
      <c r="N34" s="608"/>
      <c r="O34" s="619">
        <f>M34*N34</f>
        <v>0</v>
      </c>
      <c r="P34" s="610">
        <f>G34*O34</f>
        <v>0</v>
      </c>
      <c r="Q34" s="410"/>
    </row>
    <row r="35" spans="1:17" s="39" customFormat="1" ht="21" customHeight="1" thickBot="1">
      <c r="A35" s="510"/>
      <c r="B35" s="319"/>
      <c r="C35" s="319"/>
      <c r="D35" s="319"/>
      <c r="E35" s="319"/>
      <c r="F35" s="955"/>
      <c r="G35" s="854"/>
      <c r="H35" s="1034"/>
      <c r="I35" s="417"/>
      <c r="J35" s="458" t="s">
        <v>1124</v>
      </c>
      <c r="K35" s="366" t="s">
        <v>1375</v>
      </c>
      <c r="L35" s="459" t="s">
        <v>1459</v>
      </c>
      <c r="M35" s="366">
        <v>1</v>
      </c>
      <c r="N35" s="620"/>
      <c r="O35" s="621">
        <f>M35*N35</f>
        <v>0</v>
      </c>
      <c r="P35" s="618">
        <f>G34*O35</f>
        <v>0</v>
      </c>
      <c r="Q35" s="410"/>
    </row>
    <row r="36" spans="1:17" s="39" customFormat="1" ht="30" customHeight="1">
      <c r="A36" s="880">
        <v>20</v>
      </c>
      <c r="B36" s="319" t="s">
        <v>1109</v>
      </c>
      <c r="C36" s="319" t="s">
        <v>291</v>
      </c>
      <c r="D36" s="319" t="s">
        <v>1460</v>
      </c>
      <c r="E36" s="319" t="s">
        <v>1557</v>
      </c>
      <c r="F36" s="643"/>
      <c r="G36" s="741">
        <v>1</v>
      </c>
      <c r="H36" s="648">
        <f aca="true" t="shared" si="2" ref="H36:H63">F36*G36</f>
        <v>0</v>
      </c>
      <c r="I36" s="509"/>
      <c r="J36" s="273"/>
      <c r="K36" s="367"/>
      <c r="L36" s="273"/>
      <c r="M36" s="274"/>
      <c r="N36" s="267"/>
      <c r="O36" s="409"/>
      <c r="P36" s="409"/>
      <c r="Q36" s="410"/>
    </row>
    <row r="37" spans="1:17" s="39" customFormat="1" ht="22.5" customHeight="1">
      <c r="A37" s="880"/>
      <c r="B37" s="319"/>
      <c r="C37" s="319"/>
      <c r="D37" s="319"/>
      <c r="E37" s="319" t="s">
        <v>1079</v>
      </c>
      <c r="F37" s="643"/>
      <c r="G37" s="741">
        <v>1</v>
      </c>
      <c r="H37" s="648">
        <f t="shared" si="2"/>
        <v>0</v>
      </c>
      <c r="I37" s="509"/>
      <c r="J37" s="273"/>
      <c r="K37" s="367"/>
      <c r="L37" s="273"/>
      <c r="M37" s="274"/>
      <c r="N37" s="267"/>
      <c r="O37" s="409"/>
      <c r="P37" s="409"/>
      <c r="Q37" s="410"/>
    </row>
    <row r="38" spans="1:17" s="39" customFormat="1" ht="30" customHeight="1">
      <c r="A38" s="880">
        <v>21</v>
      </c>
      <c r="B38" s="319" t="s">
        <v>1109</v>
      </c>
      <c r="C38" s="319" t="s">
        <v>291</v>
      </c>
      <c r="D38" s="319" t="s">
        <v>1460</v>
      </c>
      <c r="E38" s="319" t="s">
        <v>1557</v>
      </c>
      <c r="F38" s="643"/>
      <c r="G38" s="741">
        <v>1</v>
      </c>
      <c r="H38" s="648">
        <f t="shared" si="2"/>
        <v>0</v>
      </c>
      <c r="I38" s="509"/>
      <c r="J38" s="273"/>
      <c r="K38" s="367"/>
      <c r="L38" s="273"/>
      <c r="M38" s="274"/>
      <c r="N38" s="267"/>
      <c r="O38" s="409"/>
      <c r="P38" s="409"/>
      <c r="Q38" s="410"/>
    </row>
    <row r="39" spans="1:17" s="39" customFormat="1" ht="22.5" customHeight="1">
      <c r="A39" s="880"/>
      <c r="B39" s="319"/>
      <c r="C39" s="319"/>
      <c r="D39" s="319"/>
      <c r="E39" s="319" t="s">
        <v>1079</v>
      </c>
      <c r="F39" s="643"/>
      <c r="G39" s="741">
        <v>1</v>
      </c>
      <c r="H39" s="648">
        <f t="shared" si="2"/>
        <v>0</v>
      </c>
      <c r="I39" s="417"/>
      <c r="J39" s="273"/>
      <c r="K39" s="367"/>
      <c r="L39" s="273"/>
      <c r="M39" s="274"/>
      <c r="N39" s="267"/>
      <c r="O39" s="409"/>
      <c r="P39" s="409"/>
      <c r="Q39" s="410"/>
    </row>
    <row r="40" spans="1:17" s="39" customFormat="1" ht="30" customHeight="1">
      <c r="A40" s="880">
        <v>22</v>
      </c>
      <c r="B40" s="319" t="s">
        <v>1109</v>
      </c>
      <c r="C40" s="319"/>
      <c r="D40" s="319" t="s">
        <v>1461</v>
      </c>
      <c r="E40" s="319" t="s">
        <v>1462</v>
      </c>
      <c r="F40" s="643"/>
      <c r="G40" s="741">
        <v>1</v>
      </c>
      <c r="H40" s="648">
        <f t="shared" si="2"/>
        <v>0</v>
      </c>
      <c r="I40" s="509"/>
      <c r="J40" s="273"/>
      <c r="K40" s="367"/>
      <c r="L40" s="273"/>
      <c r="M40" s="274"/>
      <c r="N40" s="267"/>
      <c r="O40" s="409"/>
      <c r="P40" s="409"/>
      <c r="Q40" s="410"/>
    </row>
    <row r="41" spans="1:17" s="39" customFormat="1" ht="22.5" customHeight="1">
      <c r="A41" s="880"/>
      <c r="B41" s="319"/>
      <c r="C41" s="319"/>
      <c r="D41" s="319"/>
      <c r="E41" s="319" t="s">
        <v>1079</v>
      </c>
      <c r="F41" s="643"/>
      <c r="G41" s="741">
        <v>1</v>
      </c>
      <c r="H41" s="648">
        <f t="shared" si="2"/>
        <v>0</v>
      </c>
      <c r="I41" s="509"/>
      <c r="J41" s="273"/>
      <c r="K41" s="367"/>
      <c r="L41" s="273"/>
      <c r="M41" s="274"/>
      <c r="N41" s="267"/>
      <c r="O41" s="409"/>
      <c r="P41" s="409"/>
      <c r="Q41" s="410"/>
    </row>
    <row r="42" spans="1:17" s="39" customFormat="1" ht="30" customHeight="1">
      <c r="A42" s="510">
        <v>23</v>
      </c>
      <c r="B42" s="319" t="s">
        <v>1464</v>
      </c>
      <c r="C42" s="319" t="s">
        <v>1465</v>
      </c>
      <c r="D42" s="319"/>
      <c r="E42" s="319"/>
      <c r="F42" s="643"/>
      <c r="G42" s="741">
        <v>1</v>
      </c>
      <c r="H42" s="648">
        <f t="shared" si="2"/>
        <v>0</v>
      </c>
      <c r="I42" s="417">
        <v>2018</v>
      </c>
      <c r="J42" s="273"/>
      <c r="K42" s="367"/>
      <c r="L42" s="273"/>
      <c r="M42" s="274"/>
      <c r="N42" s="267"/>
      <c r="O42" s="409"/>
      <c r="P42" s="409"/>
      <c r="Q42" s="410"/>
    </row>
    <row r="43" spans="1:17" s="39" customFormat="1" ht="30" customHeight="1">
      <c r="A43" s="510">
        <v>24</v>
      </c>
      <c r="B43" s="319" t="s">
        <v>1466</v>
      </c>
      <c r="C43" s="319" t="s">
        <v>1465</v>
      </c>
      <c r="D43" s="319"/>
      <c r="E43" s="319"/>
      <c r="F43" s="643"/>
      <c r="G43" s="741">
        <v>1</v>
      </c>
      <c r="H43" s="648">
        <f t="shared" si="2"/>
        <v>0</v>
      </c>
      <c r="I43" s="509"/>
      <c r="J43" s="273"/>
      <c r="K43" s="367"/>
      <c r="L43" s="273"/>
      <c r="M43" s="274"/>
      <c r="N43" s="267"/>
      <c r="O43" s="409"/>
      <c r="P43" s="409"/>
      <c r="Q43" s="410"/>
    </row>
    <row r="44" spans="1:17" s="39" customFormat="1" ht="30" customHeight="1">
      <c r="A44" s="510">
        <v>25</v>
      </c>
      <c r="B44" s="319" t="s">
        <v>1467</v>
      </c>
      <c r="C44" s="319" t="s">
        <v>1465</v>
      </c>
      <c r="D44" s="319"/>
      <c r="E44" s="319"/>
      <c r="F44" s="643"/>
      <c r="G44" s="741">
        <v>1</v>
      </c>
      <c r="H44" s="648">
        <f t="shared" si="2"/>
        <v>0</v>
      </c>
      <c r="I44" s="509"/>
      <c r="J44" s="273"/>
      <c r="K44" s="367"/>
      <c r="L44" s="273"/>
      <c r="M44" s="274"/>
      <c r="N44" s="267"/>
      <c r="O44" s="409"/>
      <c r="P44" s="409"/>
      <c r="Q44" s="410"/>
    </row>
    <row r="45" spans="1:16" ht="30" customHeight="1">
      <c r="A45" s="510">
        <v>26</v>
      </c>
      <c r="B45" s="319" t="s">
        <v>1468</v>
      </c>
      <c r="C45" s="319" t="s">
        <v>1465</v>
      </c>
      <c r="D45" s="319"/>
      <c r="E45" s="319"/>
      <c r="F45" s="643"/>
      <c r="G45" s="741">
        <v>1</v>
      </c>
      <c r="H45" s="648">
        <f t="shared" si="2"/>
        <v>0</v>
      </c>
      <c r="I45" s="417"/>
      <c r="J45" s="273"/>
      <c r="K45" s="367"/>
      <c r="L45" s="273"/>
      <c r="M45" s="274"/>
      <c r="N45" s="267"/>
      <c r="O45" s="409"/>
      <c r="P45" s="409"/>
    </row>
    <row r="46" spans="1:16" s="32" customFormat="1" ht="4.5" customHeight="1">
      <c r="A46" s="510"/>
      <c r="B46" s="319"/>
      <c r="C46" s="319"/>
      <c r="D46" s="319"/>
      <c r="E46" s="319"/>
      <c r="F46" s="319"/>
      <c r="G46" s="741"/>
      <c r="H46" s="712"/>
      <c r="I46" s="509"/>
      <c r="J46" s="273"/>
      <c r="K46" s="367"/>
      <c r="L46" s="273"/>
      <c r="M46" s="274"/>
      <c r="N46" s="267"/>
      <c r="O46" s="409"/>
      <c r="P46" s="409"/>
    </row>
    <row r="47" spans="1:10" ht="30" customHeight="1">
      <c r="A47" s="3">
        <v>27</v>
      </c>
      <c r="B47" s="2" t="s">
        <v>5</v>
      </c>
      <c r="C47" s="2" t="s">
        <v>277</v>
      </c>
      <c r="D47" s="2" t="s">
        <v>280</v>
      </c>
      <c r="E47" s="2" t="s">
        <v>249</v>
      </c>
      <c r="F47" s="643"/>
      <c r="G47" s="292">
        <v>2</v>
      </c>
      <c r="H47" s="648">
        <f t="shared" si="2"/>
        <v>0</v>
      </c>
      <c r="J47" s="345"/>
    </row>
    <row r="48" spans="1:10" ht="30" customHeight="1">
      <c r="A48" s="3">
        <v>28</v>
      </c>
      <c r="B48" s="2" t="s">
        <v>5</v>
      </c>
      <c r="C48" s="2" t="s">
        <v>277</v>
      </c>
      <c r="D48" s="2" t="s">
        <v>280</v>
      </c>
      <c r="E48" s="2" t="s">
        <v>249</v>
      </c>
      <c r="F48" s="643"/>
      <c r="G48" s="292">
        <v>2</v>
      </c>
      <c r="H48" s="648">
        <f t="shared" si="2"/>
        <v>0</v>
      </c>
      <c r="J48" s="345"/>
    </row>
    <row r="49" spans="1:8" ht="6.75" customHeight="1">
      <c r="A49" s="3"/>
      <c r="B49" s="2"/>
      <c r="C49" s="2"/>
      <c r="D49" s="2"/>
      <c r="E49" s="2"/>
      <c r="F49" s="2"/>
      <c r="G49" s="292"/>
      <c r="H49" s="655"/>
    </row>
    <row r="50" spans="1:8" ht="30" customHeight="1">
      <c r="A50" s="3">
        <v>29</v>
      </c>
      <c r="B50" s="2" t="s">
        <v>14</v>
      </c>
      <c r="C50" s="2" t="s">
        <v>176</v>
      </c>
      <c r="D50" s="2" t="s">
        <v>346</v>
      </c>
      <c r="E50" s="2" t="s">
        <v>347</v>
      </c>
      <c r="F50" s="643"/>
      <c r="G50" s="292">
        <v>1</v>
      </c>
      <c r="H50" s="648">
        <f t="shared" si="2"/>
        <v>0</v>
      </c>
    </row>
    <row r="51" spans="1:8" ht="30" customHeight="1">
      <c r="A51" s="3">
        <v>30</v>
      </c>
      <c r="B51" s="2" t="s">
        <v>14</v>
      </c>
      <c r="C51" s="2" t="s">
        <v>176</v>
      </c>
      <c r="D51" s="2" t="s">
        <v>346</v>
      </c>
      <c r="E51" s="2" t="s">
        <v>348</v>
      </c>
      <c r="F51" s="643"/>
      <c r="G51" s="292">
        <v>1</v>
      </c>
      <c r="H51" s="648">
        <f t="shared" si="2"/>
        <v>0</v>
      </c>
    </row>
    <row r="52" spans="1:8" ht="30" customHeight="1">
      <c r="A52" s="3">
        <v>31</v>
      </c>
      <c r="B52" s="2" t="s">
        <v>14</v>
      </c>
      <c r="C52" s="2" t="s">
        <v>176</v>
      </c>
      <c r="D52" s="2" t="s">
        <v>346</v>
      </c>
      <c r="E52" s="2" t="s">
        <v>349</v>
      </c>
      <c r="F52" s="643"/>
      <c r="G52" s="292">
        <v>1</v>
      </c>
      <c r="H52" s="648">
        <f t="shared" si="2"/>
        <v>0</v>
      </c>
    </row>
    <row r="53" spans="1:8" ht="30" customHeight="1">
      <c r="A53" s="3">
        <v>32</v>
      </c>
      <c r="B53" s="2" t="s">
        <v>350</v>
      </c>
      <c r="C53" s="2" t="s">
        <v>176</v>
      </c>
      <c r="D53" s="2" t="s">
        <v>351</v>
      </c>
      <c r="E53" s="2" t="s">
        <v>352</v>
      </c>
      <c r="F53" s="643"/>
      <c r="G53" s="292">
        <v>1</v>
      </c>
      <c r="H53" s="648">
        <f t="shared" si="2"/>
        <v>0</v>
      </c>
    </row>
    <row r="54" spans="1:8" ht="30" customHeight="1">
      <c r="A54" s="3">
        <v>33</v>
      </c>
      <c r="B54" s="2" t="s">
        <v>347</v>
      </c>
      <c r="C54" s="2" t="s">
        <v>353</v>
      </c>
      <c r="D54" s="2" t="s">
        <v>1083</v>
      </c>
      <c r="E54" s="2"/>
      <c r="F54" s="643"/>
      <c r="G54" s="292">
        <v>1</v>
      </c>
      <c r="H54" s="648">
        <f t="shared" si="2"/>
        <v>0</v>
      </c>
    </row>
    <row r="55" spans="1:8" ht="30" customHeight="1">
      <c r="A55" s="3">
        <v>34</v>
      </c>
      <c r="B55" s="2" t="s">
        <v>348</v>
      </c>
      <c r="C55" s="2" t="s">
        <v>353</v>
      </c>
      <c r="D55" s="2" t="s">
        <v>1083</v>
      </c>
      <c r="E55" s="2"/>
      <c r="F55" s="643"/>
      <c r="G55" s="292">
        <v>1</v>
      </c>
      <c r="H55" s="648">
        <f t="shared" si="2"/>
        <v>0</v>
      </c>
    </row>
    <row r="56" spans="1:8" ht="30" customHeight="1">
      <c r="A56" s="3">
        <v>35</v>
      </c>
      <c r="B56" s="2" t="s">
        <v>349</v>
      </c>
      <c r="C56" s="2" t="s">
        <v>353</v>
      </c>
      <c r="D56" s="2" t="s">
        <v>1083</v>
      </c>
      <c r="E56" s="2"/>
      <c r="F56" s="643"/>
      <c r="G56" s="292">
        <v>1</v>
      </c>
      <c r="H56" s="648">
        <f t="shared" si="2"/>
        <v>0</v>
      </c>
    </row>
    <row r="57" spans="1:8" ht="30" customHeight="1">
      <c r="A57" s="3">
        <v>36</v>
      </c>
      <c r="B57" s="2" t="s">
        <v>352</v>
      </c>
      <c r="C57" s="2" t="s">
        <v>354</v>
      </c>
      <c r="D57" s="2" t="s">
        <v>1084</v>
      </c>
      <c r="E57" s="2"/>
      <c r="F57" s="643"/>
      <c r="G57" s="292">
        <v>1</v>
      </c>
      <c r="H57" s="648">
        <f t="shared" si="2"/>
        <v>0</v>
      </c>
    </row>
    <row r="58" spans="1:8" ht="30" customHeight="1">
      <c r="A58" s="3">
        <v>37</v>
      </c>
      <c r="B58" s="2" t="s">
        <v>355</v>
      </c>
      <c r="C58" s="2" t="s">
        <v>356</v>
      </c>
      <c r="D58" s="172" t="s">
        <v>357</v>
      </c>
      <c r="E58" s="2" t="s">
        <v>347</v>
      </c>
      <c r="F58" s="643"/>
      <c r="G58" s="292">
        <v>1</v>
      </c>
      <c r="H58" s="648">
        <f t="shared" si="2"/>
        <v>0</v>
      </c>
    </row>
    <row r="59" spans="1:8" ht="30" customHeight="1">
      <c r="A59" s="3">
        <v>38</v>
      </c>
      <c r="B59" s="2" t="s">
        <v>355</v>
      </c>
      <c r="C59" s="2" t="s">
        <v>356</v>
      </c>
      <c r="D59" s="172" t="s">
        <v>357</v>
      </c>
      <c r="E59" s="2" t="s">
        <v>348</v>
      </c>
      <c r="F59" s="643"/>
      <c r="G59" s="292">
        <v>1</v>
      </c>
      <c r="H59" s="648">
        <f t="shared" si="2"/>
        <v>0</v>
      </c>
    </row>
    <row r="60" spans="1:10" ht="30" customHeight="1">
      <c r="A60" s="3">
        <v>39</v>
      </c>
      <c r="B60" s="2" t="s">
        <v>355</v>
      </c>
      <c r="C60" s="2" t="s">
        <v>356</v>
      </c>
      <c r="D60" s="172" t="s">
        <v>357</v>
      </c>
      <c r="E60" s="2" t="s">
        <v>349</v>
      </c>
      <c r="F60" s="643"/>
      <c r="G60" s="292">
        <v>1</v>
      </c>
      <c r="H60" s="648">
        <f t="shared" si="2"/>
        <v>0</v>
      </c>
      <c r="J60" s="345"/>
    </row>
    <row r="61" spans="1:8" ht="9" customHeight="1">
      <c r="A61" s="3"/>
      <c r="B61" s="2"/>
      <c r="C61" s="2"/>
      <c r="D61" s="172"/>
      <c r="E61" s="705"/>
      <c r="F61" s="427"/>
      <c r="G61" s="292"/>
      <c r="H61" s="70"/>
    </row>
    <row r="62" spans="1:10" ht="30" customHeight="1">
      <c r="A62" s="883">
        <v>40</v>
      </c>
      <c r="B62" s="2" t="s">
        <v>5</v>
      </c>
      <c r="C62" s="10" t="s">
        <v>1074</v>
      </c>
      <c r="D62" s="467" t="s">
        <v>1257</v>
      </c>
      <c r="E62" s="704" t="s">
        <v>1277</v>
      </c>
      <c r="F62" s="643"/>
      <c r="G62" s="292">
        <v>1</v>
      </c>
      <c r="H62" s="648">
        <f t="shared" si="2"/>
        <v>0</v>
      </c>
      <c r="I62" s="32"/>
      <c r="J62" s="196"/>
    </row>
    <row r="63" spans="1:10" ht="21" customHeight="1" thickBot="1">
      <c r="A63" s="883"/>
      <c r="B63" s="2"/>
      <c r="C63" s="2"/>
      <c r="D63" s="172"/>
      <c r="E63" s="2" t="s">
        <v>1079</v>
      </c>
      <c r="F63" s="643"/>
      <c r="G63" s="292">
        <v>1</v>
      </c>
      <c r="H63" s="648">
        <f t="shared" si="2"/>
        <v>0</v>
      </c>
      <c r="I63" s="32"/>
      <c r="J63" s="196"/>
    </row>
    <row r="64" spans="1:16" ht="21" customHeight="1">
      <c r="A64" s="948">
        <v>41</v>
      </c>
      <c r="B64" s="854" t="s">
        <v>1258</v>
      </c>
      <c r="C64" s="854" t="s">
        <v>9</v>
      </c>
      <c r="D64" s="854" t="s">
        <v>1259</v>
      </c>
      <c r="E64" s="854" t="s">
        <v>1273</v>
      </c>
      <c r="F64" s="885"/>
      <c r="G64" s="854">
        <v>1</v>
      </c>
      <c r="H64" s="853">
        <f>F64*G64</f>
        <v>0</v>
      </c>
      <c r="I64" s="32"/>
      <c r="J64" s="314" t="s">
        <v>1124</v>
      </c>
      <c r="K64" s="365" t="s">
        <v>1375</v>
      </c>
      <c r="L64" s="713" t="s">
        <v>1271</v>
      </c>
      <c r="M64" s="365">
        <v>4</v>
      </c>
      <c r="N64" s="608"/>
      <c r="O64" s="816">
        <f aca="true" t="shared" si="3" ref="O64:O74">M64*N64</f>
        <v>0</v>
      </c>
      <c r="P64" s="645">
        <f>G64*O64</f>
        <v>0</v>
      </c>
    </row>
    <row r="65" spans="1:16" ht="21" customHeight="1">
      <c r="A65" s="949"/>
      <c r="B65" s="895"/>
      <c r="C65" s="895"/>
      <c r="D65" s="895"/>
      <c r="E65" s="854"/>
      <c r="F65" s="955"/>
      <c r="G65" s="895"/>
      <c r="H65" s="853"/>
      <c r="I65" s="32"/>
      <c r="J65" s="315" t="s">
        <v>1124</v>
      </c>
      <c r="K65" s="362" t="s">
        <v>1375</v>
      </c>
      <c r="L65" s="378" t="s">
        <v>1272</v>
      </c>
      <c r="M65" s="362">
        <v>2</v>
      </c>
      <c r="N65" s="613"/>
      <c r="O65" s="817">
        <f t="shared" si="3"/>
        <v>0</v>
      </c>
      <c r="P65" s="810">
        <f>G64*O65</f>
        <v>0</v>
      </c>
    </row>
    <row r="66" spans="1:16" ht="21" customHeight="1">
      <c r="A66" s="949"/>
      <c r="B66" s="895"/>
      <c r="C66" s="895"/>
      <c r="D66" s="895"/>
      <c r="E66" s="854"/>
      <c r="F66" s="955"/>
      <c r="G66" s="895"/>
      <c r="H66" s="853"/>
      <c r="I66" s="32"/>
      <c r="J66" s="315" t="s">
        <v>1124</v>
      </c>
      <c r="K66" s="362" t="s">
        <v>1138</v>
      </c>
      <c r="L66" s="378" t="s">
        <v>1271</v>
      </c>
      <c r="M66" s="362">
        <v>4</v>
      </c>
      <c r="N66" s="613"/>
      <c r="O66" s="817">
        <f t="shared" si="3"/>
        <v>0</v>
      </c>
      <c r="P66" s="810">
        <f>G64*O66</f>
        <v>0</v>
      </c>
    </row>
    <row r="67" spans="1:16" ht="21" customHeight="1">
      <c r="A67" s="949"/>
      <c r="B67" s="895"/>
      <c r="C67" s="895"/>
      <c r="D67" s="895"/>
      <c r="E67" s="854"/>
      <c r="F67" s="955"/>
      <c r="G67" s="895"/>
      <c r="H67" s="853"/>
      <c r="I67" s="32"/>
      <c r="J67" s="315" t="s">
        <v>1124</v>
      </c>
      <c r="K67" s="362" t="s">
        <v>1138</v>
      </c>
      <c r="L67" s="378" t="s">
        <v>1272</v>
      </c>
      <c r="M67" s="362">
        <v>4</v>
      </c>
      <c r="N67" s="613"/>
      <c r="O67" s="817">
        <f t="shared" si="3"/>
        <v>0</v>
      </c>
      <c r="P67" s="810">
        <f>G64*O67</f>
        <v>0</v>
      </c>
    </row>
    <row r="68" spans="1:16" ht="21" customHeight="1">
      <c r="A68" s="948">
        <v>42</v>
      </c>
      <c r="B68" s="854" t="s">
        <v>1260</v>
      </c>
      <c r="C68" s="854" t="s">
        <v>9</v>
      </c>
      <c r="D68" s="854" t="s">
        <v>1259</v>
      </c>
      <c r="E68" s="854" t="s">
        <v>1331</v>
      </c>
      <c r="F68" s="885"/>
      <c r="G68" s="854">
        <v>1</v>
      </c>
      <c r="H68" s="853">
        <f>F68*G68</f>
        <v>0</v>
      </c>
      <c r="I68" s="32"/>
      <c r="J68" s="315" t="s">
        <v>1124</v>
      </c>
      <c r="K68" s="362" t="s">
        <v>1125</v>
      </c>
      <c r="L68" s="378" t="s">
        <v>1274</v>
      </c>
      <c r="M68" s="362">
        <v>2</v>
      </c>
      <c r="N68" s="613"/>
      <c r="O68" s="817">
        <f t="shared" si="3"/>
        <v>0</v>
      </c>
      <c r="P68" s="810">
        <f>G68*O68</f>
        <v>0</v>
      </c>
    </row>
    <row r="69" spans="1:16" ht="21" customHeight="1">
      <c r="A69" s="949"/>
      <c r="B69" s="895"/>
      <c r="C69" s="895"/>
      <c r="D69" s="895"/>
      <c r="E69" s="854"/>
      <c r="F69" s="955"/>
      <c r="G69" s="895"/>
      <c r="H69" s="853"/>
      <c r="I69" s="32"/>
      <c r="J69" s="315" t="s">
        <v>1124</v>
      </c>
      <c r="K69" s="362" t="s">
        <v>1125</v>
      </c>
      <c r="L69" s="378" t="s">
        <v>1275</v>
      </c>
      <c r="M69" s="362">
        <v>2</v>
      </c>
      <c r="N69" s="613"/>
      <c r="O69" s="817">
        <f t="shared" si="3"/>
        <v>0</v>
      </c>
      <c r="P69" s="810">
        <f>G68*O69</f>
        <v>0</v>
      </c>
    </row>
    <row r="70" spans="1:16" ht="21" customHeight="1">
      <c r="A70" s="949"/>
      <c r="B70" s="895"/>
      <c r="C70" s="895"/>
      <c r="D70" s="895"/>
      <c r="E70" s="854"/>
      <c r="F70" s="955"/>
      <c r="G70" s="895"/>
      <c r="H70" s="853"/>
      <c r="I70" s="32"/>
      <c r="J70" s="315" t="s">
        <v>1124</v>
      </c>
      <c r="K70" s="362" t="s">
        <v>1138</v>
      </c>
      <c r="L70" s="378" t="s">
        <v>1271</v>
      </c>
      <c r="M70" s="362">
        <v>1</v>
      </c>
      <c r="N70" s="613"/>
      <c r="O70" s="817">
        <f t="shared" si="3"/>
        <v>0</v>
      </c>
      <c r="P70" s="810">
        <f>G68*O70</f>
        <v>0</v>
      </c>
    </row>
    <row r="71" spans="1:16" ht="21" customHeight="1">
      <c r="A71" s="949"/>
      <c r="B71" s="895"/>
      <c r="C71" s="895"/>
      <c r="D71" s="895"/>
      <c r="E71" s="854"/>
      <c r="F71" s="955"/>
      <c r="G71" s="895"/>
      <c r="H71" s="853"/>
      <c r="I71" s="32"/>
      <c r="J71" s="315" t="s">
        <v>1124</v>
      </c>
      <c r="K71" s="362" t="s">
        <v>1138</v>
      </c>
      <c r="L71" s="378" t="s">
        <v>1272</v>
      </c>
      <c r="M71" s="362">
        <v>1</v>
      </c>
      <c r="N71" s="613"/>
      <c r="O71" s="817">
        <f t="shared" si="3"/>
        <v>0</v>
      </c>
      <c r="P71" s="810">
        <f>G68*O71</f>
        <v>0</v>
      </c>
    </row>
    <row r="72" spans="1:16" ht="21" customHeight="1">
      <c r="A72" s="948">
        <v>43</v>
      </c>
      <c r="B72" s="854" t="s">
        <v>1260</v>
      </c>
      <c r="C72" s="854" t="s">
        <v>9</v>
      </c>
      <c r="D72" s="854" t="s">
        <v>1259</v>
      </c>
      <c r="E72" s="854" t="s">
        <v>1261</v>
      </c>
      <c r="F72" s="885"/>
      <c r="G72" s="854">
        <v>1</v>
      </c>
      <c r="H72" s="853">
        <f>F72*G72</f>
        <v>0</v>
      </c>
      <c r="I72" s="32"/>
      <c r="J72" s="315" t="s">
        <v>1124</v>
      </c>
      <c r="K72" s="362" t="s">
        <v>1125</v>
      </c>
      <c r="L72" s="378" t="s">
        <v>1275</v>
      </c>
      <c r="M72" s="362">
        <v>1</v>
      </c>
      <c r="N72" s="613"/>
      <c r="O72" s="817">
        <f t="shared" si="3"/>
        <v>0</v>
      </c>
      <c r="P72" s="810">
        <f>G72*O72</f>
        <v>0</v>
      </c>
    </row>
    <row r="73" spans="1:16" ht="21" customHeight="1">
      <c r="A73" s="949"/>
      <c r="B73" s="895"/>
      <c r="C73" s="895"/>
      <c r="D73" s="895"/>
      <c r="E73" s="854"/>
      <c r="F73" s="885"/>
      <c r="G73" s="871"/>
      <c r="H73" s="853"/>
      <c r="I73" s="32"/>
      <c r="J73" s="315" t="s">
        <v>1124</v>
      </c>
      <c r="K73" s="362" t="s">
        <v>1375</v>
      </c>
      <c r="L73" s="378" t="s">
        <v>1272</v>
      </c>
      <c r="M73" s="362">
        <v>1</v>
      </c>
      <c r="N73" s="613"/>
      <c r="O73" s="817">
        <f t="shared" si="3"/>
        <v>0</v>
      </c>
      <c r="P73" s="810">
        <f>G72*O73</f>
        <v>0</v>
      </c>
    </row>
    <row r="74" spans="1:16" ht="21" customHeight="1" thickBot="1">
      <c r="A74" s="949"/>
      <c r="B74" s="895"/>
      <c r="C74" s="895"/>
      <c r="D74" s="895"/>
      <c r="E74" s="854"/>
      <c r="F74" s="885"/>
      <c r="G74" s="871"/>
      <c r="H74" s="853"/>
      <c r="I74" s="32"/>
      <c r="J74" s="317" t="s">
        <v>1124</v>
      </c>
      <c r="K74" s="368" t="s">
        <v>1138</v>
      </c>
      <c r="L74" s="255" t="s">
        <v>1272</v>
      </c>
      <c r="M74" s="368">
        <v>1</v>
      </c>
      <c r="N74" s="620"/>
      <c r="O74" s="818">
        <f t="shared" si="3"/>
        <v>0</v>
      </c>
      <c r="P74" s="618">
        <f>G72*O74</f>
        <v>0</v>
      </c>
    </row>
    <row r="75" spans="1:10" ht="30" customHeight="1">
      <c r="A75" s="3">
        <v>44</v>
      </c>
      <c r="B75" s="706"/>
      <c r="C75" s="292" t="s">
        <v>176</v>
      </c>
      <c r="D75" s="362" t="s">
        <v>1263</v>
      </c>
      <c r="E75" s="292" t="s">
        <v>183</v>
      </c>
      <c r="F75" s="643"/>
      <c r="G75" s="292">
        <v>1</v>
      </c>
      <c r="H75" s="648">
        <f>F75*G75</f>
        <v>0</v>
      </c>
      <c r="I75" s="32"/>
      <c r="J75" s="196"/>
    </row>
    <row r="76" spans="1:8" ht="30" customHeight="1">
      <c r="A76" s="3">
        <v>45</v>
      </c>
      <c r="B76" s="292" t="s">
        <v>1262</v>
      </c>
      <c r="C76" s="292" t="s">
        <v>787</v>
      </c>
      <c r="D76" s="362" t="s">
        <v>1263</v>
      </c>
      <c r="E76" s="292" t="s">
        <v>1269</v>
      </c>
      <c r="F76" s="643"/>
      <c r="G76" s="292">
        <v>1</v>
      </c>
      <c r="H76" s="648">
        <f aca="true" t="shared" si="4" ref="H76:H103">F76*G76</f>
        <v>0</v>
      </c>
    </row>
    <row r="77" spans="1:8" ht="30" customHeight="1">
      <c r="A77" s="3">
        <v>46</v>
      </c>
      <c r="B77" s="310" t="s">
        <v>1264</v>
      </c>
      <c r="C77" s="292" t="s">
        <v>77</v>
      </c>
      <c r="D77" s="292" t="s">
        <v>222</v>
      </c>
      <c r="E77" s="292" t="s">
        <v>1268</v>
      </c>
      <c r="F77" s="643"/>
      <c r="G77" s="292">
        <v>1</v>
      </c>
      <c r="H77" s="648">
        <f t="shared" si="4"/>
        <v>0</v>
      </c>
    </row>
    <row r="78" spans="1:8" ht="30" customHeight="1">
      <c r="A78" s="3">
        <v>47</v>
      </c>
      <c r="B78" s="310" t="s">
        <v>1264</v>
      </c>
      <c r="C78" s="292" t="s">
        <v>77</v>
      </c>
      <c r="D78" s="292" t="s">
        <v>222</v>
      </c>
      <c r="E78" s="292" t="s">
        <v>1268</v>
      </c>
      <c r="F78" s="643"/>
      <c r="G78" s="292">
        <v>1</v>
      </c>
      <c r="H78" s="648">
        <f t="shared" si="4"/>
        <v>0</v>
      </c>
    </row>
    <row r="79" spans="1:8" ht="30" customHeight="1">
      <c r="A79" s="3">
        <v>48</v>
      </c>
      <c r="B79" s="310" t="s">
        <v>1264</v>
      </c>
      <c r="C79" s="292" t="s">
        <v>77</v>
      </c>
      <c r="D79" s="292" t="s">
        <v>222</v>
      </c>
      <c r="E79" s="292" t="s">
        <v>1268</v>
      </c>
      <c r="F79" s="643"/>
      <c r="G79" s="292">
        <v>1</v>
      </c>
      <c r="H79" s="648">
        <f t="shared" si="4"/>
        <v>0</v>
      </c>
    </row>
    <row r="80" spans="1:8" ht="30" customHeight="1">
      <c r="A80" s="3">
        <v>49</v>
      </c>
      <c r="B80" s="310" t="s">
        <v>1265</v>
      </c>
      <c r="C80" s="292" t="s">
        <v>77</v>
      </c>
      <c r="D80" s="292" t="s">
        <v>222</v>
      </c>
      <c r="E80" s="292" t="s">
        <v>1268</v>
      </c>
      <c r="F80" s="643"/>
      <c r="G80" s="292">
        <v>1</v>
      </c>
      <c r="H80" s="648">
        <f t="shared" si="4"/>
        <v>0</v>
      </c>
    </row>
    <row r="81" spans="1:8" ht="30" customHeight="1">
      <c r="A81" s="3">
        <v>50</v>
      </c>
      <c r="B81" s="310" t="s">
        <v>1265</v>
      </c>
      <c r="C81" s="292" t="s">
        <v>77</v>
      </c>
      <c r="D81" s="292" t="s">
        <v>222</v>
      </c>
      <c r="E81" s="292" t="s">
        <v>1268</v>
      </c>
      <c r="F81" s="643"/>
      <c r="G81" s="292">
        <v>1</v>
      </c>
      <c r="H81" s="648">
        <f t="shared" si="4"/>
        <v>0</v>
      </c>
    </row>
    <row r="82" spans="1:8" ht="30" customHeight="1">
      <c r="A82" s="3">
        <v>51</v>
      </c>
      <c r="B82" s="310" t="s">
        <v>1265</v>
      </c>
      <c r="C82" s="292" t="s">
        <v>77</v>
      </c>
      <c r="D82" s="292" t="s">
        <v>222</v>
      </c>
      <c r="E82" s="292" t="s">
        <v>1268</v>
      </c>
      <c r="F82" s="643"/>
      <c r="G82" s="292">
        <v>1</v>
      </c>
      <c r="H82" s="648">
        <f t="shared" si="4"/>
        <v>0</v>
      </c>
    </row>
    <row r="83" spans="1:11" ht="30" customHeight="1">
      <c r="A83" s="3">
        <v>52</v>
      </c>
      <c r="B83" s="310" t="s">
        <v>1265</v>
      </c>
      <c r="C83" s="292" t="s">
        <v>77</v>
      </c>
      <c r="D83" s="292" t="s">
        <v>222</v>
      </c>
      <c r="E83" s="292" t="s">
        <v>1268</v>
      </c>
      <c r="F83" s="643"/>
      <c r="G83" s="292">
        <v>1</v>
      </c>
      <c r="H83" s="648">
        <f t="shared" si="4"/>
        <v>0</v>
      </c>
      <c r="J83" s="393"/>
      <c r="K83" s="394"/>
    </row>
    <row r="84" spans="1:8" ht="6" customHeight="1">
      <c r="A84" s="3"/>
      <c r="B84" s="2"/>
      <c r="C84" s="2"/>
      <c r="D84" s="172"/>
      <c r="E84" s="505"/>
      <c r="F84" s="427"/>
      <c r="G84" s="292"/>
      <c r="H84" s="70"/>
    </row>
    <row r="85" spans="1:8" ht="30" customHeight="1">
      <c r="A85" s="883">
        <v>53</v>
      </c>
      <c r="B85" s="2" t="s">
        <v>1109</v>
      </c>
      <c r="C85" s="2" t="s">
        <v>185</v>
      </c>
      <c r="D85" s="2" t="s">
        <v>384</v>
      </c>
      <c r="E85" s="2" t="s">
        <v>1115</v>
      </c>
      <c r="F85" s="643"/>
      <c r="G85" s="292">
        <v>1</v>
      </c>
      <c r="H85" s="648">
        <f t="shared" si="4"/>
        <v>0</v>
      </c>
    </row>
    <row r="86" spans="1:8" ht="19.5" customHeight="1">
      <c r="A86" s="909"/>
      <c r="B86" s="2"/>
      <c r="C86" s="2"/>
      <c r="D86" s="2"/>
      <c r="E86" s="2" t="s">
        <v>1079</v>
      </c>
      <c r="F86" s="643"/>
      <c r="G86" s="292">
        <v>1</v>
      </c>
      <c r="H86" s="648">
        <f t="shared" si="4"/>
        <v>0</v>
      </c>
    </row>
    <row r="87" spans="1:8" ht="30" customHeight="1">
      <c r="A87" s="3">
        <v>54</v>
      </c>
      <c r="B87" s="2" t="s">
        <v>1112</v>
      </c>
      <c r="C87" s="2" t="s">
        <v>1111</v>
      </c>
      <c r="D87" s="2" t="s">
        <v>384</v>
      </c>
      <c r="E87" s="2"/>
      <c r="F87" s="643"/>
      <c r="G87" s="292">
        <v>1</v>
      </c>
      <c r="H87" s="648">
        <f t="shared" si="4"/>
        <v>0</v>
      </c>
    </row>
    <row r="88" spans="1:8" ht="30" customHeight="1">
      <c r="A88" s="3">
        <v>55</v>
      </c>
      <c r="B88" s="2" t="s">
        <v>1113</v>
      </c>
      <c r="C88" s="2" t="s">
        <v>1111</v>
      </c>
      <c r="D88" s="2" t="s">
        <v>384</v>
      </c>
      <c r="E88" s="2"/>
      <c r="F88" s="643"/>
      <c r="G88" s="292">
        <v>1</v>
      </c>
      <c r="H88" s="648">
        <f t="shared" si="4"/>
        <v>0</v>
      </c>
    </row>
    <row r="89" spans="1:8" ht="30" customHeight="1">
      <c r="A89" s="883">
        <v>56</v>
      </c>
      <c r="B89" s="2" t="s">
        <v>5</v>
      </c>
      <c r="C89" s="2"/>
      <c r="D89" s="2" t="s">
        <v>1110</v>
      </c>
      <c r="E89" s="2" t="s">
        <v>1266</v>
      </c>
      <c r="F89" s="643"/>
      <c r="G89" s="292">
        <v>1</v>
      </c>
      <c r="H89" s="648">
        <f t="shared" si="4"/>
        <v>0</v>
      </c>
    </row>
    <row r="90" spans="1:8" ht="25.5" customHeight="1">
      <c r="A90" s="909"/>
      <c r="B90" s="2"/>
      <c r="C90" s="2"/>
      <c r="D90" s="2"/>
      <c r="E90" s="2" t="s">
        <v>1079</v>
      </c>
      <c r="F90" s="643"/>
      <c r="G90" s="292">
        <v>1</v>
      </c>
      <c r="H90" s="648">
        <f t="shared" si="4"/>
        <v>0</v>
      </c>
    </row>
    <row r="91" spans="1:8" ht="47.25" customHeight="1">
      <c r="A91" s="3">
        <v>57</v>
      </c>
      <c r="B91" s="2" t="s">
        <v>1113</v>
      </c>
      <c r="C91" s="2" t="s">
        <v>354</v>
      </c>
      <c r="D91" s="2" t="s">
        <v>1110</v>
      </c>
      <c r="E91" s="2" t="s">
        <v>1114</v>
      </c>
      <c r="F91" s="643"/>
      <c r="G91" s="292">
        <v>1</v>
      </c>
      <c r="H91" s="648">
        <f t="shared" si="4"/>
        <v>0</v>
      </c>
    </row>
    <row r="92" spans="1:8" ht="4.5" customHeight="1" thickBot="1">
      <c r="A92" s="3"/>
      <c r="B92" s="707"/>
      <c r="C92" s="708"/>
      <c r="D92" s="708"/>
      <c r="E92" s="708"/>
      <c r="F92" s="708"/>
      <c r="G92" s="742"/>
      <c r="H92" s="70"/>
    </row>
    <row r="93" spans="1:16" ht="30" customHeight="1" thickBot="1">
      <c r="A93" s="3">
        <v>58</v>
      </c>
      <c r="B93" s="2" t="s">
        <v>1066</v>
      </c>
      <c r="C93" s="2" t="s">
        <v>1067</v>
      </c>
      <c r="D93" s="693" t="s">
        <v>193</v>
      </c>
      <c r="E93" s="505"/>
      <c r="F93" s="643"/>
      <c r="G93" s="292">
        <v>2</v>
      </c>
      <c r="H93" s="648">
        <f t="shared" si="4"/>
        <v>0</v>
      </c>
      <c r="J93" s="481" t="s">
        <v>1143</v>
      </c>
      <c r="K93" s="484" t="s">
        <v>1125</v>
      </c>
      <c r="L93" s="483" t="s">
        <v>1540</v>
      </c>
      <c r="M93" s="484">
        <v>2</v>
      </c>
      <c r="N93" s="819"/>
      <c r="O93" s="597">
        <f>M93*N93</f>
        <v>0</v>
      </c>
      <c r="P93" s="598">
        <f>G93*O93</f>
        <v>0</v>
      </c>
    </row>
    <row r="94" spans="1:14" ht="30" customHeight="1">
      <c r="A94" s="3">
        <v>59</v>
      </c>
      <c r="B94" s="2" t="s">
        <v>1068</v>
      </c>
      <c r="C94" s="2" t="s">
        <v>176</v>
      </c>
      <c r="D94" s="22" t="s">
        <v>193</v>
      </c>
      <c r="E94" s="505" t="s">
        <v>1066</v>
      </c>
      <c r="F94" s="643"/>
      <c r="G94" s="292">
        <v>2</v>
      </c>
      <c r="H94" s="648">
        <f t="shared" si="4"/>
        <v>0</v>
      </c>
      <c r="N94" s="269"/>
    </row>
    <row r="95" spans="1:14" ht="30" customHeight="1" thickBot="1">
      <c r="A95" s="3">
        <v>60</v>
      </c>
      <c r="B95" s="2" t="s">
        <v>1066</v>
      </c>
      <c r="C95" s="2" t="s">
        <v>353</v>
      </c>
      <c r="D95" s="22" t="s">
        <v>193</v>
      </c>
      <c r="E95" s="505"/>
      <c r="F95" s="643"/>
      <c r="G95" s="292">
        <v>2</v>
      </c>
      <c r="H95" s="648">
        <f t="shared" si="4"/>
        <v>0</v>
      </c>
      <c r="N95" s="269"/>
    </row>
    <row r="96" spans="1:16" ht="40.5" customHeight="1" thickBot="1">
      <c r="A96" s="3">
        <v>61</v>
      </c>
      <c r="B96" s="2" t="s">
        <v>1066</v>
      </c>
      <c r="C96" s="2" t="s">
        <v>1067</v>
      </c>
      <c r="D96" s="693" t="s">
        <v>193</v>
      </c>
      <c r="E96" s="505" t="s">
        <v>1443</v>
      </c>
      <c r="F96" s="643"/>
      <c r="G96" s="292">
        <v>2</v>
      </c>
      <c r="H96" s="648">
        <f t="shared" si="4"/>
        <v>0</v>
      </c>
      <c r="I96" s="289"/>
      <c r="J96" s="512" t="s">
        <v>1143</v>
      </c>
      <c r="K96" s="513" t="s">
        <v>1125</v>
      </c>
      <c r="L96" s="514" t="s">
        <v>1456</v>
      </c>
      <c r="M96" s="513">
        <v>2</v>
      </c>
      <c r="N96" s="819"/>
      <c r="O96" s="597">
        <f>M96*N96</f>
        <v>0</v>
      </c>
      <c r="P96" s="598">
        <f>G96*O96</f>
        <v>0</v>
      </c>
    </row>
    <row r="97" spans="1:9" ht="30" customHeight="1">
      <c r="A97" s="3">
        <v>62</v>
      </c>
      <c r="B97" s="2" t="s">
        <v>1068</v>
      </c>
      <c r="C97" s="2" t="s">
        <v>176</v>
      </c>
      <c r="D97" s="22" t="s">
        <v>193</v>
      </c>
      <c r="E97" s="505"/>
      <c r="F97" s="643"/>
      <c r="G97" s="292">
        <v>2</v>
      </c>
      <c r="H97" s="648">
        <f t="shared" si="4"/>
        <v>0</v>
      </c>
      <c r="I97" s="289"/>
    </row>
    <row r="98" spans="1:9" ht="45.75" customHeight="1">
      <c r="A98" s="3">
        <v>63</v>
      </c>
      <c r="B98" s="2" t="s">
        <v>1066</v>
      </c>
      <c r="C98" s="2" t="s">
        <v>353</v>
      </c>
      <c r="D98" s="22" t="s">
        <v>193</v>
      </c>
      <c r="E98" s="505" t="s">
        <v>1442</v>
      </c>
      <c r="F98" s="643"/>
      <c r="G98" s="292">
        <v>2</v>
      </c>
      <c r="H98" s="648">
        <f t="shared" si="4"/>
        <v>0</v>
      </c>
      <c r="I98" s="289"/>
    </row>
    <row r="99" spans="1:9" ht="34.5" customHeight="1">
      <c r="A99" s="3">
        <v>64</v>
      </c>
      <c r="B99" s="2" t="s">
        <v>1068</v>
      </c>
      <c r="C99" s="2" t="s">
        <v>176</v>
      </c>
      <c r="D99" s="22" t="s">
        <v>193</v>
      </c>
      <c r="E99" s="505"/>
      <c r="F99" s="643"/>
      <c r="G99" s="292">
        <v>2</v>
      </c>
      <c r="H99" s="648">
        <f t="shared" si="4"/>
        <v>0</v>
      </c>
      <c r="I99" s="289"/>
    </row>
    <row r="100" spans="1:9" ht="45.75" customHeight="1">
      <c r="A100" s="3">
        <v>65</v>
      </c>
      <c r="B100" s="2" t="s">
        <v>1444</v>
      </c>
      <c r="C100" s="2" t="s">
        <v>353</v>
      </c>
      <c r="D100" s="22" t="s">
        <v>193</v>
      </c>
      <c r="E100" s="505" t="s">
        <v>1445</v>
      </c>
      <c r="F100" s="643"/>
      <c r="G100" s="292">
        <v>2</v>
      </c>
      <c r="H100" s="648">
        <f t="shared" si="4"/>
        <v>0</v>
      </c>
      <c r="I100" s="289"/>
    </row>
    <row r="101" spans="1:8" ht="30" customHeight="1">
      <c r="A101" s="3">
        <v>66</v>
      </c>
      <c r="B101" s="2" t="s">
        <v>1256</v>
      </c>
      <c r="C101" s="10" t="s">
        <v>176</v>
      </c>
      <c r="D101" s="2" t="s">
        <v>384</v>
      </c>
      <c r="E101" s="2" t="s">
        <v>1255</v>
      </c>
      <c r="F101" s="643"/>
      <c r="G101" s="292">
        <v>1</v>
      </c>
      <c r="H101" s="648">
        <f t="shared" si="4"/>
        <v>0</v>
      </c>
    </row>
    <row r="102" spans="1:8" ht="30" customHeight="1">
      <c r="A102" s="3">
        <v>67</v>
      </c>
      <c r="B102" s="2" t="s">
        <v>17</v>
      </c>
      <c r="C102" s="2" t="s">
        <v>6</v>
      </c>
      <c r="D102" s="2" t="s">
        <v>18</v>
      </c>
      <c r="E102" s="2"/>
      <c r="F102" s="643"/>
      <c r="G102" s="292">
        <v>1</v>
      </c>
      <c r="H102" s="648">
        <f t="shared" si="4"/>
        <v>0</v>
      </c>
    </row>
    <row r="103" spans="1:8" ht="30" customHeight="1" thickBot="1">
      <c r="A103" s="4">
        <v>68</v>
      </c>
      <c r="B103" s="5" t="s">
        <v>17</v>
      </c>
      <c r="C103" s="5" t="s">
        <v>6</v>
      </c>
      <c r="D103" s="5" t="s">
        <v>18</v>
      </c>
      <c r="E103" s="5"/>
      <c r="F103" s="623"/>
      <c r="G103" s="511">
        <v>1</v>
      </c>
      <c r="H103" s="694">
        <f t="shared" si="4"/>
        <v>0</v>
      </c>
    </row>
    <row r="104" spans="1:16" ht="24" customHeight="1" thickBot="1">
      <c r="A104" s="379"/>
      <c r="B104" s="863" t="s">
        <v>1316</v>
      </c>
      <c r="C104" s="863"/>
      <c r="D104" s="863"/>
      <c r="E104" s="863"/>
      <c r="F104" s="863"/>
      <c r="G104" s="863"/>
      <c r="H104" s="622">
        <f>SUM(H10:H103)</f>
        <v>0</v>
      </c>
      <c r="J104" s="910" t="s">
        <v>1284</v>
      </c>
      <c r="K104" s="920"/>
      <c r="L104" s="920"/>
      <c r="M104" s="920"/>
      <c r="N104" s="920"/>
      <c r="O104" s="921"/>
      <c r="P104" s="605">
        <f>SUM(P10:P103)</f>
        <v>0</v>
      </c>
    </row>
    <row r="105" spans="1:16" ht="24" customHeight="1">
      <c r="A105" s="337"/>
      <c r="B105" s="337"/>
      <c r="C105" s="337"/>
      <c r="D105" s="337"/>
      <c r="E105" s="337"/>
      <c r="F105" s="337"/>
      <c r="G105" s="337"/>
      <c r="H105" s="405"/>
      <c r="I105" s="406"/>
      <c r="J105" s="405"/>
      <c r="K105" s="434"/>
      <c r="L105" s="434"/>
      <c r="M105" s="434"/>
      <c r="N105" s="434"/>
      <c r="O105" s="434"/>
      <c r="P105" s="408"/>
    </row>
    <row r="106" spans="1:16" ht="24" customHeight="1" thickBot="1">
      <c r="A106" s="544" t="s">
        <v>1630</v>
      </c>
      <c r="B106" s="337"/>
      <c r="C106" s="337"/>
      <c r="D106" s="337"/>
      <c r="E106" s="337"/>
      <c r="F106" s="337"/>
      <c r="G106" s="337"/>
      <c r="H106" s="405"/>
      <c r="I106" s="406"/>
      <c r="J106" s="405"/>
      <c r="K106" s="434"/>
      <c r="L106" s="434"/>
      <c r="M106" s="434"/>
      <c r="N106" s="434"/>
      <c r="O106" s="434"/>
      <c r="P106" s="408"/>
    </row>
    <row r="107" spans="1:16" ht="54.75" customHeight="1" thickBot="1">
      <c r="A107" s="538" t="s">
        <v>129</v>
      </c>
      <c r="B107" s="313" t="s">
        <v>1</v>
      </c>
      <c r="C107" s="17" t="s">
        <v>2</v>
      </c>
      <c r="D107" s="17" t="s">
        <v>3</v>
      </c>
      <c r="E107" s="17" t="s">
        <v>4</v>
      </c>
      <c r="F107" s="17" t="s">
        <v>139</v>
      </c>
      <c r="G107" s="17" t="s">
        <v>1044</v>
      </c>
      <c r="H107" s="18" t="s">
        <v>140</v>
      </c>
      <c r="J107" s="303" t="s">
        <v>1279</v>
      </c>
      <c r="K107" s="304" t="s">
        <v>1280</v>
      </c>
      <c r="L107" s="304" t="s">
        <v>1281</v>
      </c>
      <c r="M107" s="304" t="s">
        <v>1282</v>
      </c>
      <c r="N107" s="8" t="s">
        <v>1278</v>
      </c>
      <c r="O107" s="8" t="s">
        <v>1276</v>
      </c>
      <c r="P107" s="305" t="s">
        <v>1283</v>
      </c>
    </row>
    <row r="108" spans="1:16" ht="59.25" customHeight="1">
      <c r="A108" s="550">
        <v>1</v>
      </c>
      <c r="B108" s="540" t="s">
        <v>1484</v>
      </c>
      <c r="C108" s="545" t="s">
        <v>1483</v>
      </c>
      <c r="D108" s="540" t="s">
        <v>1536</v>
      </c>
      <c r="E108" s="540" t="s">
        <v>1485</v>
      </c>
      <c r="F108" s="633"/>
      <c r="G108" s="361">
        <v>3</v>
      </c>
      <c r="H108" s="610">
        <f>F108*G108</f>
        <v>0</v>
      </c>
      <c r="I108" s="406"/>
      <c r="J108" s="405"/>
      <c r="K108" s="434"/>
      <c r="L108" s="434"/>
      <c r="M108" s="434"/>
      <c r="N108" s="434"/>
      <c r="O108" s="434"/>
      <c r="P108" s="408"/>
    </row>
    <row r="109" spans="1:23" ht="30" customHeight="1">
      <c r="A109" s="548">
        <v>2</v>
      </c>
      <c r="B109" s="396" t="s">
        <v>1109</v>
      </c>
      <c r="C109" s="396" t="s">
        <v>7</v>
      </c>
      <c r="D109" s="396"/>
      <c r="E109" s="396" t="s">
        <v>1486</v>
      </c>
      <c r="F109" s="643"/>
      <c r="G109" s="362">
        <v>3</v>
      </c>
      <c r="H109" s="653">
        <f>F109*G109</f>
        <v>0</v>
      </c>
      <c r="I109" s="406"/>
      <c r="J109" s="405"/>
      <c r="K109" s="434"/>
      <c r="L109" s="434"/>
      <c r="M109" s="434"/>
      <c r="N109" s="434"/>
      <c r="O109" s="434"/>
      <c r="P109" s="408"/>
      <c r="S109" s="435"/>
      <c r="T109" s="436"/>
      <c r="U109" s="437"/>
      <c r="V109" s="436"/>
      <c r="W109" s="437"/>
    </row>
    <row r="110" spans="1:23" ht="8.25" customHeight="1">
      <c r="A110" s="548"/>
      <c r="B110" s="396"/>
      <c r="C110" s="396"/>
      <c r="D110" s="396"/>
      <c r="E110" s="396"/>
      <c r="F110" s="396"/>
      <c r="G110" s="362"/>
      <c r="H110" s="719"/>
      <c r="I110" s="406"/>
      <c r="J110" s="405"/>
      <c r="K110" s="434"/>
      <c r="L110" s="434"/>
      <c r="M110" s="434"/>
      <c r="N110" s="434"/>
      <c r="O110" s="434"/>
      <c r="P110" s="408"/>
      <c r="S110" s="435"/>
      <c r="T110" s="438"/>
      <c r="U110" s="439"/>
      <c r="V110" s="438"/>
      <c r="W110" s="439"/>
    </row>
    <row r="111" spans="1:23" ht="24" customHeight="1">
      <c r="A111" s="869">
        <v>3</v>
      </c>
      <c r="B111" s="396" t="s">
        <v>1109</v>
      </c>
      <c r="C111" s="396" t="s">
        <v>888</v>
      </c>
      <c r="D111" s="396"/>
      <c r="E111" s="396"/>
      <c r="F111" s="643"/>
      <c r="G111" s="362">
        <v>1</v>
      </c>
      <c r="H111" s="653">
        <f>F111*G111</f>
        <v>0</v>
      </c>
      <c r="I111" s="406"/>
      <c r="J111" s="405"/>
      <c r="K111" s="434"/>
      <c r="L111" s="539"/>
      <c r="M111" s="434"/>
      <c r="N111" s="434"/>
      <c r="O111" s="434"/>
      <c r="P111" s="408"/>
      <c r="S111" s="440"/>
      <c r="T111" s="441"/>
      <c r="U111" s="442"/>
      <c r="V111" s="441"/>
      <c r="W111" s="442"/>
    </row>
    <row r="112" spans="1:23" ht="18" customHeight="1">
      <c r="A112" s="945"/>
      <c r="B112" s="396"/>
      <c r="C112" s="396"/>
      <c r="D112" s="396"/>
      <c r="E112" s="2" t="s">
        <v>1079</v>
      </c>
      <c r="F112" s="643"/>
      <c r="G112" s="362">
        <v>1</v>
      </c>
      <c r="H112" s="653">
        <f>F112*G112</f>
        <v>0</v>
      </c>
      <c r="I112" s="406"/>
      <c r="J112" s="405"/>
      <c r="K112" s="434"/>
      <c r="L112" s="434"/>
      <c r="M112" s="434"/>
      <c r="N112" s="434"/>
      <c r="O112" s="434"/>
      <c r="P112" s="408"/>
      <c r="S112" s="440"/>
      <c r="T112" s="441"/>
      <c r="U112" s="442"/>
      <c r="V112" s="441"/>
      <c r="W112" s="442"/>
    </row>
    <row r="113" spans="1:23" ht="27.75" customHeight="1">
      <c r="A113" s="869">
        <v>4</v>
      </c>
      <c r="B113" s="396" t="s">
        <v>1109</v>
      </c>
      <c r="C113" s="396" t="s">
        <v>888</v>
      </c>
      <c r="D113" s="396"/>
      <c r="E113" s="396"/>
      <c r="F113" s="643"/>
      <c r="G113" s="362">
        <v>1</v>
      </c>
      <c r="H113" s="653">
        <f>F113*G113</f>
        <v>0</v>
      </c>
      <c r="I113" s="406"/>
      <c r="J113" s="405"/>
      <c r="K113" s="434"/>
      <c r="L113" s="434"/>
      <c r="M113" s="434"/>
      <c r="N113" s="434"/>
      <c r="O113" s="434"/>
      <c r="P113" s="408"/>
      <c r="S113" s="440"/>
      <c r="T113" s="438"/>
      <c r="U113" s="439"/>
      <c r="V113" s="438"/>
      <c r="W113" s="439"/>
    </row>
    <row r="114" spans="1:23" ht="18.75" customHeight="1">
      <c r="A114" s="945"/>
      <c r="B114" s="396"/>
      <c r="C114" s="396"/>
      <c r="D114" s="396"/>
      <c r="E114" s="2" t="s">
        <v>1079</v>
      </c>
      <c r="F114" s="643"/>
      <c r="G114" s="362">
        <v>1</v>
      </c>
      <c r="H114" s="653">
        <f>F114*G114</f>
        <v>0</v>
      </c>
      <c r="I114" s="406"/>
      <c r="J114" s="405"/>
      <c r="K114" s="434"/>
      <c r="L114" s="434"/>
      <c r="M114" s="434"/>
      <c r="N114" s="434"/>
      <c r="O114" s="434"/>
      <c r="P114" s="408"/>
      <c r="S114" s="440"/>
      <c r="T114" s="443"/>
      <c r="U114" s="442"/>
      <c r="V114" s="443"/>
      <c r="W114" s="442"/>
    </row>
    <row r="115" spans="1:23" ht="11.25" customHeight="1">
      <c r="A115" s="548"/>
      <c r="B115" s="396"/>
      <c r="C115" s="396"/>
      <c r="D115" s="396"/>
      <c r="E115" s="2"/>
      <c r="F115" s="396"/>
      <c r="G115" s="362"/>
      <c r="H115" s="719"/>
      <c r="I115" s="406"/>
      <c r="J115" s="405"/>
      <c r="K115" s="434"/>
      <c r="L115" s="434"/>
      <c r="M115" s="434"/>
      <c r="N115" s="434"/>
      <c r="O115" s="434"/>
      <c r="P115" s="408"/>
      <c r="S115" s="440"/>
      <c r="T115" s="443"/>
      <c r="U115" s="442"/>
      <c r="V115" s="443"/>
      <c r="W115" s="442"/>
    </row>
    <row r="116" spans="1:23" ht="50.25" customHeight="1">
      <c r="A116" s="869">
        <v>5</v>
      </c>
      <c r="B116" s="362" t="s">
        <v>1109</v>
      </c>
      <c r="C116" s="310" t="s">
        <v>1575</v>
      </c>
      <c r="D116" s="396"/>
      <c r="E116" s="2" t="s">
        <v>1580</v>
      </c>
      <c r="F116" s="643"/>
      <c r="G116" s="362">
        <v>1</v>
      </c>
      <c r="H116" s="653">
        <f aca="true" t="shared" si="5" ref="H116:H179">F116*G116</f>
        <v>0</v>
      </c>
      <c r="I116" s="406"/>
      <c r="J116" s="405"/>
      <c r="K116" s="434"/>
      <c r="L116" s="434"/>
      <c r="M116" s="434"/>
      <c r="N116" s="434"/>
      <c r="O116" s="434"/>
      <c r="P116" s="408"/>
      <c r="S116" s="440"/>
      <c r="T116" s="443"/>
      <c r="U116" s="442"/>
      <c r="V116" s="443"/>
      <c r="W116" s="442"/>
    </row>
    <row r="117" spans="1:23" ht="18.75" customHeight="1">
      <c r="A117" s="945"/>
      <c r="B117" s="396"/>
      <c r="C117" s="396"/>
      <c r="D117" s="396"/>
      <c r="E117" s="2" t="s">
        <v>1079</v>
      </c>
      <c r="F117" s="643"/>
      <c r="G117" s="362">
        <v>1</v>
      </c>
      <c r="H117" s="653">
        <f t="shared" si="5"/>
        <v>0</v>
      </c>
      <c r="I117" s="406"/>
      <c r="J117" s="405"/>
      <c r="K117" s="434"/>
      <c r="L117" s="434"/>
      <c r="M117" s="434"/>
      <c r="N117" s="434"/>
      <c r="O117" s="434"/>
      <c r="P117" s="408"/>
      <c r="S117" s="440"/>
      <c r="T117" s="443"/>
      <c r="U117" s="442"/>
      <c r="V117" s="443"/>
      <c r="W117" s="442"/>
    </row>
    <row r="118" spans="1:23" ht="30.75" customHeight="1">
      <c r="A118" s="548">
        <v>6</v>
      </c>
      <c r="B118" s="718" t="s">
        <v>1572</v>
      </c>
      <c r="C118" s="2" t="s">
        <v>787</v>
      </c>
      <c r="D118" s="396"/>
      <c r="E118" s="2" t="s">
        <v>1570</v>
      </c>
      <c r="F118" s="643"/>
      <c r="G118" s="362">
        <v>1</v>
      </c>
      <c r="H118" s="653">
        <f t="shared" si="5"/>
        <v>0</v>
      </c>
      <c r="I118" s="406"/>
      <c r="J118" s="405"/>
      <c r="K118" s="434"/>
      <c r="L118" s="434"/>
      <c r="M118" s="434"/>
      <c r="N118" s="434"/>
      <c r="O118" s="434"/>
      <c r="P118" s="408"/>
      <c r="S118" s="440"/>
      <c r="T118" s="443"/>
      <c r="U118" s="442"/>
      <c r="V118" s="443"/>
      <c r="W118" s="442"/>
    </row>
    <row r="119" spans="1:23" ht="34.5" customHeight="1">
      <c r="A119" s="548">
        <v>7</v>
      </c>
      <c r="B119" s="718" t="s">
        <v>1573</v>
      </c>
      <c r="C119" s="2" t="s">
        <v>787</v>
      </c>
      <c r="D119" s="396"/>
      <c r="E119" s="2" t="s">
        <v>1571</v>
      </c>
      <c r="F119" s="643"/>
      <c r="G119" s="362">
        <v>1</v>
      </c>
      <c r="H119" s="653">
        <f t="shared" si="5"/>
        <v>0</v>
      </c>
      <c r="I119" s="406"/>
      <c r="J119" s="405"/>
      <c r="K119" s="434"/>
      <c r="L119" s="434"/>
      <c r="M119" s="434"/>
      <c r="N119" s="434"/>
      <c r="O119" s="434"/>
      <c r="P119" s="408"/>
      <c r="S119" s="440"/>
      <c r="T119" s="443"/>
      <c r="U119" s="442"/>
      <c r="V119" s="443"/>
      <c r="W119" s="442"/>
    </row>
    <row r="120" spans="1:23" ht="35.25" customHeight="1">
      <c r="A120" s="548">
        <v>8</v>
      </c>
      <c r="B120" s="718" t="s">
        <v>1574</v>
      </c>
      <c r="C120" s="2" t="s">
        <v>787</v>
      </c>
      <c r="D120" s="396"/>
      <c r="E120" s="2" t="s">
        <v>1579</v>
      </c>
      <c r="F120" s="643"/>
      <c r="G120" s="362">
        <v>1</v>
      </c>
      <c r="H120" s="653">
        <f t="shared" si="5"/>
        <v>0</v>
      </c>
      <c r="I120" s="406"/>
      <c r="J120" s="405"/>
      <c r="K120" s="434"/>
      <c r="L120" s="434"/>
      <c r="M120" s="434"/>
      <c r="N120" s="434"/>
      <c r="O120" s="434"/>
      <c r="P120" s="408"/>
      <c r="S120" s="440"/>
      <c r="T120" s="443"/>
      <c r="U120" s="442"/>
      <c r="V120" s="443"/>
      <c r="W120" s="442"/>
    </row>
    <row r="121" spans="1:23" ht="6" customHeight="1">
      <c r="A121" s="548"/>
      <c r="B121" s="718"/>
      <c r="C121" s="2"/>
      <c r="D121" s="396"/>
      <c r="E121" s="2"/>
      <c r="F121" s="396"/>
      <c r="G121" s="362"/>
      <c r="H121" s="719"/>
      <c r="I121" s="406"/>
      <c r="J121" s="405"/>
      <c r="K121" s="434"/>
      <c r="L121" s="434"/>
      <c r="M121" s="434"/>
      <c r="N121" s="434"/>
      <c r="O121" s="434"/>
      <c r="P121" s="408"/>
      <c r="S121" s="440"/>
      <c r="T121" s="443"/>
      <c r="U121" s="442"/>
      <c r="V121" s="443"/>
      <c r="W121" s="442"/>
    </row>
    <row r="122" spans="1:23" ht="45.75" customHeight="1">
      <c r="A122" s="869">
        <v>9</v>
      </c>
      <c r="B122" s="362" t="s">
        <v>1582</v>
      </c>
      <c r="C122" s="310" t="s">
        <v>1575</v>
      </c>
      <c r="D122" s="396"/>
      <c r="E122" s="2" t="s">
        <v>1581</v>
      </c>
      <c r="F122" s="643"/>
      <c r="G122" s="362">
        <v>1</v>
      </c>
      <c r="H122" s="653">
        <f t="shared" si="5"/>
        <v>0</v>
      </c>
      <c r="I122" s="406"/>
      <c r="J122" s="405"/>
      <c r="K122" s="434"/>
      <c r="L122" s="434"/>
      <c r="M122" s="434"/>
      <c r="N122" s="434"/>
      <c r="O122" s="434"/>
      <c r="P122" s="408"/>
      <c r="S122" s="440"/>
      <c r="T122" s="443"/>
      <c r="U122" s="442"/>
      <c r="V122" s="443"/>
      <c r="W122" s="442"/>
    </row>
    <row r="123" spans="1:23" ht="18.75" customHeight="1">
      <c r="A123" s="870"/>
      <c r="B123" s="396"/>
      <c r="C123" s="396"/>
      <c r="D123" s="396"/>
      <c r="E123" s="2" t="s">
        <v>1079</v>
      </c>
      <c r="F123" s="643"/>
      <c r="G123" s="362">
        <v>1</v>
      </c>
      <c r="H123" s="653">
        <f t="shared" si="5"/>
        <v>0</v>
      </c>
      <c r="I123" s="406"/>
      <c r="J123" s="405"/>
      <c r="K123" s="434"/>
      <c r="L123" s="434"/>
      <c r="M123" s="434"/>
      <c r="N123" s="434"/>
      <c r="O123" s="434"/>
      <c r="P123" s="408"/>
      <c r="S123" s="440"/>
      <c r="T123" s="443"/>
      <c r="U123" s="442"/>
      <c r="V123" s="443"/>
      <c r="W123" s="442"/>
    </row>
    <row r="124" spans="1:23" ht="35.25" customHeight="1">
      <c r="A124" s="548">
        <v>10</v>
      </c>
      <c r="B124" s="362">
        <v>1050</v>
      </c>
      <c r="C124" s="2" t="s">
        <v>787</v>
      </c>
      <c r="D124" s="396"/>
      <c r="E124" s="546" t="s">
        <v>1576</v>
      </c>
      <c r="F124" s="643"/>
      <c r="G124" s="362">
        <v>1</v>
      </c>
      <c r="H124" s="653">
        <f t="shared" si="5"/>
        <v>0</v>
      </c>
      <c r="I124" s="406"/>
      <c r="J124" s="405"/>
      <c r="K124" s="434"/>
      <c r="L124" s="434"/>
      <c r="M124" s="434"/>
      <c r="N124" s="434"/>
      <c r="O124" s="434"/>
      <c r="P124" s="408"/>
      <c r="S124" s="440"/>
      <c r="T124" s="443"/>
      <c r="U124" s="442"/>
      <c r="V124" s="443"/>
      <c r="W124" s="442"/>
    </row>
    <row r="125" spans="1:23" ht="33" customHeight="1">
      <c r="A125" s="548">
        <v>11</v>
      </c>
      <c r="B125" s="362">
        <v>1051</v>
      </c>
      <c r="C125" s="2" t="s">
        <v>787</v>
      </c>
      <c r="D125" s="396"/>
      <c r="E125" s="546" t="s">
        <v>1488</v>
      </c>
      <c r="F125" s="643"/>
      <c r="G125" s="362">
        <v>1</v>
      </c>
      <c r="H125" s="653">
        <f t="shared" si="5"/>
        <v>0</v>
      </c>
      <c r="I125" s="406"/>
      <c r="J125" s="405"/>
      <c r="K125" s="434"/>
      <c r="L125" s="434"/>
      <c r="M125" s="434"/>
      <c r="N125" s="434"/>
      <c r="O125" s="434"/>
      <c r="P125" s="408"/>
      <c r="S125" s="440"/>
      <c r="T125" s="443"/>
      <c r="U125" s="442"/>
      <c r="V125" s="443"/>
      <c r="W125" s="442"/>
    </row>
    <row r="126" spans="1:23" ht="36.75" customHeight="1">
      <c r="A126" s="548">
        <v>12</v>
      </c>
      <c r="B126" s="362">
        <v>1052</v>
      </c>
      <c r="C126" s="2" t="s">
        <v>787</v>
      </c>
      <c r="D126" s="396"/>
      <c r="E126" s="546" t="s">
        <v>1489</v>
      </c>
      <c r="F126" s="643"/>
      <c r="G126" s="362">
        <v>1</v>
      </c>
      <c r="H126" s="653">
        <f t="shared" si="5"/>
        <v>0</v>
      </c>
      <c r="I126" s="406"/>
      <c r="J126" s="405"/>
      <c r="K126" s="434"/>
      <c r="L126" s="434"/>
      <c r="M126" s="434"/>
      <c r="N126" s="434"/>
      <c r="O126" s="434"/>
      <c r="P126" s="408"/>
      <c r="S126" s="440"/>
      <c r="T126" s="441"/>
      <c r="U126" s="442"/>
      <c r="V126" s="441"/>
      <c r="W126" s="442"/>
    </row>
    <row r="127" spans="1:23" ht="39" customHeight="1">
      <c r="A127" s="548">
        <v>13</v>
      </c>
      <c r="B127" s="362">
        <v>1053</v>
      </c>
      <c r="C127" s="2" t="s">
        <v>787</v>
      </c>
      <c r="D127" s="396"/>
      <c r="E127" s="546" t="s">
        <v>1490</v>
      </c>
      <c r="F127" s="643"/>
      <c r="G127" s="362">
        <v>1</v>
      </c>
      <c r="H127" s="653">
        <f t="shared" si="5"/>
        <v>0</v>
      </c>
      <c r="I127" s="406"/>
      <c r="J127" s="405"/>
      <c r="K127" s="434"/>
      <c r="L127" s="434"/>
      <c r="M127" s="434"/>
      <c r="N127" s="434"/>
      <c r="O127" s="434"/>
      <c r="P127" s="408"/>
      <c r="S127" s="440"/>
      <c r="T127" s="441"/>
      <c r="U127" s="442"/>
      <c r="V127" s="441"/>
      <c r="W127" s="442"/>
    </row>
    <row r="128" spans="1:23" ht="33.75" customHeight="1">
      <c r="A128" s="548">
        <v>14</v>
      </c>
      <c r="B128" s="362">
        <v>1054</v>
      </c>
      <c r="C128" s="2" t="s">
        <v>787</v>
      </c>
      <c r="D128" s="396"/>
      <c r="E128" s="546" t="s">
        <v>1491</v>
      </c>
      <c r="F128" s="643"/>
      <c r="G128" s="362">
        <v>1</v>
      </c>
      <c r="H128" s="653">
        <f t="shared" si="5"/>
        <v>0</v>
      </c>
      <c r="I128" s="406"/>
      <c r="J128" s="405"/>
      <c r="K128" s="434"/>
      <c r="L128" s="434"/>
      <c r="M128" s="434"/>
      <c r="N128" s="434"/>
      <c r="O128" s="434"/>
      <c r="P128" s="408"/>
      <c r="S128" s="440"/>
      <c r="T128" s="441"/>
      <c r="U128" s="442"/>
      <c r="V128" s="441"/>
      <c r="W128" s="442"/>
    </row>
    <row r="129" spans="1:23" ht="30.75" customHeight="1">
      <c r="A129" s="548">
        <v>15</v>
      </c>
      <c r="B129" s="362">
        <v>1064</v>
      </c>
      <c r="C129" s="2" t="s">
        <v>787</v>
      </c>
      <c r="D129" s="396"/>
      <c r="E129" s="546" t="s">
        <v>1492</v>
      </c>
      <c r="F129" s="643"/>
      <c r="G129" s="362">
        <v>1</v>
      </c>
      <c r="H129" s="653">
        <f t="shared" si="5"/>
        <v>0</v>
      </c>
      <c r="I129" s="406"/>
      <c r="J129" s="405"/>
      <c r="K129" s="434"/>
      <c r="L129" s="434"/>
      <c r="M129" s="434"/>
      <c r="N129" s="434"/>
      <c r="O129" s="434"/>
      <c r="P129" s="408"/>
      <c r="S129" s="435"/>
      <c r="T129" s="436"/>
      <c r="U129" s="437"/>
      <c r="V129" s="438"/>
      <c r="W129" s="444"/>
    </row>
    <row r="130" spans="1:23" ht="45.75" customHeight="1">
      <c r="A130" s="869">
        <v>16</v>
      </c>
      <c r="B130" s="362" t="s">
        <v>175</v>
      </c>
      <c r="C130" s="310" t="s">
        <v>1575</v>
      </c>
      <c r="D130" s="396"/>
      <c r="E130" s="2" t="s">
        <v>1583</v>
      </c>
      <c r="F130" s="643"/>
      <c r="G130" s="362">
        <v>1</v>
      </c>
      <c r="H130" s="653">
        <f t="shared" si="5"/>
        <v>0</v>
      </c>
      <c r="I130" s="406"/>
      <c r="J130" s="405"/>
      <c r="K130" s="434"/>
      <c r="L130" s="434"/>
      <c r="M130" s="434"/>
      <c r="N130" s="434"/>
      <c r="O130" s="434"/>
      <c r="P130" s="408"/>
      <c r="S130" s="435"/>
      <c r="T130" s="438"/>
      <c r="U130" s="439"/>
      <c r="V130" s="441"/>
      <c r="W130" s="442"/>
    </row>
    <row r="131" spans="1:23" ht="18.75" customHeight="1">
      <c r="A131" s="870"/>
      <c r="B131" s="362"/>
      <c r="C131" s="396"/>
      <c r="D131" s="396"/>
      <c r="E131" s="2" t="s">
        <v>1079</v>
      </c>
      <c r="F131" s="643"/>
      <c r="G131" s="362">
        <v>1</v>
      </c>
      <c r="H131" s="653">
        <f t="shared" si="5"/>
        <v>0</v>
      </c>
      <c r="I131" s="406"/>
      <c r="J131" s="405"/>
      <c r="K131" s="434"/>
      <c r="L131" s="434"/>
      <c r="M131" s="434"/>
      <c r="N131" s="434"/>
      <c r="O131" s="434"/>
      <c r="P131" s="408"/>
      <c r="S131" s="440"/>
      <c r="T131" s="443"/>
      <c r="U131" s="442"/>
      <c r="V131" s="443"/>
      <c r="W131" s="442"/>
    </row>
    <row r="132" spans="1:23" ht="34.5" customHeight="1">
      <c r="A132" s="548">
        <v>17</v>
      </c>
      <c r="B132" s="362">
        <v>1038</v>
      </c>
      <c r="C132" s="2" t="s">
        <v>787</v>
      </c>
      <c r="D132" s="396"/>
      <c r="E132" s="546" t="s">
        <v>1493</v>
      </c>
      <c r="F132" s="643"/>
      <c r="G132" s="362">
        <v>1</v>
      </c>
      <c r="H132" s="653">
        <f t="shared" si="5"/>
        <v>0</v>
      </c>
      <c r="I132" s="406"/>
      <c r="J132" s="405"/>
      <c r="K132" s="434"/>
      <c r="L132" s="434"/>
      <c r="M132" s="434"/>
      <c r="N132" s="434"/>
      <c r="O132" s="434"/>
      <c r="P132" s="408"/>
      <c r="S132" s="440"/>
      <c r="T132" s="441"/>
      <c r="U132" s="442"/>
      <c r="V132" s="441"/>
      <c r="W132" s="442"/>
    </row>
    <row r="133" spans="1:23" ht="33.75" customHeight="1">
      <c r="A133" s="548">
        <v>18</v>
      </c>
      <c r="B133" s="362">
        <v>1020</v>
      </c>
      <c r="C133" s="2" t="s">
        <v>787</v>
      </c>
      <c r="D133" s="396"/>
      <c r="E133" s="546" t="s">
        <v>1494</v>
      </c>
      <c r="F133" s="643"/>
      <c r="G133" s="362">
        <v>1</v>
      </c>
      <c r="H133" s="653">
        <f t="shared" si="5"/>
        <v>0</v>
      </c>
      <c r="I133" s="406"/>
      <c r="J133" s="405"/>
      <c r="K133" s="434"/>
      <c r="L133" s="434"/>
      <c r="M133" s="434"/>
      <c r="N133" s="434"/>
      <c r="O133" s="434"/>
      <c r="P133" s="408"/>
      <c r="S133" s="440"/>
      <c r="T133" s="438"/>
      <c r="U133" s="439"/>
      <c r="V133" s="441"/>
      <c r="W133" s="442"/>
    </row>
    <row r="134" spans="1:23" ht="35.25" customHeight="1">
      <c r="A134" s="548">
        <v>19</v>
      </c>
      <c r="B134" s="362">
        <v>1024</v>
      </c>
      <c r="C134" s="2" t="s">
        <v>787</v>
      </c>
      <c r="D134" s="396"/>
      <c r="E134" s="546" t="s">
        <v>1495</v>
      </c>
      <c r="F134" s="643"/>
      <c r="G134" s="362">
        <v>1</v>
      </c>
      <c r="H134" s="653">
        <f t="shared" si="5"/>
        <v>0</v>
      </c>
      <c r="I134" s="406"/>
      <c r="J134" s="405"/>
      <c r="K134" s="434"/>
      <c r="L134" s="434"/>
      <c r="M134" s="434"/>
      <c r="N134" s="434"/>
      <c r="O134" s="434"/>
      <c r="P134" s="408"/>
      <c r="S134" s="440"/>
      <c r="T134" s="443"/>
      <c r="U134" s="442"/>
      <c r="V134" s="441"/>
      <c r="W134" s="442"/>
    </row>
    <row r="135" spans="1:23" ht="32.25" customHeight="1">
      <c r="A135" s="548">
        <v>20</v>
      </c>
      <c r="B135" s="362">
        <v>1022</v>
      </c>
      <c r="C135" s="2" t="s">
        <v>787</v>
      </c>
      <c r="D135" s="396"/>
      <c r="E135" s="546" t="s">
        <v>1496</v>
      </c>
      <c r="F135" s="643"/>
      <c r="G135" s="362">
        <v>1</v>
      </c>
      <c r="H135" s="653">
        <f t="shared" si="5"/>
        <v>0</v>
      </c>
      <c r="I135" s="406"/>
      <c r="J135" s="405"/>
      <c r="K135" s="434"/>
      <c r="L135" s="434"/>
      <c r="M135" s="434"/>
      <c r="N135" s="434"/>
      <c r="O135" s="434"/>
      <c r="P135" s="408"/>
      <c r="S135" s="440"/>
      <c r="T135" s="443"/>
      <c r="U135" s="442"/>
      <c r="V135" s="441"/>
      <c r="W135" s="442"/>
    </row>
    <row r="136" spans="1:23" ht="10.5" customHeight="1">
      <c r="A136" s="548"/>
      <c r="B136" s="362"/>
      <c r="C136" s="396"/>
      <c r="D136" s="396"/>
      <c r="E136" s="396"/>
      <c r="F136" s="396"/>
      <c r="G136" s="362"/>
      <c r="H136" s="719"/>
      <c r="I136" s="406"/>
      <c r="J136" s="405"/>
      <c r="K136" s="434"/>
      <c r="L136" s="434"/>
      <c r="M136" s="434"/>
      <c r="N136" s="434"/>
      <c r="O136" s="434"/>
      <c r="P136" s="408"/>
      <c r="S136" s="440"/>
      <c r="T136" s="441"/>
      <c r="U136" s="442"/>
      <c r="V136" s="441"/>
      <c r="W136" s="442"/>
    </row>
    <row r="137" spans="1:23" ht="24" customHeight="1">
      <c r="A137" s="869">
        <v>21</v>
      </c>
      <c r="B137" s="362" t="s">
        <v>1109</v>
      </c>
      <c r="C137" s="396" t="s">
        <v>888</v>
      </c>
      <c r="D137" s="396"/>
      <c r="E137" s="396" t="s">
        <v>1577</v>
      </c>
      <c r="F137" s="643"/>
      <c r="G137" s="362">
        <v>1</v>
      </c>
      <c r="H137" s="653">
        <f t="shared" si="5"/>
        <v>0</v>
      </c>
      <c r="I137" s="406"/>
      <c r="J137" s="405"/>
      <c r="K137" s="434"/>
      <c r="L137" s="434"/>
      <c r="M137" s="434"/>
      <c r="N137" s="434"/>
      <c r="O137" s="434"/>
      <c r="P137" s="408"/>
      <c r="S137" s="440"/>
      <c r="T137" s="441"/>
      <c r="U137" s="442"/>
      <c r="V137" s="441"/>
      <c r="W137" s="442"/>
    </row>
    <row r="138" spans="1:23" ht="17.25" customHeight="1">
      <c r="A138" s="870"/>
      <c r="B138" s="362"/>
      <c r="C138" s="396"/>
      <c r="D138" s="396"/>
      <c r="E138" s="2" t="s">
        <v>1079</v>
      </c>
      <c r="F138" s="643"/>
      <c r="G138" s="362">
        <v>1</v>
      </c>
      <c r="H138" s="653">
        <f t="shared" si="5"/>
        <v>0</v>
      </c>
      <c r="I138" s="406"/>
      <c r="J138" s="405"/>
      <c r="K138" s="434"/>
      <c r="L138" s="434"/>
      <c r="M138" s="434"/>
      <c r="N138" s="434"/>
      <c r="O138" s="434"/>
      <c r="P138" s="408"/>
      <c r="S138" s="435"/>
      <c r="T138" s="436"/>
      <c r="U138" s="442"/>
      <c r="V138" s="441"/>
      <c r="W138" s="442"/>
    </row>
    <row r="139" spans="1:23" ht="30" customHeight="1">
      <c r="A139" s="548">
        <v>22</v>
      </c>
      <c r="B139" s="362">
        <v>2045</v>
      </c>
      <c r="C139" s="2" t="s">
        <v>787</v>
      </c>
      <c r="D139" s="396"/>
      <c r="E139" s="546" t="s">
        <v>1497</v>
      </c>
      <c r="F139" s="643"/>
      <c r="G139" s="362">
        <v>1</v>
      </c>
      <c r="H139" s="653">
        <f t="shared" si="5"/>
        <v>0</v>
      </c>
      <c r="I139" s="406"/>
      <c r="J139" s="405"/>
      <c r="K139" s="434"/>
      <c r="L139" s="434"/>
      <c r="M139" s="434"/>
      <c r="N139" s="434"/>
      <c r="O139" s="434"/>
      <c r="P139" s="408"/>
      <c r="S139" s="435"/>
      <c r="T139" s="438"/>
      <c r="U139" s="444"/>
      <c r="V139" s="441"/>
      <c r="W139" s="442"/>
    </row>
    <row r="140" spans="1:23" ht="30" customHeight="1">
      <c r="A140" s="548">
        <v>23</v>
      </c>
      <c r="B140" s="362">
        <v>2041</v>
      </c>
      <c r="C140" s="2" t="s">
        <v>787</v>
      </c>
      <c r="D140" s="396"/>
      <c r="E140" s="546" t="s">
        <v>1498</v>
      </c>
      <c r="F140" s="643"/>
      <c r="G140" s="362">
        <v>1</v>
      </c>
      <c r="H140" s="653">
        <f t="shared" si="5"/>
        <v>0</v>
      </c>
      <c r="I140" s="406"/>
      <c r="J140" s="405"/>
      <c r="K140" s="434"/>
      <c r="L140" s="434"/>
      <c r="M140" s="434"/>
      <c r="N140" s="434"/>
      <c r="O140" s="434"/>
      <c r="P140" s="408"/>
      <c r="S140" s="440"/>
      <c r="T140" s="441"/>
      <c r="U140" s="442"/>
      <c r="V140" s="441"/>
      <c r="W140" s="442"/>
    </row>
    <row r="141" spans="1:23" ht="30" customHeight="1">
      <c r="A141" s="548">
        <v>24</v>
      </c>
      <c r="B141" s="362">
        <v>2046</v>
      </c>
      <c r="C141" s="2" t="s">
        <v>787</v>
      </c>
      <c r="D141" s="396"/>
      <c r="E141" s="546" t="s">
        <v>1499</v>
      </c>
      <c r="F141" s="643"/>
      <c r="G141" s="362">
        <v>1</v>
      </c>
      <c r="H141" s="653">
        <f t="shared" si="5"/>
        <v>0</v>
      </c>
      <c r="I141" s="406"/>
      <c r="J141" s="405"/>
      <c r="K141" s="434"/>
      <c r="L141" s="434"/>
      <c r="M141" s="434"/>
      <c r="N141" s="434"/>
      <c r="O141" s="434"/>
      <c r="P141" s="408"/>
      <c r="S141" s="440"/>
      <c r="T141" s="438"/>
      <c r="U141" s="442"/>
      <c r="V141" s="441"/>
      <c r="W141" s="442"/>
    </row>
    <row r="142" spans="1:23" ht="30" customHeight="1">
      <c r="A142" s="548">
        <v>25</v>
      </c>
      <c r="B142" s="362">
        <v>2047</v>
      </c>
      <c r="C142" s="2" t="s">
        <v>787</v>
      </c>
      <c r="D142" s="396"/>
      <c r="E142" s="546" t="s">
        <v>1500</v>
      </c>
      <c r="F142" s="643"/>
      <c r="G142" s="362">
        <v>1</v>
      </c>
      <c r="H142" s="653">
        <f t="shared" si="5"/>
        <v>0</v>
      </c>
      <c r="I142" s="406"/>
      <c r="J142" s="405"/>
      <c r="K142" s="434"/>
      <c r="L142" s="434"/>
      <c r="M142" s="434"/>
      <c r="N142" s="434"/>
      <c r="O142" s="434"/>
      <c r="P142" s="408"/>
      <c r="S142" s="440"/>
      <c r="T142" s="443"/>
      <c r="U142" s="442"/>
      <c r="V142" s="441"/>
      <c r="W142" s="442"/>
    </row>
    <row r="143" spans="1:23" ht="30" customHeight="1">
      <c r="A143" s="548">
        <v>26</v>
      </c>
      <c r="B143" s="362">
        <v>2048</v>
      </c>
      <c r="C143" s="2" t="s">
        <v>787</v>
      </c>
      <c r="D143" s="396"/>
      <c r="E143" s="546" t="s">
        <v>1501</v>
      </c>
      <c r="F143" s="643"/>
      <c r="G143" s="362">
        <v>1</v>
      </c>
      <c r="H143" s="653">
        <f t="shared" si="5"/>
        <v>0</v>
      </c>
      <c r="I143" s="406"/>
      <c r="J143" s="405"/>
      <c r="K143" s="434"/>
      <c r="L143" s="434"/>
      <c r="M143" s="434"/>
      <c r="N143" s="434"/>
      <c r="O143" s="434"/>
      <c r="P143" s="408"/>
      <c r="S143" s="440"/>
      <c r="T143" s="443"/>
      <c r="U143" s="442"/>
      <c r="V143" s="441"/>
      <c r="W143" s="442"/>
    </row>
    <row r="144" spans="1:23" ht="30" customHeight="1">
      <c r="A144" s="548">
        <v>27</v>
      </c>
      <c r="B144" s="362">
        <v>2049</v>
      </c>
      <c r="C144" s="2" t="s">
        <v>787</v>
      </c>
      <c r="D144" s="396"/>
      <c r="E144" s="546" t="s">
        <v>1502</v>
      </c>
      <c r="F144" s="643"/>
      <c r="G144" s="362">
        <v>1</v>
      </c>
      <c r="H144" s="653">
        <f t="shared" si="5"/>
        <v>0</v>
      </c>
      <c r="I144" s="406"/>
      <c r="J144" s="405"/>
      <c r="K144" s="434"/>
      <c r="L144" s="434"/>
      <c r="M144" s="434"/>
      <c r="N144" s="434"/>
      <c r="O144" s="434"/>
      <c r="P144" s="408"/>
      <c r="S144" s="440"/>
      <c r="T144" s="441"/>
      <c r="U144" s="442"/>
      <c r="V144" s="441"/>
      <c r="W144" s="442"/>
    </row>
    <row r="145" spans="1:23" ht="30" customHeight="1">
      <c r="A145" s="548">
        <v>28</v>
      </c>
      <c r="B145" s="362">
        <v>2050</v>
      </c>
      <c r="C145" s="2" t="s">
        <v>787</v>
      </c>
      <c r="D145" s="396"/>
      <c r="E145" s="546" t="s">
        <v>1503</v>
      </c>
      <c r="F145" s="643"/>
      <c r="G145" s="362">
        <v>1</v>
      </c>
      <c r="H145" s="653">
        <f t="shared" si="5"/>
        <v>0</v>
      </c>
      <c r="I145" s="406"/>
      <c r="J145" s="405"/>
      <c r="K145" s="434"/>
      <c r="L145" s="434"/>
      <c r="M145" s="434"/>
      <c r="N145" s="434"/>
      <c r="O145" s="434"/>
      <c r="P145" s="408"/>
      <c r="S145" s="440"/>
      <c r="T145" s="441"/>
      <c r="U145" s="442"/>
      <c r="V145" s="441"/>
      <c r="W145" s="442"/>
    </row>
    <row r="146" spans="1:23" ht="30" customHeight="1">
      <c r="A146" s="548">
        <v>29</v>
      </c>
      <c r="B146" s="362">
        <v>2051</v>
      </c>
      <c r="C146" s="2" t="s">
        <v>787</v>
      </c>
      <c r="D146" s="396"/>
      <c r="E146" s="546" t="s">
        <v>1504</v>
      </c>
      <c r="F146" s="643"/>
      <c r="G146" s="362">
        <v>1</v>
      </c>
      <c r="H146" s="653">
        <f t="shared" si="5"/>
        <v>0</v>
      </c>
      <c r="I146" s="406"/>
      <c r="J146" s="405"/>
      <c r="K146" s="434"/>
      <c r="L146" s="434"/>
      <c r="M146" s="434"/>
      <c r="N146" s="434"/>
      <c r="O146" s="434"/>
      <c r="P146" s="408"/>
      <c r="S146" s="440"/>
      <c r="T146" s="441"/>
      <c r="U146" s="442"/>
      <c r="V146" s="441"/>
      <c r="W146" s="442"/>
    </row>
    <row r="147" spans="1:23" ht="30" customHeight="1">
      <c r="A147" s="548">
        <v>30</v>
      </c>
      <c r="B147" s="362">
        <v>2053</v>
      </c>
      <c r="C147" s="2" t="s">
        <v>787</v>
      </c>
      <c r="D147" s="396"/>
      <c r="E147" s="546" t="s">
        <v>1505</v>
      </c>
      <c r="F147" s="643"/>
      <c r="G147" s="362">
        <v>1</v>
      </c>
      <c r="H147" s="653">
        <f t="shared" si="5"/>
        <v>0</v>
      </c>
      <c r="I147" s="406"/>
      <c r="J147" s="405"/>
      <c r="K147" s="434"/>
      <c r="L147" s="434"/>
      <c r="M147" s="434"/>
      <c r="N147" s="434"/>
      <c r="O147" s="434"/>
      <c r="P147" s="408"/>
      <c r="S147" s="440"/>
      <c r="T147" s="438"/>
      <c r="U147" s="442"/>
      <c r="V147" s="441"/>
      <c r="W147" s="442"/>
    </row>
    <row r="148" spans="1:23" ht="30" customHeight="1">
      <c r="A148" s="548">
        <v>31</v>
      </c>
      <c r="B148" s="362">
        <v>2054</v>
      </c>
      <c r="C148" s="2" t="s">
        <v>787</v>
      </c>
      <c r="D148" s="396"/>
      <c r="E148" s="546" t="s">
        <v>1506</v>
      </c>
      <c r="F148" s="643"/>
      <c r="G148" s="362">
        <v>1</v>
      </c>
      <c r="H148" s="653">
        <f t="shared" si="5"/>
        <v>0</v>
      </c>
      <c r="I148" s="406"/>
      <c r="J148" s="405"/>
      <c r="K148" s="434"/>
      <c r="L148" s="434"/>
      <c r="M148" s="434"/>
      <c r="N148" s="434"/>
      <c r="O148" s="434"/>
      <c r="P148" s="408"/>
      <c r="S148" s="445"/>
      <c r="T148" s="441"/>
      <c r="U148" s="442"/>
      <c r="V148" s="441"/>
      <c r="W148" s="442"/>
    </row>
    <row r="149" spans="1:23" ht="30" customHeight="1">
      <c r="A149" s="548">
        <v>32</v>
      </c>
      <c r="B149" s="362">
        <v>2038</v>
      </c>
      <c r="C149" s="2" t="s">
        <v>787</v>
      </c>
      <c r="D149" s="396"/>
      <c r="E149" s="546" t="s">
        <v>1507</v>
      </c>
      <c r="F149" s="643"/>
      <c r="G149" s="362">
        <v>1</v>
      </c>
      <c r="H149" s="653">
        <f t="shared" si="5"/>
        <v>0</v>
      </c>
      <c r="I149" s="406"/>
      <c r="J149" s="405"/>
      <c r="K149" s="434"/>
      <c r="L149" s="434"/>
      <c r="M149" s="434"/>
      <c r="N149" s="434"/>
      <c r="O149" s="434"/>
      <c r="P149" s="408"/>
      <c r="S149" s="445"/>
      <c r="T149" s="441"/>
      <c r="U149" s="442"/>
      <c r="V149" s="441"/>
      <c r="W149" s="442"/>
    </row>
    <row r="150" spans="1:23" ht="9" customHeight="1">
      <c r="A150" s="548"/>
      <c r="B150" s="362"/>
      <c r="C150" s="396"/>
      <c r="D150" s="396"/>
      <c r="E150" s="546"/>
      <c r="F150" s="396"/>
      <c r="G150" s="362" t="s">
        <v>866</v>
      </c>
      <c r="H150" s="719"/>
      <c r="I150" s="406"/>
      <c r="J150" s="405"/>
      <c r="K150" s="434"/>
      <c r="L150" s="434"/>
      <c r="M150" s="434"/>
      <c r="N150" s="434"/>
      <c r="O150" s="434"/>
      <c r="P150" s="408"/>
      <c r="S150" s="445"/>
      <c r="T150" s="441"/>
      <c r="U150" s="442"/>
      <c r="V150" s="441"/>
      <c r="W150" s="442"/>
    </row>
    <row r="151" spans="1:23" ht="24" customHeight="1">
      <c r="A151" s="869">
        <v>33</v>
      </c>
      <c r="B151" s="362" t="s">
        <v>1109</v>
      </c>
      <c r="C151" s="396" t="s">
        <v>888</v>
      </c>
      <c r="D151" s="396"/>
      <c r="E151" s="546" t="s">
        <v>1578</v>
      </c>
      <c r="F151" s="643"/>
      <c r="G151" s="362">
        <v>1</v>
      </c>
      <c r="H151" s="653">
        <f t="shared" si="5"/>
        <v>0</v>
      </c>
      <c r="I151" s="406"/>
      <c r="J151" s="405"/>
      <c r="K151" s="434"/>
      <c r="L151" s="434"/>
      <c r="M151" s="434"/>
      <c r="N151" s="434"/>
      <c r="O151" s="434"/>
      <c r="P151" s="408"/>
      <c r="S151" s="445"/>
      <c r="T151" s="441"/>
      <c r="U151" s="442"/>
      <c r="V151" s="441"/>
      <c r="W151" s="442"/>
    </row>
    <row r="152" spans="1:23" ht="15.75" customHeight="1">
      <c r="A152" s="870"/>
      <c r="B152" s="362"/>
      <c r="C152" s="396"/>
      <c r="D152" s="396"/>
      <c r="E152" s="2" t="s">
        <v>1079</v>
      </c>
      <c r="F152" s="643"/>
      <c r="G152" s="362">
        <v>1</v>
      </c>
      <c r="H152" s="653">
        <f t="shared" si="5"/>
        <v>0</v>
      </c>
      <c r="I152" s="406"/>
      <c r="J152" s="405"/>
      <c r="K152" s="434"/>
      <c r="L152" s="434"/>
      <c r="M152" s="434"/>
      <c r="N152" s="434"/>
      <c r="O152" s="434"/>
      <c r="P152" s="408"/>
      <c r="S152" s="445"/>
      <c r="T152" s="441"/>
      <c r="U152" s="442"/>
      <c r="V152" s="441"/>
      <c r="W152" s="442"/>
    </row>
    <row r="153" spans="1:23" ht="30" customHeight="1">
      <c r="A153" s="548">
        <v>34</v>
      </c>
      <c r="B153" s="362">
        <v>3036</v>
      </c>
      <c r="C153" s="2" t="s">
        <v>787</v>
      </c>
      <c r="D153" s="396"/>
      <c r="E153" s="546" t="s">
        <v>1508</v>
      </c>
      <c r="F153" s="643"/>
      <c r="G153" s="362">
        <v>1</v>
      </c>
      <c r="H153" s="653">
        <f t="shared" si="5"/>
        <v>0</v>
      </c>
      <c r="I153" s="406"/>
      <c r="J153" s="405"/>
      <c r="K153" s="434"/>
      <c r="L153" s="434"/>
      <c r="M153" s="434"/>
      <c r="N153" s="434"/>
      <c r="O153" s="434"/>
      <c r="P153" s="408"/>
      <c r="S153" s="445"/>
      <c r="T153" s="441"/>
      <c r="U153" s="442"/>
      <c r="V153" s="441"/>
      <c r="W153" s="442"/>
    </row>
    <row r="154" spans="1:23" ht="30" customHeight="1">
      <c r="A154" s="548">
        <v>35</v>
      </c>
      <c r="B154" s="362">
        <v>3037</v>
      </c>
      <c r="C154" s="2" t="s">
        <v>787</v>
      </c>
      <c r="D154" s="396"/>
      <c r="E154" s="546" t="s">
        <v>1509</v>
      </c>
      <c r="F154" s="643"/>
      <c r="G154" s="362">
        <v>1</v>
      </c>
      <c r="H154" s="653">
        <f t="shared" si="5"/>
        <v>0</v>
      </c>
      <c r="I154" s="406"/>
      <c r="J154" s="405"/>
      <c r="K154" s="434"/>
      <c r="L154" s="434"/>
      <c r="M154" s="434"/>
      <c r="N154" s="434"/>
      <c r="O154" s="434"/>
      <c r="P154" s="408"/>
      <c r="S154" s="445"/>
      <c r="T154" s="441"/>
      <c r="U154" s="442"/>
      <c r="V154" s="441"/>
      <c r="W154" s="442"/>
    </row>
    <row r="155" spans="1:23" ht="30" customHeight="1">
      <c r="A155" s="548">
        <v>36</v>
      </c>
      <c r="B155" s="362">
        <v>3038</v>
      </c>
      <c r="C155" s="2" t="s">
        <v>787</v>
      </c>
      <c r="D155" s="396"/>
      <c r="E155" s="546" t="s">
        <v>1510</v>
      </c>
      <c r="F155" s="643"/>
      <c r="G155" s="362">
        <v>1</v>
      </c>
      <c r="H155" s="653">
        <f t="shared" si="5"/>
        <v>0</v>
      </c>
      <c r="I155" s="406"/>
      <c r="J155" s="405"/>
      <c r="K155" s="434"/>
      <c r="L155" s="434"/>
      <c r="M155" s="434"/>
      <c r="N155" s="434"/>
      <c r="O155" s="434"/>
      <c r="P155" s="408"/>
      <c r="S155" s="445"/>
      <c r="T155" s="441"/>
      <c r="U155" s="442"/>
      <c r="V155" s="441"/>
      <c r="W155" s="442"/>
    </row>
    <row r="156" spans="1:23" ht="30" customHeight="1">
      <c r="A156" s="548">
        <v>37</v>
      </c>
      <c r="B156" s="362">
        <v>3039</v>
      </c>
      <c r="C156" s="2" t="s">
        <v>787</v>
      </c>
      <c r="D156" s="396"/>
      <c r="E156" s="546" t="s">
        <v>1511</v>
      </c>
      <c r="F156" s="643"/>
      <c r="G156" s="362">
        <v>1</v>
      </c>
      <c r="H156" s="653">
        <f t="shared" si="5"/>
        <v>0</v>
      </c>
      <c r="I156" s="406"/>
      <c r="J156" s="405"/>
      <c r="K156" s="434"/>
      <c r="L156" s="434"/>
      <c r="M156" s="434"/>
      <c r="N156" s="434"/>
      <c r="O156" s="434"/>
      <c r="P156" s="408"/>
      <c r="S156" s="435"/>
      <c r="T156" s="436"/>
      <c r="U156" s="442"/>
      <c r="V156" s="441"/>
      <c r="W156" s="442"/>
    </row>
    <row r="157" spans="1:23" ht="30" customHeight="1">
      <c r="A157" s="548">
        <v>38</v>
      </c>
      <c r="B157" s="362">
        <v>3040</v>
      </c>
      <c r="C157" s="2" t="s">
        <v>787</v>
      </c>
      <c r="D157" s="396"/>
      <c r="E157" s="546" t="s">
        <v>1512</v>
      </c>
      <c r="F157" s="643"/>
      <c r="G157" s="362">
        <v>1</v>
      </c>
      <c r="H157" s="653">
        <f t="shared" si="5"/>
        <v>0</v>
      </c>
      <c r="I157" s="406"/>
      <c r="J157" s="405"/>
      <c r="K157" s="434"/>
      <c r="L157" s="434"/>
      <c r="M157" s="434"/>
      <c r="N157" s="434"/>
      <c r="O157" s="434"/>
      <c r="P157" s="408"/>
      <c r="S157" s="435"/>
      <c r="T157" s="438"/>
      <c r="U157" s="442"/>
      <c r="V157" s="441"/>
      <c r="W157" s="442"/>
    </row>
    <row r="158" spans="1:23" ht="30" customHeight="1">
      <c r="A158" s="548">
        <v>39</v>
      </c>
      <c r="B158" s="362">
        <v>3041</v>
      </c>
      <c r="C158" s="2" t="s">
        <v>787</v>
      </c>
      <c r="D158" s="396"/>
      <c r="E158" s="546" t="s">
        <v>1513</v>
      </c>
      <c r="F158" s="643"/>
      <c r="G158" s="362">
        <v>1</v>
      </c>
      <c r="H158" s="653">
        <f t="shared" si="5"/>
        <v>0</v>
      </c>
      <c r="I158" s="406"/>
      <c r="J158" s="405"/>
      <c r="K158" s="434"/>
      <c r="L158" s="434"/>
      <c r="M158" s="434"/>
      <c r="N158" s="434"/>
      <c r="O158" s="434"/>
      <c r="P158" s="408"/>
      <c r="S158" s="440"/>
      <c r="T158" s="441"/>
      <c r="U158" s="442"/>
      <c r="V158" s="441"/>
      <c r="W158" s="442"/>
    </row>
    <row r="159" spans="1:23" ht="30" customHeight="1">
      <c r="A159" s="548">
        <v>40</v>
      </c>
      <c r="B159" s="362">
        <v>3043</v>
      </c>
      <c r="C159" s="2" t="s">
        <v>787</v>
      </c>
      <c r="D159" s="396"/>
      <c r="E159" s="546" t="s">
        <v>1514</v>
      </c>
      <c r="F159" s="643"/>
      <c r="G159" s="362">
        <v>1</v>
      </c>
      <c r="H159" s="653">
        <f t="shared" si="5"/>
        <v>0</v>
      </c>
      <c r="I159" s="406"/>
      <c r="J159" s="405"/>
      <c r="K159" s="434"/>
      <c r="L159" s="434"/>
      <c r="M159" s="434"/>
      <c r="N159" s="434"/>
      <c r="O159" s="434"/>
      <c r="P159" s="408"/>
      <c r="S159" s="440"/>
      <c r="T159" s="441"/>
      <c r="U159" s="442"/>
      <c r="V159" s="441"/>
      <c r="W159" s="442"/>
    </row>
    <row r="160" spans="1:23" ht="11.25" customHeight="1">
      <c r="A160" s="548"/>
      <c r="B160" s="362"/>
      <c r="C160" s="396"/>
      <c r="D160" s="396"/>
      <c r="E160" s="546"/>
      <c r="F160" s="396"/>
      <c r="G160" s="362"/>
      <c r="H160" s="719"/>
      <c r="I160" s="406"/>
      <c r="J160" s="405"/>
      <c r="K160" s="434"/>
      <c r="L160" s="434"/>
      <c r="M160" s="434"/>
      <c r="N160" s="434"/>
      <c r="O160" s="434"/>
      <c r="P160" s="408"/>
      <c r="S160" s="440"/>
      <c r="T160" s="438"/>
      <c r="U160" s="442"/>
      <c r="V160" s="441"/>
      <c r="W160" s="442"/>
    </row>
    <row r="161" spans="1:23" ht="31.5" customHeight="1">
      <c r="A161" s="869">
        <v>41</v>
      </c>
      <c r="B161" s="362" t="s">
        <v>1109</v>
      </c>
      <c r="C161" s="310" t="s">
        <v>1487</v>
      </c>
      <c r="D161" s="396"/>
      <c r="E161" s="546" t="s">
        <v>1515</v>
      </c>
      <c r="F161" s="643"/>
      <c r="G161" s="362">
        <v>1</v>
      </c>
      <c r="H161" s="653">
        <f t="shared" si="5"/>
        <v>0</v>
      </c>
      <c r="I161" s="406"/>
      <c r="J161" s="405"/>
      <c r="K161" s="434"/>
      <c r="L161" s="434"/>
      <c r="M161" s="434"/>
      <c r="N161" s="434"/>
      <c r="O161" s="434"/>
      <c r="P161" s="408"/>
      <c r="S161" s="440"/>
      <c r="T161" s="443"/>
      <c r="U161" s="442"/>
      <c r="V161" s="441"/>
      <c r="W161" s="442"/>
    </row>
    <row r="162" spans="1:23" ht="16.5" customHeight="1">
      <c r="A162" s="870"/>
      <c r="B162" s="362"/>
      <c r="C162" s="396"/>
      <c r="D162" s="396"/>
      <c r="E162" s="2" t="s">
        <v>1079</v>
      </c>
      <c r="F162" s="643"/>
      <c r="G162" s="362">
        <v>1</v>
      </c>
      <c r="H162" s="653">
        <f t="shared" si="5"/>
        <v>0</v>
      </c>
      <c r="I162" s="406"/>
      <c r="J162" s="405"/>
      <c r="K162" s="434"/>
      <c r="L162" s="434"/>
      <c r="M162" s="434"/>
      <c r="N162" s="434"/>
      <c r="O162" s="434"/>
      <c r="P162" s="408"/>
      <c r="S162" s="440"/>
      <c r="T162" s="443"/>
      <c r="U162" s="442"/>
      <c r="V162" s="441"/>
      <c r="W162" s="442"/>
    </row>
    <row r="163" spans="1:23" ht="30" customHeight="1">
      <c r="A163" s="548">
        <v>42</v>
      </c>
      <c r="B163" s="362">
        <v>4035</v>
      </c>
      <c r="C163" s="2" t="s">
        <v>787</v>
      </c>
      <c r="D163" s="396"/>
      <c r="E163" s="546" t="s">
        <v>1517</v>
      </c>
      <c r="F163" s="643"/>
      <c r="G163" s="362">
        <v>1</v>
      </c>
      <c r="H163" s="653">
        <f t="shared" si="5"/>
        <v>0</v>
      </c>
      <c r="I163" s="406"/>
      <c r="J163" s="405"/>
      <c r="K163" s="434"/>
      <c r="L163" s="434"/>
      <c r="M163" s="434"/>
      <c r="N163" s="434"/>
      <c r="O163" s="434"/>
      <c r="P163" s="408"/>
      <c r="S163" s="440"/>
      <c r="T163" s="443"/>
      <c r="U163" s="442"/>
      <c r="V163" s="441"/>
      <c r="W163" s="442"/>
    </row>
    <row r="164" spans="1:23" ht="30" customHeight="1">
      <c r="A164" s="548">
        <v>43</v>
      </c>
      <c r="B164" s="362">
        <v>4036</v>
      </c>
      <c r="C164" s="2" t="s">
        <v>787</v>
      </c>
      <c r="D164" s="396"/>
      <c r="E164" s="546" t="s">
        <v>1518</v>
      </c>
      <c r="F164" s="643"/>
      <c r="G164" s="362">
        <v>1</v>
      </c>
      <c r="H164" s="653">
        <f t="shared" si="5"/>
        <v>0</v>
      </c>
      <c r="I164" s="406"/>
      <c r="J164" s="405"/>
      <c r="K164" s="434"/>
      <c r="L164" s="434"/>
      <c r="M164" s="434"/>
      <c r="N164" s="434"/>
      <c r="O164" s="434"/>
      <c r="P164" s="408"/>
      <c r="S164" s="440"/>
      <c r="T164" s="443"/>
      <c r="U164" s="442"/>
      <c r="V164" s="441"/>
      <c r="W164" s="442"/>
    </row>
    <row r="165" spans="1:23" ht="30" customHeight="1">
      <c r="A165" s="548">
        <v>44</v>
      </c>
      <c r="B165" s="362">
        <v>4037</v>
      </c>
      <c r="C165" s="2" t="s">
        <v>787</v>
      </c>
      <c r="D165" s="396"/>
      <c r="E165" s="546" t="s">
        <v>1519</v>
      </c>
      <c r="F165" s="643"/>
      <c r="G165" s="362">
        <v>1</v>
      </c>
      <c r="H165" s="653">
        <f t="shared" si="5"/>
        <v>0</v>
      </c>
      <c r="I165" s="406"/>
      <c r="J165" s="405"/>
      <c r="K165" s="434"/>
      <c r="L165" s="434"/>
      <c r="M165" s="434"/>
      <c r="N165" s="434"/>
      <c r="O165" s="434"/>
      <c r="P165" s="408"/>
      <c r="S165" s="440"/>
      <c r="T165" s="443"/>
      <c r="U165" s="442"/>
      <c r="V165" s="441"/>
      <c r="W165" s="442"/>
    </row>
    <row r="166" spans="1:23" ht="30" customHeight="1">
      <c r="A166" s="548">
        <v>45</v>
      </c>
      <c r="B166" s="362">
        <v>4038</v>
      </c>
      <c r="C166" s="2" t="s">
        <v>787</v>
      </c>
      <c r="D166" s="396"/>
      <c r="E166" s="546" t="s">
        <v>1520</v>
      </c>
      <c r="F166" s="643"/>
      <c r="G166" s="362">
        <v>1</v>
      </c>
      <c r="H166" s="653">
        <f t="shared" si="5"/>
        <v>0</v>
      </c>
      <c r="I166" s="406"/>
      <c r="J166" s="405"/>
      <c r="K166" s="434"/>
      <c r="L166" s="434"/>
      <c r="M166" s="434"/>
      <c r="N166" s="434"/>
      <c r="O166" s="434"/>
      <c r="P166" s="408"/>
      <c r="S166" s="440"/>
      <c r="T166" s="443"/>
      <c r="U166" s="442"/>
      <c r="V166" s="441"/>
      <c r="W166" s="442"/>
    </row>
    <row r="167" spans="1:23" ht="30" customHeight="1">
      <c r="A167" s="548">
        <v>46</v>
      </c>
      <c r="B167" s="362">
        <v>4041</v>
      </c>
      <c r="C167" s="2" t="s">
        <v>787</v>
      </c>
      <c r="D167" s="396"/>
      <c r="E167" s="546" t="s">
        <v>1521</v>
      </c>
      <c r="F167" s="643"/>
      <c r="G167" s="362">
        <v>1</v>
      </c>
      <c r="H167" s="653">
        <f t="shared" si="5"/>
        <v>0</v>
      </c>
      <c r="I167" s="406"/>
      <c r="J167" s="405"/>
      <c r="K167" s="434"/>
      <c r="L167" s="434"/>
      <c r="M167" s="434"/>
      <c r="N167" s="434"/>
      <c r="O167" s="434"/>
      <c r="P167" s="408"/>
      <c r="S167" s="440"/>
      <c r="T167" s="443"/>
      <c r="U167" s="442"/>
      <c r="V167" s="441"/>
      <c r="W167" s="442"/>
    </row>
    <row r="168" spans="1:23" ht="30" customHeight="1">
      <c r="A168" s="548">
        <v>47</v>
      </c>
      <c r="B168" s="362">
        <v>4040</v>
      </c>
      <c r="C168" s="2" t="s">
        <v>787</v>
      </c>
      <c r="D168" s="396"/>
      <c r="E168" s="546" t="s">
        <v>1522</v>
      </c>
      <c r="F168" s="643"/>
      <c r="G168" s="362">
        <v>1</v>
      </c>
      <c r="H168" s="653">
        <f t="shared" si="5"/>
        <v>0</v>
      </c>
      <c r="I168" s="406"/>
      <c r="J168" s="405"/>
      <c r="K168" s="434"/>
      <c r="L168" s="434"/>
      <c r="M168" s="434"/>
      <c r="N168" s="434"/>
      <c r="O168" s="434"/>
      <c r="P168" s="408"/>
      <c r="S168" s="440"/>
      <c r="T168" s="443"/>
      <c r="U168" s="442"/>
      <c r="V168" s="441"/>
      <c r="W168" s="442"/>
    </row>
    <row r="169" spans="1:23" ht="37.5" customHeight="1">
      <c r="A169" s="869">
        <v>48</v>
      </c>
      <c r="B169" s="362" t="s">
        <v>1109</v>
      </c>
      <c r="C169" s="310" t="s">
        <v>1487</v>
      </c>
      <c r="D169" s="396"/>
      <c r="E169" s="546" t="s">
        <v>1516</v>
      </c>
      <c r="F169" s="643"/>
      <c r="G169" s="362">
        <v>1</v>
      </c>
      <c r="H169" s="653">
        <f t="shared" si="5"/>
        <v>0</v>
      </c>
      <c r="I169" s="406"/>
      <c r="J169" s="405"/>
      <c r="K169" s="434"/>
      <c r="L169" s="434"/>
      <c r="M169" s="434"/>
      <c r="N169" s="434"/>
      <c r="O169" s="434"/>
      <c r="P169" s="408"/>
      <c r="S169" s="440"/>
      <c r="T169" s="443"/>
      <c r="U169" s="442"/>
      <c r="V169" s="441"/>
      <c r="W169" s="442"/>
    </row>
    <row r="170" spans="1:23" ht="16.5" customHeight="1">
      <c r="A170" s="870"/>
      <c r="B170" s="362"/>
      <c r="C170" s="396"/>
      <c r="D170" s="396"/>
      <c r="E170" s="2" t="s">
        <v>1079</v>
      </c>
      <c r="F170" s="643"/>
      <c r="G170" s="362">
        <v>1</v>
      </c>
      <c r="H170" s="653">
        <f t="shared" si="5"/>
        <v>0</v>
      </c>
      <c r="I170" s="406"/>
      <c r="J170" s="405"/>
      <c r="K170" s="434"/>
      <c r="L170" s="434"/>
      <c r="M170" s="434"/>
      <c r="N170" s="434"/>
      <c r="O170" s="434"/>
      <c r="P170" s="408"/>
      <c r="S170" s="440"/>
      <c r="T170" s="443"/>
      <c r="U170" s="442"/>
      <c r="V170" s="441"/>
      <c r="W170" s="442"/>
    </row>
    <row r="171" spans="1:23" ht="30" customHeight="1">
      <c r="A171" s="548">
        <v>49</v>
      </c>
      <c r="B171" s="362">
        <v>4018</v>
      </c>
      <c r="C171" s="2" t="s">
        <v>787</v>
      </c>
      <c r="D171" s="396"/>
      <c r="E171" s="546" t="s">
        <v>1523</v>
      </c>
      <c r="F171" s="643"/>
      <c r="G171" s="362">
        <v>1</v>
      </c>
      <c r="H171" s="653">
        <f t="shared" si="5"/>
        <v>0</v>
      </c>
      <c r="I171" s="406"/>
      <c r="J171" s="405"/>
      <c r="K171" s="434"/>
      <c r="L171" s="434"/>
      <c r="M171" s="434"/>
      <c r="N171" s="434"/>
      <c r="O171" s="434"/>
      <c r="P171" s="408"/>
      <c r="S171" s="440"/>
      <c r="T171" s="443"/>
      <c r="U171" s="442"/>
      <c r="V171" s="441"/>
      <c r="W171" s="442"/>
    </row>
    <row r="172" spans="1:23" ht="30" customHeight="1">
      <c r="A172" s="548">
        <v>50</v>
      </c>
      <c r="B172" s="362">
        <v>4017</v>
      </c>
      <c r="C172" s="2" t="s">
        <v>787</v>
      </c>
      <c r="D172" s="396"/>
      <c r="E172" s="546" t="s">
        <v>1524</v>
      </c>
      <c r="F172" s="643"/>
      <c r="G172" s="362">
        <v>1</v>
      </c>
      <c r="H172" s="653">
        <f t="shared" si="5"/>
        <v>0</v>
      </c>
      <c r="I172" s="406"/>
      <c r="J172" s="405"/>
      <c r="K172" s="434"/>
      <c r="L172" s="434"/>
      <c r="M172" s="434"/>
      <c r="N172" s="434"/>
      <c r="O172" s="434"/>
      <c r="P172" s="408"/>
      <c r="S172" s="440"/>
      <c r="T172" s="443"/>
      <c r="U172" s="442"/>
      <c r="V172" s="441"/>
      <c r="W172" s="442"/>
    </row>
    <row r="173" spans="1:23" ht="30" customHeight="1">
      <c r="A173" s="548">
        <v>51</v>
      </c>
      <c r="B173" s="362">
        <v>4016</v>
      </c>
      <c r="C173" s="2" t="s">
        <v>787</v>
      </c>
      <c r="D173" s="396"/>
      <c r="E173" s="546" t="s">
        <v>1525</v>
      </c>
      <c r="F173" s="643"/>
      <c r="G173" s="362">
        <v>1</v>
      </c>
      <c r="H173" s="653">
        <f t="shared" si="5"/>
        <v>0</v>
      </c>
      <c r="I173" s="406"/>
      <c r="J173" s="405"/>
      <c r="K173" s="434"/>
      <c r="L173" s="434"/>
      <c r="M173" s="434"/>
      <c r="N173" s="434"/>
      <c r="O173" s="434"/>
      <c r="P173" s="408"/>
      <c r="S173" s="440"/>
      <c r="T173" s="443"/>
      <c r="U173" s="442"/>
      <c r="V173" s="441"/>
      <c r="W173" s="442"/>
    </row>
    <row r="174" spans="1:23" ht="30" customHeight="1">
      <c r="A174" s="548">
        <v>52</v>
      </c>
      <c r="B174" s="362">
        <v>4015</v>
      </c>
      <c r="C174" s="2" t="s">
        <v>787</v>
      </c>
      <c r="D174" s="396"/>
      <c r="E174" s="546" t="s">
        <v>1526</v>
      </c>
      <c r="F174" s="643"/>
      <c r="G174" s="362">
        <v>1</v>
      </c>
      <c r="H174" s="653">
        <f t="shared" si="5"/>
        <v>0</v>
      </c>
      <c r="I174" s="406"/>
      <c r="J174" s="405"/>
      <c r="K174" s="434"/>
      <c r="L174" s="434"/>
      <c r="M174" s="434"/>
      <c r="N174" s="434"/>
      <c r="O174" s="434"/>
      <c r="P174" s="408"/>
      <c r="S174" s="440"/>
      <c r="T174" s="443"/>
      <c r="U174" s="442"/>
      <c r="V174" s="441"/>
      <c r="W174" s="442"/>
    </row>
    <row r="175" spans="1:23" ht="30" customHeight="1">
      <c r="A175" s="548">
        <v>53</v>
      </c>
      <c r="B175" s="362">
        <v>4012</v>
      </c>
      <c r="C175" s="2" t="s">
        <v>787</v>
      </c>
      <c r="D175" s="396"/>
      <c r="E175" s="546" t="s">
        <v>1527</v>
      </c>
      <c r="F175" s="643"/>
      <c r="G175" s="362">
        <v>1</v>
      </c>
      <c r="H175" s="653">
        <f t="shared" si="5"/>
        <v>0</v>
      </c>
      <c r="I175" s="406"/>
      <c r="J175" s="405"/>
      <c r="K175" s="434"/>
      <c r="L175" s="434"/>
      <c r="M175" s="434"/>
      <c r="N175" s="434"/>
      <c r="O175" s="434"/>
      <c r="P175" s="408"/>
      <c r="S175" s="440"/>
      <c r="T175" s="443"/>
      <c r="U175" s="442"/>
      <c r="V175" s="441"/>
      <c r="W175" s="442"/>
    </row>
    <row r="176" spans="1:23" ht="30" customHeight="1">
      <c r="A176" s="548">
        <v>54</v>
      </c>
      <c r="B176" s="362">
        <v>4011</v>
      </c>
      <c r="C176" s="2" t="s">
        <v>787</v>
      </c>
      <c r="D176" s="396"/>
      <c r="E176" s="546" t="s">
        <v>1528</v>
      </c>
      <c r="F176" s="643"/>
      <c r="G176" s="362">
        <v>1</v>
      </c>
      <c r="H176" s="653">
        <f t="shared" si="5"/>
        <v>0</v>
      </c>
      <c r="I176" s="406"/>
      <c r="J176" s="405"/>
      <c r="K176" s="434"/>
      <c r="L176" s="434"/>
      <c r="M176" s="434"/>
      <c r="N176" s="434"/>
      <c r="O176" s="434"/>
      <c r="P176" s="408"/>
      <c r="S176" s="440"/>
      <c r="T176" s="443"/>
      <c r="U176" s="442"/>
      <c r="V176" s="441"/>
      <c r="W176" s="442"/>
    </row>
    <row r="177" spans="1:23" ht="30" customHeight="1">
      <c r="A177" s="548">
        <v>55</v>
      </c>
      <c r="B177" s="362">
        <v>4010</v>
      </c>
      <c r="C177" s="2" t="s">
        <v>787</v>
      </c>
      <c r="D177" s="396"/>
      <c r="E177" s="546" t="s">
        <v>1529</v>
      </c>
      <c r="F177" s="643"/>
      <c r="G177" s="362">
        <v>1</v>
      </c>
      <c r="H177" s="653">
        <f t="shared" si="5"/>
        <v>0</v>
      </c>
      <c r="I177" s="406"/>
      <c r="J177" s="405"/>
      <c r="K177" s="434"/>
      <c r="L177" s="434"/>
      <c r="M177" s="434"/>
      <c r="N177" s="434"/>
      <c r="O177" s="434"/>
      <c r="P177" s="408"/>
      <c r="S177" s="440"/>
      <c r="T177" s="443"/>
      <c r="U177" s="442"/>
      <c r="V177" s="441"/>
      <c r="W177" s="442"/>
    </row>
    <row r="178" spans="1:23" ht="30" customHeight="1">
      <c r="A178" s="548">
        <v>56</v>
      </c>
      <c r="B178" s="362">
        <v>4001</v>
      </c>
      <c r="C178" s="2" t="s">
        <v>787</v>
      </c>
      <c r="D178" s="396"/>
      <c r="E178" s="546" t="s">
        <v>1530</v>
      </c>
      <c r="F178" s="643"/>
      <c r="G178" s="362">
        <v>1</v>
      </c>
      <c r="H178" s="653">
        <f t="shared" si="5"/>
        <v>0</v>
      </c>
      <c r="I178" s="406"/>
      <c r="J178" s="405"/>
      <c r="K178" s="434"/>
      <c r="L178" s="434"/>
      <c r="M178" s="434"/>
      <c r="N178" s="434"/>
      <c r="O178" s="434"/>
      <c r="P178" s="408"/>
      <c r="S178" s="440"/>
      <c r="T178" s="443"/>
      <c r="U178" s="442"/>
      <c r="V178" s="441"/>
      <c r="W178" s="442"/>
    </row>
    <row r="179" spans="1:23" ht="30" customHeight="1">
      <c r="A179" s="548">
        <v>57</v>
      </c>
      <c r="B179" s="362">
        <v>4002</v>
      </c>
      <c r="C179" s="2" t="s">
        <v>787</v>
      </c>
      <c r="D179" s="396"/>
      <c r="E179" s="546" t="s">
        <v>1531</v>
      </c>
      <c r="F179" s="643"/>
      <c r="G179" s="362">
        <v>1</v>
      </c>
      <c r="H179" s="653">
        <f t="shared" si="5"/>
        <v>0</v>
      </c>
      <c r="I179" s="406"/>
      <c r="J179" s="405"/>
      <c r="K179" s="434"/>
      <c r="L179" s="434"/>
      <c r="M179" s="434"/>
      <c r="N179" s="434"/>
      <c r="O179" s="434"/>
      <c r="P179" s="408"/>
      <c r="S179" s="440"/>
      <c r="T179" s="443"/>
      <c r="U179" s="442"/>
      <c r="V179" s="441"/>
      <c r="W179" s="442"/>
    </row>
    <row r="180" spans="1:23" ht="30" customHeight="1">
      <c r="A180" s="548">
        <v>58</v>
      </c>
      <c r="B180" s="362">
        <v>4003</v>
      </c>
      <c r="C180" s="2" t="s">
        <v>787</v>
      </c>
      <c r="D180" s="396"/>
      <c r="E180" s="546" t="s">
        <v>1532</v>
      </c>
      <c r="F180" s="643"/>
      <c r="G180" s="362">
        <v>1</v>
      </c>
      <c r="H180" s="653">
        <f>F180*G180</f>
        <v>0</v>
      </c>
      <c r="I180" s="406"/>
      <c r="J180" s="405"/>
      <c r="K180" s="434"/>
      <c r="L180" s="434"/>
      <c r="M180" s="434"/>
      <c r="N180" s="434"/>
      <c r="O180" s="434"/>
      <c r="P180" s="408"/>
      <c r="S180" s="440"/>
      <c r="T180" s="443"/>
      <c r="U180" s="442"/>
      <c r="V180" s="441"/>
      <c r="W180" s="442"/>
    </row>
    <row r="181" spans="1:23" ht="30" customHeight="1">
      <c r="A181" s="548">
        <v>59</v>
      </c>
      <c r="B181" s="362">
        <v>4004</v>
      </c>
      <c r="C181" s="2" t="s">
        <v>787</v>
      </c>
      <c r="D181" s="396"/>
      <c r="E181" s="546" t="s">
        <v>1533</v>
      </c>
      <c r="F181" s="643"/>
      <c r="G181" s="362">
        <v>1</v>
      </c>
      <c r="H181" s="653">
        <f>F181*G181</f>
        <v>0</v>
      </c>
      <c r="I181" s="406"/>
      <c r="J181" s="405"/>
      <c r="K181" s="434"/>
      <c r="L181" s="434"/>
      <c r="M181" s="434"/>
      <c r="N181" s="434"/>
      <c r="O181" s="434"/>
      <c r="P181" s="408"/>
      <c r="S181" s="440"/>
      <c r="T181" s="443"/>
      <c r="U181" s="442"/>
      <c r="V181" s="441"/>
      <c r="W181" s="442"/>
    </row>
    <row r="182" spans="1:23" ht="30" customHeight="1">
      <c r="A182" s="548">
        <v>60</v>
      </c>
      <c r="B182" s="362">
        <v>4005</v>
      </c>
      <c r="C182" s="2" t="s">
        <v>787</v>
      </c>
      <c r="D182" s="396"/>
      <c r="E182" s="546" t="s">
        <v>1534</v>
      </c>
      <c r="F182" s="643"/>
      <c r="G182" s="362">
        <v>1</v>
      </c>
      <c r="H182" s="653">
        <f>F182*G182</f>
        <v>0</v>
      </c>
      <c r="I182" s="406"/>
      <c r="J182" s="405"/>
      <c r="K182" s="434"/>
      <c r="L182" s="434"/>
      <c r="M182" s="434"/>
      <c r="N182" s="434"/>
      <c r="O182" s="434"/>
      <c r="P182" s="408"/>
      <c r="S182" s="440"/>
      <c r="T182" s="443"/>
      <c r="U182" s="442"/>
      <c r="V182" s="441"/>
      <c r="W182" s="442"/>
    </row>
    <row r="183" spans="1:23" ht="30" customHeight="1" thickBot="1">
      <c r="A183" s="549">
        <v>61</v>
      </c>
      <c r="B183" s="368">
        <v>4008</v>
      </c>
      <c r="C183" s="5" t="s">
        <v>787</v>
      </c>
      <c r="D183" s="542"/>
      <c r="E183" s="547" t="s">
        <v>1535</v>
      </c>
      <c r="F183" s="623"/>
      <c r="G183" s="368">
        <v>1</v>
      </c>
      <c r="H183" s="618">
        <f>F183*G183</f>
        <v>0</v>
      </c>
      <c r="I183" s="406"/>
      <c r="J183" s="861"/>
      <c r="K183" s="862"/>
      <c r="L183" s="862"/>
      <c r="M183" s="862"/>
      <c r="N183" s="862"/>
      <c r="O183" s="862"/>
      <c r="P183" s="408"/>
      <c r="S183" s="440"/>
      <c r="T183" s="443"/>
      <c r="U183" s="442"/>
      <c r="V183" s="441"/>
      <c r="W183" s="442"/>
    </row>
    <row r="184" spans="1:23" ht="30" customHeight="1" thickBot="1">
      <c r="A184" s="379"/>
      <c r="B184" s="863" t="s">
        <v>1316</v>
      </c>
      <c r="C184" s="863"/>
      <c r="D184" s="863"/>
      <c r="E184" s="863"/>
      <c r="F184" s="863"/>
      <c r="G184" s="863"/>
      <c r="H184" s="622">
        <f>SUM(H108:H183)</f>
        <v>0</v>
      </c>
      <c r="J184" s="864"/>
      <c r="K184" s="865"/>
      <c r="L184" s="865"/>
      <c r="M184" s="865"/>
      <c r="N184" s="865"/>
      <c r="O184" s="865"/>
      <c r="P184" s="828"/>
      <c r="S184" s="440"/>
      <c r="T184" s="443"/>
      <c r="U184" s="442"/>
      <c r="V184" s="441"/>
      <c r="W184" s="442"/>
    </row>
    <row r="185" spans="1:23" ht="24" customHeight="1" thickBot="1">
      <c r="A185" s="324" t="s">
        <v>1569</v>
      </c>
      <c r="B185" s="325"/>
      <c r="C185" s="325"/>
      <c r="D185" s="325"/>
      <c r="E185" s="445"/>
      <c r="F185" s="62"/>
      <c r="G185" s="62"/>
      <c r="H185" s="62"/>
      <c r="L185" s="265"/>
      <c r="S185" s="440"/>
      <c r="T185" s="441"/>
      <c r="U185" s="442"/>
      <c r="V185" s="441"/>
      <c r="W185" s="442"/>
    </row>
    <row r="186" spans="1:23" ht="57" customHeight="1">
      <c r="A186" s="696" t="s">
        <v>129</v>
      </c>
      <c r="B186" s="48" t="s">
        <v>1</v>
      </c>
      <c r="C186" s="48" t="s">
        <v>2</v>
      </c>
      <c r="D186" s="48" t="s">
        <v>3</v>
      </c>
      <c r="E186" s="48" t="s">
        <v>4</v>
      </c>
      <c r="F186" s="48" t="s">
        <v>139</v>
      </c>
      <c r="G186" s="48" t="s">
        <v>1044</v>
      </c>
      <c r="H186" s="73" t="s">
        <v>140</v>
      </c>
      <c r="I186" s="32"/>
      <c r="J186" s="320" t="s">
        <v>1279</v>
      </c>
      <c r="K186" s="321" t="s">
        <v>1280</v>
      </c>
      <c r="L186" s="321" t="s">
        <v>1281</v>
      </c>
      <c r="M186" s="321" t="s">
        <v>1282</v>
      </c>
      <c r="N186" s="17" t="s">
        <v>1278</v>
      </c>
      <c r="O186" s="17" t="s">
        <v>1276</v>
      </c>
      <c r="P186" s="322" t="s">
        <v>1283</v>
      </c>
      <c r="S186" s="440"/>
      <c r="T186" s="441"/>
      <c r="U186" s="442"/>
      <c r="V186" s="441"/>
      <c r="W186" s="442"/>
    </row>
    <row r="187" spans="1:23" ht="21" customHeight="1">
      <c r="A187" s="883">
        <v>1</v>
      </c>
      <c r="B187" s="857" t="s">
        <v>14</v>
      </c>
      <c r="C187" s="857" t="s">
        <v>130</v>
      </c>
      <c r="D187" s="857" t="s">
        <v>131</v>
      </c>
      <c r="E187" s="857" t="s">
        <v>1253</v>
      </c>
      <c r="F187" s="885"/>
      <c r="G187" s="854">
        <v>1</v>
      </c>
      <c r="H187" s="853">
        <f>F187*G187</f>
        <v>0</v>
      </c>
      <c r="I187" s="32"/>
      <c r="J187" s="260" t="s">
        <v>1124</v>
      </c>
      <c r="K187" s="373" t="s">
        <v>1125</v>
      </c>
      <c r="L187" s="260" t="s">
        <v>1140</v>
      </c>
      <c r="M187" s="261">
        <v>2</v>
      </c>
      <c r="N187" s="613"/>
      <c r="O187" s="611">
        <f>M187*N187</f>
        <v>0</v>
      </c>
      <c r="P187" s="611">
        <f>G187*O187</f>
        <v>0</v>
      </c>
      <c r="S187" s="440"/>
      <c r="T187" s="441"/>
      <c r="U187" s="446"/>
      <c r="V187" s="441"/>
      <c r="W187" s="442"/>
    </row>
    <row r="188" spans="1:23" ht="21" customHeight="1">
      <c r="A188" s="909"/>
      <c r="B188" s="857"/>
      <c r="C188" s="857"/>
      <c r="D188" s="857"/>
      <c r="E188" s="857"/>
      <c r="F188" s="992"/>
      <c r="G188" s="871"/>
      <c r="H188" s="1033"/>
      <c r="I188" s="32"/>
      <c r="J188" s="260" t="s">
        <v>1124</v>
      </c>
      <c r="K188" s="373" t="s">
        <v>1138</v>
      </c>
      <c r="L188" s="260" t="s">
        <v>1141</v>
      </c>
      <c r="M188" s="261">
        <v>1</v>
      </c>
      <c r="N188" s="613"/>
      <c r="O188" s="611">
        <f>M188*N188</f>
        <v>0</v>
      </c>
      <c r="P188" s="611">
        <f>G187*O188</f>
        <v>0</v>
      </c>
      <c r="S188" s="440"/>
      <c r="T188" s="438"/>
      <c r="U188" s="446"/>
      <c r="V188" s="441"/>
      <c r="W188" s="442"/>
    </row>
    <row r="189" spans="1:23" ht="21" customHeight="1">
      <c r="A189" s="909"/>
      <c r="B189" s="857"/>
      <c r="C189" s="857"/>
      <c r="D189" s="857"/>
      <c r="E189" s="857"/>
      <c r="F189" s="992"/>
      <c r="G189" s="871"/>
      <c r="H189" s="1033"/>
      <c r="I189" s="32"/>
      <c r="J189" s="260" t="s">
        <v>1124</v>
      </c>
      <c r="K189" s="373" t="s">
        <v>1375</v>
      </c>
      <c r="L189" s="260" t="s">
        <v>1142</v>
      </c>
      <c r="M189" s="261">
        <v>1</v>
      </c>
      <c r="N189" s="613"/>
      <c r="O189" s="611">
        <f>M189*N189</f>
        <v>0</v>
      </c>
      <c r="P189" s="611">
        <f>G187*O189</f>
        <v>0</v>
      </c>
      <c r="S189" s="445"/>
      <c r="T189" s="441"/>
      <c r="U189" s="437"/>
      <c r="V189" s="441"/>
      <c r="W189" s="442"/>
    </row>
    <row r="190" spans="1:23" ht="21" customHeight="1">
      <c r="A190" s="909"/>
      <c r="B190" s="857"/>
      <c r="C190" s="857"/>
      <c r="D190" s="857"/>
      <c r="E190" s="857"/>
      <c r="F190" s="992"/>
      <c r="G190" s="871"/>
      <c r="H190" s="1033"/>
      <c r="I190" s="32"/>
      <c r="J190" s="260" t="s">
        <v>1143</v>
      </c>
      <c r="K190" s="373" t="s">
        <v>1144</v>
      </c>
      <c r="L190" s="260" t="s">
        <v>1145</v>
      </c>
      <c r="M190" s="261">
        <v>1</v>
      </c>
      <c r="N190" s="613"/>
      <c r="O190" s="611">
        <f>M190*N190</f>
        <v>0</v>
      </c>
      <c r="P190" s="611">
        <f>G187*O190</f>
        <v>0</v>
      </c>
      <c r="S190" s="445"/>
      <c r="T190" s="441"/>
      <c r="U190" s="439"/>
      <c r="V190" s="441"/>
      <c r="W190" s="446"/>
    </row>
    <row r="191" spans="1:23" ht="43.5" customHeight="1">
      <c r="A191" s="883">
        <v>2</v>
      </c>
      <c r="B191" s="2" t="s">
        <v>14</v>
      </c>
      <c r="C191" s="10" t="s">
        <v>132</v>
      </c>
      <c r="D191" s="2" t="s">
        <v>15</v>
      </c>
      <c r="E191" s="2" t="s">
        <v>1254</v>
      </c>
      <c r="F191" s="643"/>
      <c r="G191" s="292">
        <v>2</v>
      </c>
      <c r="H191" s="653">
        <f>F191*G191</f>
        <v>0</v>
      </c>
      <c r="J191" s="273"/>
      <c r="K191" s="367"/>
      <c r="L191" s="273"/>
      <c r="M191" s="274"/>
      <c r="N191" s="196"/>
      <c r="O191" s="196"/>
      <c r="P191" s="196"/>
      <c r="S191" s="445"/>
      <c r="T191" s="441"/>
      <c r="U191" s="442"/>
      <c r="V191" s="441"/>
      <c r="W191" s="446"/>
    </row>
    <row r="192" spans="1:23" ht="21" customHeight="1">
      <c r="A192" s="883"/>
      <c r="B192" s="2"/>
      <c r="C192" s="10"/>
      <c r="D192" s="2"/>
      <c r="E192" s="2" t="s">
        <v>1079</v>
      </c>
      <c r="F192" s="643"/>
      <c r="G192" s="292">
        <v>1</v>
      </c>
      <c r="H192" s="653">
        <f>F192*G192</f>
        <v>0</v>
      </c>
      <c r="J192" s="273"/>
      <c r="K192" s="367"/>
      <c r="L192" s="273"/>
      <c r="M192" s="274"/>
      <c r="N192" s="196"/>
      <c r="O192" s="196"/>
      <c r="P192" s="196"/>
      <c r="S192" s="445"/>
      <c r="T192" s="441"/>
      <c r="U192" s="439"/>
      <c r="V192" s="436"/>
      <c r="W192" s="437"/>
    </row>
    <row r="193" spans="1:23" ht="45.75" customHeight="1">
      <c r="A193" s="883">
        <v>3</v>
      </c>
      <c r="B193" s="2" t="s">
        <v>14</v>
      </c>
      <c r="C193" s="10" t="s">
        <v>132</v>
      </c>
      <c r="D193" s="2" t="s">
        <v>16</v>
      </c>
      <c r="E193" s="2" t="s">
        <v>1267</v>
      </c>
      <c r="F193" s="643"/>
      <c r="G193" s="292">
        <v>2</v>
      </c>
      <c r="H193" s="653">
        <f>F193*G193</f>
        <v>0</v>
      </c>
      <c r="J193" s="265"/>
      <c r="S193" s="445"/>
      <c r="T193" s="441"/>
      <c r="U193" s="442"/>
      <c r="V193" s="438"/>
      <c r="W193" s="439"/>
    </row>
    <row r="194" spans="1:23" ht="21" customHeight="1" thickBot="1">
      <c r="A194" s="944"/>
      <c r="B194" s="5"/>
      <c r="C194" s="49"/>
      <c r="D194" s="5"/>
      <c r="E194" s="5" t="s">
        <v>1079</v>
      </c>
      <c r="F194" s="623"/>
      <c r="G194" s="511">
        <v>1</v>
      </c>
      <c r="H194" s="618">
        <f>F194*G194</f>
        <v>0</v>
      </c>
      <c r="S194" s="445"/>
      <c r="T194" s="441"/>
      <c r="U194" s="442"/>
      <c r="V194" s="441"/>
      <c r="W194" s="442"/>
    </row>
    <row r="195" spans="1:23" ht="24" customHeight="1" thickBot="1">
      <c r="A195" s="379"/>
      <c r="B195" s="863" t="s">
        <v>1316</v>
      </c>
      <c r="C195" s="863"/>
      <c r="D195" s="863"/>
      <c r="E195" s="863"/>
      <c r="F195" s="863"/>
      <c r="G195" s="863"/>
      <c r="H195" s="723">
        <f>SUM(H187:H194)</f>
        <v>0</v>
      </c>
      <c r="J195" s="910" t="s">
        <v>1284</v>
      </c>
      <c r="K195" s="920"/>
      <c r="L195" s="920"/>
      <c r="M195" s="920"/>
      <c r="N195" s="920"/>
      <c r="O195" s="921"/>
      <c r="P195" s="605">
        <f>SUM(P187:P194)</f>
        <v>0</v>
      </c>
      <c r="S195" s="445"/>
      <c r="T195" s="441"/>
      <c r="U195" s="442"/>
      <c r="V195" s="438"/>
      <c r="W195" s="439"/>
    </row>
    <row r="196" spans="1:23" ht="21" customHeight="1">
      <c r="A196" s="11"/>
      <c r="B196" s="28"/>
      <c r="C196" s="11"/>
      <c r="D196" s="11"/>
      <c r="E196" s="12"/>
      <c r="F196" s="12"/>
      <c r="G196" s="12"/>
      <c r="H196" s="12"/>
      <c r="J196" s="337"/>
      <c r="K196" s="338"/>
      <c r="L196" s="337"/>
      <c r="M196" s="338"/>
      <c r="N196" s="337"/>
      <c r="O196" s="337"/>
      <c r="P196" s="339"/>
      <c r="S196" s="445"/>
      <c r="T196" s="441"/>
      <c r="U196" s="442"/>
      <c r="V196" s="443"/>
      <c r="W196" s="442"/>
    </row>
    <row r="197" spans="1:23" ht="30" customHeight="1" thickBot="1">
      <c r="A197" s="1" t="s">
        <v>934</v>
      </c>
      <c r="B197" s="62"/>
      <c r="C197" s="62"/>
      <c r="D197" s="62"/>
      <c r="E197" s="62"/>
      <c r="F197" s="62"/>
      <c r="G197" s="62"/>
      <c r="H197" s="62"/>
      <c r="S197" s="445"/>
      <c r="T197" s="441"/>
      <c r="U197" s="442"/>
      <c r="V197" s="443"/>
      <c r="W197" s="442"/>
    </row>
    <row r="198" spans="1:23" s="54" customFormat="1" ht="56.25" customHeight="1" thickBot="1">
      <c r="A198" s="696" t="s">
        <v>129</v>
      </c>
      <c r="B198" s="48" t="s">
        <v>1</v>
      </c>
      <c r="C198" s="48" t="s">
        <v>2</v>
      </c>
      <c r="D198" s="48" t="s">
        <v>3</v>
      </c>
      <c r="E198" s="48" t="s">
        <v>4</v>
      </c>
      <c r="F198" s="48" t="s">
        <v>139</v>
      </c>
      <c r="G198" s="48" t="s">
        <v>1044</v>
      </c>
      <c r="H198" s="73" t="s">
        <v>140</v>
      </c>
      <c r="J198" s="303" t="s">
        <v>1279</v>
      </c>
      <c r="K198" s="304" t="s">
        <v>1280</v>
      </c>
      <c r="L198" s="304" t="s">
        <v>1281</v>
      </c>
      <c r="M198" s="304" t="s">
        <v>1282</v>
      </c>
      <c r="N198" s="8" t="s">
        <v>1278</v>
      </c>
      <c r="O198" s="8" t="s">
        <v>1276</v>
      </c>
      <c r="P198" s="305" t="s">
        <v>1283</v>
      </c>
      <c r="S198" s="445"/>
      <c r="T198" s="441"/>
      <c r="U198" s="444"/>
      <c r="V198" s="441"/>
      <c r="W198" s="442"/>
    </row>
    <row r="199" spans="1:23" ht="31.5" customHeight="1">
      <c r="A199" s="883">
        <v>1</v>
      </c>
      <c r="B199" s="2" t="s">
        <v>20</v>
      </c>
      <c r="C199" s="10" t="s">
        <v>38</v>
      </c>
      <c r="D199" s="137" t="s">
        <v>1088</v>
      </c>
      <c r="E199" s="704" t="s">
        <v>1121</v>
      </c>
      <c r="F199" s="643"/>
      <c r="G199" s="292">
        <v>1</v>
      </c>
      <c r="H199" s="653">
        <f>F199*G199</f>
        <v>0</v>
      </c>
      <c r="J199" s="265"/>
      <c r="S199" s="445"/>
      <c r="T199" s="441"/>
      <c r="U199" s="442"/>
      <c r="V199" s="441"/>
      <c r="W199" s="442"/>
    </row>
    <row r="200" spans="1:23" ht="21" customHeight="1">
      <c r="A200" s="883"/>
      <c r="B200" s="2"/>
      <c r="C200" s="10"/>
      <c r="D200" s="137"/>
      <c r="E200" s="2" t="s">
        <v>1079</v>
      </c>
      <c r="F200" s="643"/>
      <c r="G200" s="292">
        <v>1</v>
      </c>
      <c r="H200" s="653">
        <f>F200*G200</f>
        <v>0</v>
      </c>
      <c r="I200" s="32"/>
      <c r="S200" s="445"/>
      <c r="T200" s="441"/>
      <c r="U200" s="442"/>
      <c r="V200" s="441"/>
      <c r="W200" s="442"/>
    </row>
    <row r="201" spans="1:23" ht="9.75" customHeight="1" thickBot="1">
      <c r="A201" s="3"/>
      <c r="B201" s="2"/>
      <c r="C201" s="10"/>
      <c r="D201" s="2"/>
      <c r="E201" s="2"/>
      <c r="F201" s="2"/>
      <c r="G201" s="292"/>
      <c r="H201" s="726"/>
      <c r="I201" s="32"/>
      <c r="S201" s="445"/>
      <c r="T201" s="441"/>
      <c r="U201" s="442"/>
      <c r="V201" s="438"/>
      <c r="W201" s="444"/>
    </row>
    <row r="202" spans="1:23" ht="30" customHeight="1">
      <c r="A202" s="3">
        <v>2</v>
      </c>
      <c r="B202" s="2" t="s">
        <v>230</v>
      </c>
      <c r="C202" s="2" t="s">
        <v>9</v>
      </c>
      <c r="D202" s="2" t="s">
        <v>281</v>
      </c>
      <c r="E202" s="2" t="s">
        <v>282</v>
      </c>
      <c r="F202" s="643"/>
      <c r="G202" s="292">
        <v>4</v>
      </c>
      <c r="H202" s="653">
        <f aca="true" t="shared" si="6" ref="H202:H216">F202*G202</f>
        <v>0</v>
      </c>
      <c r="I202" s="32"/>
      <c r="J202" s="314" t="s">
        <v>1124</v>
      </c>
      <c r="K202" s="365" t="s">
        <v>1375</v>
      </c>
      <c r="L202" s="297" t="s">
        <v>1146</v>
      </c>
      <c r="M202" s="365">
        <v>2</v>
      </c>
      <c r="N202" s="608"/>
      <c r="O202" s="619">
        <f>M202*N202</f>
        <v>0</v>
      </c>
      <c r="P202" s="610">
        <f>G202*O202</f>
        <v>0</v>
      </c>
      <c r="S202" s="445"/>
      <c r="T202" s="441"/>
      <c r="U202" s="442"/>
      <c r="V202" s="441"/>
      <c r="W202" s="442"/>
    </row>
    <row r="203" spans="1:23" ht="35.25" customHeight="1">
      <c r="A203" s="3">
        <v>3</v>
      </c>
      <c r="B203" s="2" t="s">
        <v>170</v>
      </c>
      <c r="C203" s="2" t="s">
        <v>283</v>
      </c>
      <c r="D203" s="2" t="s">
        <v>284</v>
      </c>
      <c r="E203" s="2" t="s">
        <v>338</v>
      </c>
      <c r="F203" s="643"/>
      <c r="G203" s="292">
        <v>2</v>
      </c>
      <c r="H203" s="653">
        <f t="shared" si="6"/>
        <v>0</v>
      </c>
      <c r="I203" s="32"/>
      <c r="J203" s="489" t="s">
        <v>1143</v>
      </c>
      <c r="K203" s="490" t="s">
        <v>1125</v>
      </c>
      <c r="L203" s="491" t="s">
        <v>1541</v>
      </c>
      <c r="M203" s="490">
        <v>2</v>
      </c>
      <c r="N203" s="613"/>
      <c r="O203" s="611">
        <f>M203*N203</f>
        <v>0</v>
      </c>
      <c r="P203" s="810">
        <f>G203*O203</f>
        <v>0</v>
      </c>
      <c r="S203" s="445"/>
      <c r="T203" s="441"/>
      <c r="U203" s="442"/>
      <c r="V203" s="441"/>
      <c r="W203" s="442"/>
    </row>
    <row r="204" spans="1:23" ht="33.75" customHeight="1">
      <c r="A204" s="3">
        <v>4</v>
      </c>
      <c r="B204" s="2" t="s">
        <v>170</v>
      </c>
      <c r="C204" s="2" t="s">
        <v>71</v>
      </c>
      <c r="D204" s="2" t="s">
        <v>284</v>
      </c>
      <c r="E204" s="2" t="s">
        <v>338</v>
      </c>
      <c r="F204" s="643"/>
      <c r="G204" s="292">
        <v>2</v>
      </c>
      <c r="H204" s="653">
        <f t="shared" si="6"/>
        <v>0</v>
      </c>
      <c r="J204" s="489" t="s">
        <v>1143</v>
      </c>
      <c r="K204" s="490" t="s">
        <v>1125</v>
      </c>
      <c r="L204" s="491" t="s">
        <v>1541</v>
      </c>
      <c r="M204" s="490">
        <v>2</v>
      </c>
      <c r="N204" s="613"/>
      <c r="O204" s="611">
        <f>M204*N204</f>
        <v>0</v>
      </c>
      <c r="P204" s="810">
        <f>G204*O204</f>
        <v>0</v>
      </c>
      <c r="S204" s="445"/>
      <c r="T204" s="441"/>
      <c r="U204" s="442"/>
      <c r="V204" s="441"/>
      <c r="W204" s="442"/>
    </row>
    <row r="205" spans="1:23" ht="30" customHeight="1" thickBot="1">
      <c r="A205" s="3">
        <v>5</v>
      </c>
      <c r="B205" s="2" t="s">
        <v>5</v>
      </c>
      <c r="C205" s="2" t="s">
        <v>268</v>
      </c>
      <c r="D205" s="2" t="s">
        <v>21</v>
      </c>
      <c r="E205" s="2" t="s">
        <v>282</v>
      </c>
      <c r="F205" s="643"/>
      <c r="G205" s="292">
        <v>4</v>
      </c>
      <c r="H205" s="653">
        <f t="shared" si="6"/>
        <v>0</v>
      </c>
      <c r="I205" s="32"/>
      <c r="J205" s="493" t="s">
        <v>1124</v>
      </c>
      <c r="K205" s="478" t="s">
        <v>1375</v>
      </c>
      <c r="L205" s="494" t="s">
        <v>1542</v>
      </c>
      <c r="M205" s="478">
        <v>2</v>
      </c>
      <c r="N205" s="620"/>
      <c r="O205" s="621">
        <f>M205*N205</f>
        <v>0</v>
      </c>
      <c r="P205" s="618">
        <f>G205*O205</f>
        <v>0</v>
      </c>
      <c r="S205" s="445"/>
      <c r="T205" s="441"/>
      <c r="U205" s="442"/>
      <c r="V205" s="441"/>
      <c r="W205" s="442"/>
    </row>
    <row r="206" spans="1:23" ht="30" customHeight="1">
      <c r="A206" s="3">
        <v>6</v>
      </c>
      <c r="B206" s="2" t="s">
        <v>5</v>
      </c>
      <c r="C206" s="2" t="s">
        <v>6</v>
      </c>
      <c r="D206" s="2" t="s">
        <v>22</v>
      </c>
      <c r="E206" s="2" t="s">
        <v>250</v>
      </c>
      <c r="F206" s="643"/>
      <c r="G206" s="292">
        <v>2</v>
      </c>
      <c r="H206" s="653">
        <f t="shared" si="6"/>
        <v>0</v>
      </c>
      <c r="S206" s="445"/>
      <c r="T206" s="441"/>
      <c r="U206" s="442"/>
      <c r="V206" s="441"/>
      <c r="W206" s="442"/>
    </row>
    <row r="207" spans="1:23" ht="30" customHeight="1">
      <c r="A207" s="3">
        <v>7</v>
      </c>
      <c r="B207" s="2" t="s">
        <v>5</v>
      </c>
      <c r="C207" s="2" t="s">
        <v>6</v>
      </c>
      <c r="D207" s="2" t="s">
        <v>22</v>
      </c>
      <c r="E207" s="2" t="s">
        <v>251</v>
      </c>
      <c r="F207" s="643"/>
      <c r="G207" s="292">
        <v>2</v>
      </c>
      <c r="H207" s="653">
        <f t="shared" si="6"/>
        <v>0</v>
      </c>
      <c r="S207" s="445"/>
      <c r="T207" s="441"/>
      <c r="U207" s="446"/>
      <c r="V207" s="441"/>
      <c r="W207" s="442"/>
    </row>
    <row r="208" spans="1:23" ht="30" customHeight="1" thickBot="1">
      <c r="A208" s="3">
        <v>8</v>
      </c>
      <c r="B208" s="2" t="s">
        <v>5</v>
      </c>
      <c r="C208" s="2" t="s">
        <v>6</v>
      </c>
      <c r="D208" s="2" t="s">
        <v>22</v>
      </c>
      <c r="E208" s="2" t="s">
        <v>252</v>
      </c>
      <c r="F208" s="643"/>
      <c r="G208" s="292">
        <v>2</v>
      </c>
      <c r="H208" s="653">
        <f t="shared" si="6"/>
        <v>0</v>
      </c>
      <c r="S208" s="445"/>
      <c r="T208" s="441"/>
      <c r="U208" s="446"/>
      <c r="V208" s="441"/>
      <c r="W208" s="442"/>
    </row>
    <row r="209" spans="1:23" ht="30" customHeight="1" thickBot="1">
      <c r="A209" s="3">
        <v>9</v>
      </c>
      <c r="B209" s="2" t="s">
        <v>1033</v>
      </c>
      <c r="C209" s="2" t="s">
        <v>269</v>
      </c>
      <c r="D209" s="2" t="s">
        <v>354</v>
      </c>
      <c r="E209" s="2" t="s">
        <v>1029</v>
      </c>
      <c r="F209" s="643"/>
      <c r="G209" s="292">
        <v>2</v>
      </c>
      <c r="H209" s="653">
        <f t="shared" si="6"/>
        <v>0</v>
      </c>
      <c r="J209" s="481" t="s">
        <v>1124</v>
      </c>
      <c r="K209" s="484" t="s">
        <v>1375</v>
      </c>
      <c r="L209" s="483" t="s">
        <v>1543</v>
      </c>
      <c r="M209" s="484">
        <v>1</v>
      </c>
      <c r="N209" s="819"/>
      <c r="O209" s="597">
        <f>M209*N209</f>
        <v>0</v>
      </c>
      <c r="P209" s="598">
        <f>G209*O209</f>
        <v>0</v>
      </c>
      <c r="S209" s="440"/>
      <c r="T209" s="438"/>
      <c r="U209" s="437"/>
      <c r="V209" s="441"/>
      <c r="W209" s="442"/>
    </row>
    <row r="210" spans="1:23" ht="30" customHeight="1">
      <c r="A210" s="3">
        <v>10</v>
      </c>
      <c r="B210" s="2" t="s">
        <v>5</v>
      </c>
      <c r="C210" s="2" t="s">
        <v>316</v>
      </c>
      <c r="D210" s="2" t="s">
        <v>1034</v>
      </c>
      <c r="E210" s="2" t="s">
        <v>1037</v>
      </c>
      <c r="F210" s="643"/>
      <c r="G210" s="292">
        <v>1</v>
      </c>
      <c r="H210" s="653">
        <f t="shared" si="6"/>
        <v>0</v>
      </c>
      <c r="J210" s="495"/>
      <c r="K210" s="496"/>
      <c r="L210" s="495"/>
      <c r="M210" s="497"/>
      <c r="N210" s="258"/>
      <c r="O210" s="259"/>
      <c r="S210" s="445"/>
      <c r="T210" s="441"/>
      <c r="U210" s="439"/>
      <c r="V210" s="441"/>
      <c r="W210" s="442"/>
    </row>
    <row r="211" spans="1:23" ht="30" customHeight="1" thickBot="1">
      <c r="A211" s="3">
        <v>11</v>
      </c>
      <c r="B211" s="2" t="s">
        <v>5</v>
      </c>
      <c r="C211" s="2" t="s">
        <v>316</v>
      </c>
      <c r="D211" s="2" t="s">
        <v>1028</v>
      </c>
      <c r="E211" s="2" t="s">
        <v>1029</v>
      </c>
      <c r="F211" s="643"/>
      <c r="G211" s="292">
        <v>1</v>
      </c>
      <c r="H211" s="653">
        <f t="shared" si="6"/>
        <v>0</v>
      </c>
      <c r="J211" s="495"/>
      <c r="K211" s="496"/>
      <c r="L211" s="495"/>
      <c r="M211" s="497"/>
      <c r="N211" s="258"/>
      <c r="O211" s="259"/>
      <c r="S211" s="445"/>
      <c r="T211" s="441"/>
      <c r="U211" s="442"/>
      <c r="V211" s="441"/>
      <c r="W211" s="442"/>
    </row>
    <row r="212" spans="1:23" ht="30" customHeight="1" thickBot="1">
      <c r="A212" s="3">
        <v>12</v>
      </c>
      <c r="B212" s="2" t="s">
        <v>1036</v>
      </c>
      <c r="C212" s="2" t="s">
        <v>269</v>
      </c>
      <c r="D212" s="2" t="s">
        <v>354</v>
      </c>
      <c r="E212" s="2" t="s">
        <v>1030</v>
      </c>
      <c r="F212" s="643"/>
      <c r="G212" s="292">
        <v>2</v>
      </c>
      <c r="H212" s="653">
        <f t="shared" si="6"/>
        <v>0</v>
      </c>
      <c r="J212" s="481" t="s">
        <v>1124</v>
      </c>
      <c r="K212" s="484" t="s">
        <v>1375</v>
      </c>
      <c r="L212" s="483" t="s">
        <v>1544</v>
      </c>
      <c r="M212" s="484">
        <v>1</v>
      </c>
      <c r="N212" s="819"/>
      <c r="O212" s="597">
        <f>M212*N212</f>
        <v>0</v>
      </c>
      <c r="P212" s="598">
        <f>G212*O212</f>
        <v>0</v>
      </c>
      <c r="S212" s="445"/>
      <c r="T212" s="441"/>
      <c r="U212" s="442"/>
      <c r="V212" s="441"/>
      <c r="W212" s="442"/>
    </row>
    <row r="213" spans="1:23" ht="30" customHeight="1">
      <c r="A213" s="3">
        <v>13</v>
      </c>
      <c r="B213" s="2" t="s">
        <v>5</v>
      </c>
      <c r="C213" s="2" t="s">
        <v>1035</v>
      </c>
      <c r="D213" s="2" t="s">
        <v>1028</v>
      </c>
      <c r="E213" s="2" t="s">
        <v>1038</v>
      </c>
      <c r="F213" s="643"/>
      <c r="G213" s="292">
        <v>1</v>
      </c>
      <c r="H213" s="653">
        <f t="shared" si="6"/>
        <v>0</v>
      </c>
      <c r="J213" s="258"/>
      <c r="K213" s="369"/>
      <c r="L213" s="258"/>
      <c r="M213" s="270"/>
      <c r="N213" s="258"/>
      <c r="O213" s="259"/>
      <c r="S213" s="445"/>
      <c r="T213" s="441"/>
      <c r="U213" s="439"/>
      <c r="V213" s="441"/>
      <c r="W213" s="442"/>
    </row>
    <row r="214" spans="1:23" ht="30" customHeight="1">
      <c r="A214" s="3">
        <v>14</v>
      </c>
      <c r="B214" s="2" t="s">
        <v>1031</v>
      </c>
      <c r="C214" s="2" t="s">
        <v>354</v>
      </c>
      <c r="D214" s="2" t="s">
        <v>77</v>
      </c>
      <c r="E214" s="2" t="s">
        <v>1032</v>
      </c>
      <c r="F214" s="643"/>
      <c r="G214" s="292">
        <v>1</v>
      </c>
      <c r="H214" s="653">
        <f t="shared" si="6"/>
        <v>0</v>
      </c>
      <c r="J214" s="258"/>
      <c r="K214" s="369"/>
      <c r="L214" s="258"/>
      <c r="M214" s="270"/>
      <c r="N214" s="258"/>
      <c r="O214" s="259"/>
      <c r="S214" s="445"/>
      <c r="T214" s="441"/>
      <c r="U214" s="442"/>
      <c r="V214" s="441"/>
      <c r="W214" s="446"/>
    </row>
    <row r="215" spans="1:23" ht="30" customHeight="1">
      <c r="A215" s="3">
        <v>15</v>
      </c>
      <c r="B215" s="2" t="s">
        <v>1042</v>
      </c>
      <c r="C215" s="2" t="s">
        <v>1039</v>
      </c>
      <c r="D215" s="2" t="s">
        <v>1028</v>
      </c>
      <c r="E215" s="2" t="s">
        <v>1043</v>
      </c>
      <c r="F215" s="643"/>
      <c r="G215" s="292">
        <v>1</v>
      </c>
      <c r="H215" s="653">
        <f t="shared" si="6"/>
        <v>0</v>
      </c>
      <c r="J215" s="258"/>
      <c r="K215" s="369"/>
      <c r="L215" s="258"/>
      <c r="M215" s="270"/>
      <c r="N215" s="258"/>
      <c r="O215" s="259"/>
      <c r="S215" s="445"/>
      <c r="T215" s="441"/>
      <c r="U215" s="442"/>
      <c r="V215" s="441"/>
      <c r="W215" s="446"/>
    </row>
    <row r="216" spans="1:23" ht="30.75" customHeight="1" thickBot="1">
      <c r="A216" s="3">
        <v>16</v>
      </c>
      <c r="B216" s="2" t="s">
        <v>1042</v>
      </c>
      <c r="C216" s="2" t="s">
        <v>1039</v>
      </c>
      <c r="D216" s="2" t="s">
        <v>1028</v>
      </c>
      <c r="E216" s="2" t="s">
        <v>1043</v>
      </c>
      <c r="F216" s="643"/>
      <c r="G216" s="292">
        <v>1</v>
      </c>
      <c r="H216" s="653">
        <f t="shared" si="6"/>
        <v>0</v>
      </c>
      <c r="J216" s="258"/>
      <c r="K216" s="369"/>
      <c r="L216" s="258"/>
      <c r="M216" s="270"/>
      <c r="N216" s="258"/>
      <c r="O216" s="259"/>
      <c r="S216" s="445"/>
      <c r="T216" s="441"/>
      <c r="U216" s="442"/>
      <c r="V216" s="436"/>
      <c r="W216" s="437"/>
    </row>
    <row r="217" spans="1:23" ht="24" customHeight="1" thickBot="1">
      <c r="A217" s="541"/>
      <c r="B217" s="1011" t="s">
        <v>1316</v>
      </c>
      <c r="C217" s="1011"/>
      <c r="D217" s="1011"/>
      <c r="E217" s="1011"/>
      <c r="F217" s="1011"/>
      <c r="G217" s="1011"/>
      <c r="H217" s="727">
        <f>SUM(H199:H216)</f>
        <v>0</v>
      </c>
      <c r="J217" s="910" t="s">
        <v>1284</v>
      </c>
      <c r="K217" s="920"/>
      <c r="L217" s="920"/>
      <c r="M217" s="920"/>
      <c r="N217" s="920"/>
      <c r="O217" s="921"/>
      <c r="P217" s="609">
        <f>SUM(P199:P216)</f>
        <v>0</v>
      </c>
      <c r="S217" s="445"/>
      <c r="T217" s="441"/>
      <c r="U217" s="442"/>
      <c r="V217" s="438"/>
      <c r="W217" s="439"/>
    </row>
    <row r="218" spans="1:23" ht="10.5" customHeight="1">
      <c r="A218" s="3"/>
      <c r="B218" s="724"/>
      <c r="C218" s="2"/>
      <c r="D218" s="2"/>
      <c r="E218" s="427"/>
      <c r="F218" s="427"/>
      <c r="G218" s="695"/>
      <c r="H218" s="697"/>
      <c r="S218" s="445"/>
      <c r="T218" s="441"/>
      <c r="U218" s="442"/>
      <c r="V218" s="441"/>
      <c r="W218" s="442"/>
    </row>
    <row r="219" spans="1:23" ht="30" customHeight="1" thickBot="1">
      <c r="A219" s="728" t="s">
        <v>935</v>
      </c>
      <c r="B219" s="254"/>
      <c r="C219" s="254"/>
      <c r="D219" s="254"/>
      <c r="E219" s="254"/>
      <c r="F219" s="254"/>
      <c r="G219" s="254"/>
      <c r="H219" s="203"/>
      <c r="S219" s="445"/>
      <c r="T219" s="441"/>
      <c r="U219" s="444"/>
      <c r="V219" s="438"/>
      <c r="W219" s="439"/>
    </row>
    <row r="220" spans="1:23" ht="57" customHeight="1" thickBot="1">
      <c r="A220" s="729" t="s">
        <v>129</v>
      </c>
      <c r="B220" s="461" t="s">
        <v>1</v>
      </c>
      <c r="C220" s="461" t="s">
        <v>2</v>
      </c>
      <c r="D220" s="461" t="s">
        <v>3</v>
      </c>
      <c r="E220" s="461" t="s">
        <v>4</v>
      </c>
      <c r="F220" s="461" t="s">
        <v>139</v>
      </c>
      <c r="G220" s="461" t="s">
        <v>1044</v>
      </c>
      <c r="H220" s="465" t="s">
        <v>140</v>
      </c>
      <c r="J220" s="303" t="s">
        <v>1279</v>
      </c>
      <c r="K220" s="304" t="s">
        <v>1280</v>
      </c>
      <c r="L220" s="304" t="s">
        <v>1281</v>
      </c>
      <c r="M220" s="304" t="s">
        <v>1282</v>
      </c>
      <c r="N220" s="8" t="s">
        <v>1278</v>
      </c>
      <c r="O220" s="8" t="s">
        <v>1276</v>
      </c>
      <c r="P220" s="305" t="s">
        <v>1283</v>
      </c>
      <c r="S220" s="445"/>
      <c r="T220" s="441"/>
      <c r="U220" s="442"/>
      <c r="V220" s="443"/>
      <c r="W220" s="442"/>
    </row>
    <row r="221" spans="1:23" ht="42.75" customHeight="1">
      <c r="A221" s="908">
        <v>1</v>
      </c>
      <c r="B221" s="20" t="s">
        <v>5</v>
      </c>
      <c r="C221" s="219" t="s">
        <v>38</v>
      </c>
      <c r="D221" s="20" t="s">
        <v>1090</v>
      </c>
      <c r="E221" s="309" t="s">
        <v>1122</v>
      </c>
      <c r="F221" s="633"/>
      <c r="G221" s="360">
        <v>1</v>
      </c>
      <c r="H221" s="610">
        <f>F221*G221</f>
        <v>0</v>
      </c>
      <c r="J221" s="340"/>
      <c r="K221" s="370"/>
      <c r="L221" s="340"/>
      <c r="M221" s="340"/>
      <c r="N221" s="78"/>
      <c r="O221" s="78"/>
      <c r="P221" s="340"/>
      <c r="S221" s="445"/>
      <c r="T221" s="441"/>
      <c r="U221" s="442"/>
      <c r="V221" s="443"/>
      <c r="W221" s="442"/>
    </row>
    <row r="222" spans="1:23" ht="21" customHeight="1">
      <c r="A222" s="883"/>
      <c r="B222" s="2"/>
      <c r="C222" s="10"/>
      <c r="D222" s="2"/>
      <c r="E222" s="2" t="s">
        <v>1079</v>
      </c>
      <c r="F222" s="643"/>
      <c r="G222" s="2">
        <v>1</v>
      </c>
      <c r="H222" s="653">
        <f>F222*G222</f>
        <v>0</v>
      </c>
      <c r="J222" s="340"/>
      <c r="K222" s="370"/>
      <c r="L222" s="340"/>
      <c r="M222" s="340"/>
      <c r="N222" s="78"/>
      <c r="O222" s="78"/>
      <c r="P222" s="340"/>
      <c r="S222" s="445"/>
      <c r="T222" s="441"/>
      <c r="U222" s="442"/>
      <c r="V222" s="441"/>
      <c r="W222" s="442"/>
    </row>
    <row r="223" spans="1:23" ht="41.25" customHeight="1">
      <c r="A223" s="883">
        <v>2</v>
      </c>
      <c r="B223" s="2" t="s">
        <v>239</v>
      </c>
      <c r="C223" s="10" t="s">
        <v>38</v>
      </c>
      <c r="D223" s="2" t="s">
        <v>1089</v>
      </c>
      <c r="E223" s="704" t="s">
        <v>1123</v>
      </c>
      <c r="F223" s="643"/>
      <c r="G223" s="2">
        <v>1</v>
      </c>
      <c r="H223" s="653">
        <f>F223*G223</f>
        <v>0</v>
      </c>
      <c r="J223" s="340"/>
      <c r="K223" s="370"/>
      <c r="L223" s="340"/>
      <c r="M223" s="340"/>
      <c r="N223" s="78"/>
      <c r="O223" s="78"/>
      <c r="P223" s="340"/>
      <c r="S223" s="445"/>
      <c r="T223" s="441"/>
      <c r="U223" s="442"/>
      <c r="V223" s="441"/>
      <c r="W223" s="442"/>
    </row>
    <row r="224" spans="1:23" ht="18.75" customHeight="1">
      <c r="A224" s="883"/>
      <c r="B224" s="2"/>
      <c r="C224" s="10"/>
      <c r="D224" s="2"/>
      <c r="E224" s="2" t="s">
        <v>1079</v>
      </c>
      <c r="F224" s="643"/>
      <c r="G224" s="2">
        <v>1</v>
      </c>
      <c r="H224" s="653">
        <f>F224*G224</f>
        <v>0</v>
      </c>
      <c r="I224" s="32"/>
      <c r="S224" s="445"/>
      <c r="T224" s="441"/>
      <c r="U224" s="442"/>
      <c r="V224" s="441"/>
      <c r="W224" s="442"/>
    </row>
    <row r="225" spans="1:23" ht="7.5" customHeight="1" thickBot="1">
      <c r="A225" s="3"/>
      <c r="B225" s="2"/>
      <c r="C225" s="10"/>
      <c r="D225" s="2"/>
      <c r="E225" s="2"/>
      <c r="F225" s="2"/>
      <c r="G225" s="2"/>
      <c r="H225" s="726"/>
      <c r="I225" s="32"/>
      <c r="S225" s="445"/>
      <c r="T225" s="441"/>
      <c r="U225" s="442"/>
      <c r="V225" s="438"/>
      <c r="W225" s="444"/>
    </row>
    <row r="226" spans="1:23" ht="21" customHeight="1">
      <c r="A226" s="883">
        <v>3</v>
      </c>
      <c r="B226" s="857" t="s">
        <v>335</v>
      </c>
      <c r="C226" s="857" t="s">
        <v>339</v>
      </c>
      <c r="D226" s="857" t="s">
        <v>128</v>
      </c>
      <c r="E226" s="857" t="s">
        <v>297</v>
      </c>
      <c r="F226" s="885"/>
      <c r="G226" s="954">
        <v>3</v>
      </c>
      <c r="H226" s="853">
        <f>F226*G226</f>
        <v>0</v>
      </c>
      <c r="I226" s="32"/>
      <c r="J226" s="314" t="s">
        <v>1124</v>
      </c>
      <c r="K226" s="365" t="s">
        <v>1375</v>
      </c>
      <c r="L226" s="297" t="s">
        <v>1147</v>
      </c>
      <c r="M226" s="294">
        <v>1</v>
      </c>
      <c r="N226" s="608"/>
      <c r="O226" s="619">
        <f aca="true" t="shared" si="7" ref="O226:O239">M226*N226</f>
        <v>0</v>
      </c>
      <c r="P226" s="645">
        <f>G226*O226</f>
        <v>0</v>
      </c>
      <c r="S226" s="445"/>
      <c r="T226" s="441"/>
      <c r="U226" s="442"/>
      <c r="V226" s="441"/>
      <c r="W226" s="442"/>
    </row>
    <row r="227" spans="1:23" ht="21" customHeight="1">
      <c r="A227" s="883"/>
      <c r="B227" s="857"/>
      <c r="C227" s="857"/>
      <c r="D227" s="857"/>
      <c r="E227" s="857"/>
      <c r="F227" s="885"/>
      <c r="G227" s="954"/>
      <c r="H227" s="1010"/>
      <c r="I227" s="32"/>
      <c r="J227" s="315" t="s">
        <v>1124</v>
      </c>
      <c r="K227" s="373" t="s">
        <v>1375</v>
      </c>
      <c r="L227" s="260" t="s">
        <v>1148</v>
      </c>
      <c r="M227" s="261">
        <v>1</v>
      </c>
      <c r="N227" s="613"/>
      <c r="O227" s="611">
        <f t="shared" si="7"/>
        <v>0</v>
      </c>
      <c r="P227" s="810">
        <f>G226*O227</f>
        <v>0</v>
      </c>
      <c r="S227" s="445"/>
      <c r="T227" s="441"/>
      <c r="U227" s="442"/>
      <c r="V227" s="441"/>
      <c r="W227" s="442"/>
    </row>
    <row r="228" spans="1:23" ht="21" customHeight="1">
      <c r="A228" s="883"/>
      <c r="B228" s="857"/>
      <c r="C228" s="857"/>
      <c r="D228" s="857"/>
      <c r="E228" s="857"/>
      <c r="F228" s="885"/>
      <c r="G228" s="954"/>
      <c r="H228" s="1010"/>
      <c r="I228" s="32"/>
      <c r="J228" s="315" t="s">
        <v>1124</v>
      </c>
      <c r="K228" s="373" t="s">
        <v>1375</v>
      </c>
      <c r="L228" s="260" t="s">
        <v>1149</v>
      </c>
      <c r="M228" s="261">
        <v>1</v>
      </c>
      <c r="N228" s="613"/>
      <c r="O228" s="611">
        <f t="shared" si="7"/>
        <v>0</v>
      </c>
      <c r="P228" s="810">
        <f>G226*O228</f>
        <v>0</v>
      </c>
      <c r="S228" s="445"/>
      <c r="T228" s="441"/>
      <c r="U228" s="442"/>
      <c r="V228" s="441"/>
      <c r="W228" s="442"/>
    </row>
    <row r="229" spans="1:23" ht="21" customHeight="1">
      <c r="A229" s="883"/>
      <c r="B229" s="857"/>
      <c r="C229" s="857"/>
      <c r="D229" s="857"/>
      <c r="E229" s="857"/>
      <c r="F229" s="885"/>
      <c r="G229" s="954"/>
      <c r="H229" s="1010"/>
      <c r="I229" s="32"/>
      <c r="J229" s="315" t="s">
        <v>1124</v>
      </c>
      <c r="K229" s="373" t="s">
        <v>1375</v>
      </c>
      <c r="L229" s="260" t="s">
        <v>1150</v>
      </c>
      <c r="M229" s="261">
        <v>1</v>
      </c>
      <c r="N229" s="613"/>
      <c r="O229" s="611">
        <f t="shared" si="7"/>
        <v>0</v>
      </c>
      <c r="P229" s="810">
        <f>G226*O229</f>
        <v>0</v>
      </c>
      <c r="S229" s="445"/>
      <c r="T229" s="441"/>
      <c r="U229" s="442"/>
      <c r="V229" s="441"/>
      <c r="W229" s="442"/>
    </row>
    <row r="230" spans="1:23" ht="21" customHeight="1">
      <c r="A230" s="883"/>
      <c r="B230" s="857"/>
      <c r="C230" s="857"/>
      <c r="D230" s="857"/>
      <c r="E230" s="857"/>
      <c r="F230" s="885"/>
      <c r="G230" s="954"/>
      <c r="H230" s="1010"/>
      <c r="I230" s="32"/>
      <c r="J230" s="315" t="s">
        <v>1124</v>
      </c>
      <c r="K230" s="373" t="s">
        <v>1151</v>
      </c>
      <c r="L230" s="260" t="s">
        <v>1147</v>
      </c>
      <c r="M230" s="261">
        <v>1</v>
      </c>
      <c r="N230" s="613"/>
      <c r="O230" s="611">
        <f t="shared" si="7"/>
        <v>0</v>
      </c>
      <c r="P230" s="810">
        <f>G226*O230</f>
        <v>0</v>
      </c>
      <c r="S230" s="445"/>
      <c r="T230" s="441"/>
      <c r="U230" s="442"/>
      <c r="V230" s="441"/>
      <c r="W230" s="442"/>
    </row>
    <row r="231" spans="1:23" ht="21" customHeight="1">
      <c r="A231" s="883"/>
      <c r="B231" s="857"/>
      <c r="C231" s="857"/>
      <c r="D231" s="857"/>
      <c r="E231" s="857"/>
      <c r="F231" s="885"/>
      <c r="G231" s="954"/>
      <c r="H231" s="1010"/>
      <c r="I231" s="32"/>
      <c r="J231" s="315" t="s">
        <v>1124</v>
      </c>
      <c r="K231" s="373" t="s">
        <v>1151</v>
      </c>
      <c r="L231" s="260" t="s">
        <v>1148</v>
      </c>
      <c r="M231" s="261">
        <v>1</v>
      </c>
      <c r="N231" s="613"/>
      <c r="O231" s="611">
        <f t="shared" si="7"/>
        <v>0</v>
      </c>
      <c r="P231" s="810">
        <f>G226*O231</f>
        <v>0</v>
      </c>
      <c r="S231" s="445"/>
      <c r="T231" s="441"/>
      <c r="U231" s="442"/>
      <c r="V231" s="441"/>
      <c r="W231" s="442"/>
    </row>
    <row r="232" spans="1:23" ht="21" customHeight="1">
      <c r="A232" s="883"/>
      <c r="B232" s="857"/>
      <c r="C232" s="857"/>
      <c r="D232" s="857"/>
      <c r="E232" s="857"/>
      <c r="F232" s="885"/>
      <c r="G232" s="954"/>
      <c r="H232" s="1010"/>
      <c r="I232" s="32"/>
      <c r="J232" s="315" t="s">
        <v>1124</v>
      </c>
      <c r="K232" s="373" t="s">
        <v>1151</v>
      </c>
      <c r="L232" s="260" t="s">
        <v>1149</v>
      </c>
      <c r="M232" s="261">
        <v>1</v>
      </c>
      <c r="N232" s="613"/>
      <c r="O232" s="611">
        <f t="shared" si="7"/>
        <v>0</v>
      </c>
      <c r="P232" s="810">
        <f>G226*O232</f>
        <v>0</v>
      </c>
      <c r="S232" s="445"/>
      <c r="T232" s="441"/>
      <c r="U232" s="442"/>
      <c r="V232" s="441"/>
      <c r="W232" s="442"/>
    </row>
    <row r="233" spans="1:23" ht="21" customHeight="1" thickBot="1">
      <c r="A233" s="883"/>
      <c r="B233" s="857"/>
      <c r="C233" s="857"/>
      <c r="D233" s="857"/>
      <c r="E233" s="857"/>
      <c r="F233" s="885"/>
      <c r="G233" s="954"/>
      <c r="H233" s="1010"/>
      <c r="I233" s="296"/>
      <c r="J233" s="315" t="s">
        <v>1124</v>
      </c>
      <c r="K233" s="373" t="s">
        <v>1151</v>
      </c>
      <c r="L233" s="260" t="s">
        <v>1150</v>
      </c>
      <c r="M233" s="261">
        <v>1</v>
      </c>
      <c r="N233" s="613"/>
      <c r="O233" s="611">
        <f t="shared" si="7"/>
        <v>0</v>
      </c>
      <c r="P233" s="810">
        <f>G226*O233</f>
        <v>0</v>
      </c>
      <c r="S233" s="445"/>
      <c r="T233" s="441"/>
      <c r="U233" s="442"/>
      <c r="V233" s="441"/>
      <c r="W233" s="442"/>
    </row>
    <row r="234" spans="1:23" ht="21" customHeight="1">
      <c r="A234" s="883">
        <v>4</v>
      </c>
      <c r="B234" s="857" t="s">
        <v>33</v>
      </c>
      <c r="C234" s="857" t="s">
        <v>339</v>
      </c>
      <c r="D234" s="857" t="s">
        <v>127</v>
      </c>
      <c r="E234" s="857" t="s">
        <v>264</v>
      </c>
      <c r="F234" s="885"/>
      <c r="G234" s="954">
        <v>3</v>
      </c>
      <c r="H234" s="853">
        <f>F234*G234</f>
        <v>0</v>
      </c>
      <c r="I234" s="295"/>
      <c r="J234" s="315" t="s">
        <v>1127</v>
      </c>
      <c r="K234" s="373" t="s">
        <v>1125</v>
      </c>
      <c r="L234" s="260" t="s">
        <v>1152</v>
      </c>
      <c r="M234" s="261">
        <v>2</v>
      </c>
      <c r="N234" s="613"/>
      <c r="O234" s="611">
        <f t="shared" si="7"/>
        <v>0</v>
      </c>
      <c r="P234" s="810">
        <f>G234*O234</f>
        <v>0</v>
      </c>
      <c r="S234" s="445"/>
      <c r="T234" s="441"/>
      <c r="U234" s="442"/>
      <c r="V234" s="441"/>
      <c r="W234" s="446"/>
    </row>
    <row r="235" spans="1:23" ht="21" customHeight="1">
      <c r="A235" s="883"/>
      <c r="B235" s="857"/>
      <c r="C235" s="857"/>
      <c r="D235" s="857"/>
      <c r="E235" s="857"/>
      <c r="F235" s="885"/>
      <c r="G235" s="954"/>
      <c r="H235" s="853"/>
      <c r="I235" s="32"/>
      <c r="J235" s="315" t="s">
        <v>1127</v>
      </c>
      <c r="K235" s="373" t="s">
        <v>1125</v>
      </c>
      <c r="L235" s="260" t="s">
        <v>1153</v>
      </c>
      <c r="M235" s="261">
        <v>2</v>
      </c>
      <c r="N235" s="613"/>
      <c r="O235" s="611">
        <f t="shared" si="7"/>
        <v>0</v>
      </c>
      <c r="P235" s="810">
        <f>G234*O235</f>
        <v>0</v>
      </c>
      <c r="S235" s="445"/>
      <c r="T235" s="441"/>
      <c r="U235" s="442"/>
      <c r="V235" s="441"/>
      <c r="W235" s="446"/>
    </row>
    <row r="236" spans="1:23" ht="21" customHeight="1">
      <c r="A236" s="883"/>
      <c r="B236" s="857"/>
      <c r="C236" s="857"/>
      <c r="D236" s="857"/>
      <c r="E236" s="857"/>
      <c r="F236" s="885"/>
      <c r="G236" s="954"/>
      <c r="H236" s="853"/>
      <c r="I236" s="32"/>
      <c r="J236" s="315" t="s">
        <v>1124</v>
      </c>
      <c r="K236" s="373" t="s">
        <v>1138</v>
      </c>
      <c r="L236" s="260" t="s">
        <v>1154</v>
      </c>
      <c r="M236" s="261">
        <v>2</v>
      </c>
      <c r="N236" s="613"/>
      <c r="O236" s="611">
        <f t="shared" si="7"/>
        <v>0</v>
      </c>
      <c r="P236" s="810">
        <f>G234*O236</f>
        <v>0</v>
      </c>
      <c r="S236" s="445"/>
      <c r="T236" s="441"/>
      <c r="U236" s="442"/>
      <c r="V236" s="436"/>
      <c r="W236" s="437"/>
    </row>
    <row r="237" spans="1:23" ht="21" customHeight="1">
      <c r="A237" s="883"/>
      <c r="B237" s="857"/>
      <c r="C237" s="857"/>
      <c r="D237" s="857"/>
      <c r="E237" s="857"/>
      <c r="F237" s="885"/>
      <c r="G237" s="954"/>
      <c r="H237" s="853"/>
      <c r="I237" s="32"/>
      <c r="J237" s="315" t="s">
        <v>1124</v>
      </c>
      <c r="K237" s="373" t="s">
        <v>1138</v>
      </c>
      <c r="L237" s="260" t="s">
        <v>1155</v>
      </c>
      <c r="M237" s="261">
        <v>2</v>
      </c>
      <c r="N237" s="613"/>
      <c r="O237" s="611">
        <f t="shared" si="7"/>
        <v>0</v>
      </c>
      <c r="P237" s="810">
        <f>G234*O237</f>
        <v>0</v>
      </c>
      <c r="S237" s="445"/>
      <c r="T237" s="441"/>
      <c r="U237" s="442"/>
      <c r="V237" s="438"/>
      <c r="W237" s="439"/>
    </row>
    <row r="238" spans="1:23" ht="21" customHeight="1">
      <c r="A238" s="883"/>
      <c r="B238" s="857"/>
      <c r="C238" s="857"/>
      <c r="D238" s="857"/>
      <c r="E238" s="857"/>
      <c r="F238" s="885"/>
      <c r="G238" s="954"/>
      <c r="H238" s="853"/>
      <c r="I238" s="32"/>
      <c r="J238" s="315" t="s">
        <v>1124</v>
      </c>
      <c r="K238" s="373" t="s">
        <v>1151</v>
      </c>
      <c r="L238" s="260" t="s">
        <v>1154</v>
      </c>
      <c r="M238" s="261">
        <v>1</v>
      </c>
      <c r="N238" s="613"/>
      <c r="O238" s="611">
        <f t="shared" si="7"/>
        <v>0</v>
      </c>
      <c r="P238" s="810">
        <f>G234*O238</f>
        <v>0</v>
      </c>
      <c r="S238" s="445"/>
      <c r="T238" s="441"/>
      <c r="U238" s="442"/>
      <c r="V238" s="441"/>
      <c r="W238" s="442"/>
    </row>
    <row r="239" spans="1:23" ht="21" customHeight="1" thickBot="1">
      <c r="A239" s="883"/>
      <c r="B239" s="857"/>
      <c r="C239" s="857"/>
      <c r="D239" s="857"/>
      <c r="E239" s="857"/>
      <c r="F239" s="885"/>
      <c r="G239" s="954"/>
      <c r="H239" s="853"/>
      <c r="I239" s="296"/>
      <c r="J239" s="317" t="s">
        <v>1124</v>
      </c>
      <c r="K239" s="366" t="s">
        <v>1151</v>
      </c>
      <c r="L239" s="298" t="s">
        <v>1155</v>
      </c>
      <c r="M239" s="302">
        <v>1</v>
      </c>
      <c r="N239" s="620"/>
      <c r="O239" s="621">
        <f t="shared" si="7"/>
        <v>0</v>
      </c>
      <c r="P239" s="618">
        <f>G234*O239</f>
        <v>0</v>
      </c>
      <c r="S239" s="445"/>
      <c r="T239" s="441"/>
      <c r="U239" s="442"/>
      <c r="V239" s="441"/>
      <c r="W239" s="442"/>
    </row>
    <row r="240" spans="1:23" ht="30" customHeight="1">
      <c r="A240" s="3">
        <v>5</v>
      </c>
      <c r="B240" s="2" t="s">
        <v>26</v>
      </c>
      <c r="C240" s="2" t="s">
        <v>23</v>
      </c>
      <c r="D240" s="2" t="s">
        <v>27</v>
      </c>
      <c r="E240" s="2"/>
      <c r="F240" s="643"/>
      <c r="G240" s="725">
        <v>2</v>
      </c>
      <c r="H240" s="653">
        <f aca="true" t="shared" si="8" ref="H240:H254">F240*G240</f>
        <v>0</v>
      </c>
      <c r="S240" s="440"/>
      <c r="T240" s="438"/>
      <c r="U240" s="439"/>
      <c r="V240" s="438"/>
      <c r="W240" s="439"/>
    </row>
    <row r="241" spans="1:23" ht="30" customHeight="1">
      <c r="A241" s="3">
        <v>6</v>
      </c>
      <c r="B241" s="2" t="s">
        <v>134</v>
      </c>
      <c r="C241" s="2" t="s">
        <v>171</v>
      </c>
      <c r="D241" s="2" t="s">
        <v>133</v>
      </c>
      <c r="E241" s="2" t="s">
        <v>249</v>
      </c>
      <c r="F241" s="643"/>
      <c r="G241" s="725">
        <v>2</v>
      </c>
      <c r="H241" s="653">
        <f t="shared" si="8"/>
        <v>0</v>
      </c>
      <c r="S241" s="440"/>
      <c r="T241" s="443"/>
      <c r="U241" s="442"/>
      <c r="V241" s="443"/>
      <c r="W241" s="442"/>
    </row>
    <row r="242" spans="1:23" ht="30" customHeight="1">
      <c r="A242" s="3">
        <v>7</v>
      </c>
      <c r="B242" s="2" t="s">
        <v>28</v>
      </c>
      <c r="C242" s="2" t="s">
        <v>29</v>
      </c>
      <c r="D242" s="2" t="s">
        <v>30</v>
      </c>
      <c r="E242" s="2" t="s">
        <v>249</v>
      </c>
      <c r="F242" s="643"/>
      <c r="G242" s="725">
        <v>2</v>
      </c>
      <c r="H242" s="653">
        <f t="shared" si="8"/>
        <v>0</v>
      </c>
      <c r="S242" s="440"/>
      <c r="T242" s="443"/>
      <c r="U242" s="442"/>
      <c r="V242" s="443"/>
      <c r="W242" s="442"/>
    </row>
    <row r="243" spans="1:23" ht="30" customHeight="1">
      <c r="A243" s="3">
        <v>8</v>
      </c>
      <c r="B243" s="2" t="s">
        <v>28</v>
      </c>
      <c r="C243" s="2" t="s">
        <v>31</v>
      </c>
      <c r="D243" s="2" t="s">
        <v>30</v>
      </c>
      <c r="E243" s="2" t="s">
        <v>249</v>
      </c>
      <c r="F243" s="643"/>
      <c r="G243" s="725">
        <v>2</v>
      </c>
      <c r="H243" s="653">
        <f t="shared" si="8"/>
        <v>0</v>
      </c>
      <c r="S243" s="440"/>
      <c r="T243" s="441"/>
      <c r="U243" s="442"/>
      <c r="V243" s="441"/>
      <c r="W243" s="442"/>
    </row>
    <row r="244" spans="1:23" ht="30" customHeight="1">
      <c r="A244" s="3">
        <v>9</v>
      </c>
      <c r="B244" s="2" t="s">
        <v>136</v>
      </c>
      <c r="C244" s="2" t="s">
        <v>23</v>
      </c>
      <c r="D244" s="2" t="s">
        <v>32</v>
      </c>
      <c r="E244" s="2" t="s">
        <v>253</v>
      </c>
      <c r="F244" s="643"/>
      <c r="G244" s="725">
        <v>2</v>
      </c>
      <c r="H244" s="653">
        <f t="shared" si="8"/>
        <v>0</v>
      </c>
      <c r="S244" s="440"/>
      <c r="T244" s="441"/>
      <c r="U244" s="442"/>
      <c r="V244" s="441"/>
      <c r="W244" s="442"/>
    </row>
    <row r="245" spans="1:23" ht="30" customHeight="1">
      <c r="A245" s="3">
        <v>10</v>
      </c>
      <c r="B245" s="2" t="s">
        <v>33</v>
      </c>
      <c r="C245" s="2" t="s">
        <v>137</v>
      </c>
      <c r="D245" s="2" t="s">
        <v>30</v>
      </c>
      <c r="E245" s="2" t="s">
        <v>254</v>
      </c>
      <c r="F245" s="643"/>
      <c r="G245" s="725">
        <v>2</v>
      </c>
      <c r="H245" s="653">
        <f t="shared" si="8"/>
        <v>0</v>
      </c>
      <c r="S245" s="440"/>
      <c r="T245" s="441"/>
      <c r="U245" s="442"/>
      <c r="V245" s="441"/>
      <c r="W245" s="442"/>
    </row>
    <row r="246" spans="1:23" ht="30" customHeight="1">
      <c r="A246" s="3">
        <v>11</v>
      </c>
      <c r="B246" s="2" t="s">
        <v>8</v>
      </c>
      <c r="C246" s="2" t="s">
        <v>137</v>
      </c>
      <c r="D246" s="2" t="s">
        <v>30</v>
      </c>
      <c r="E246" s="2" t="s">
        <v>255</v>
      </c>
      <c r="F246" s="643"/>
      <c r="G246" s="725">
        <v>2</v>
      </c>
      <c r="H246" s="653">
        <f t="shared" si="8"/>
        <v>0</v>
      </c>
      <c r="S246" s="440"/>
      <c r="T246" s="438"/>
      <c r="U246" s="444"/>
      <c r="V246" s="438"/>
      <c r="W246" s="444"/>
    </row>
    <row r="247" spans="1:23" ht="30" customHeight="1">
      <c r="A247" s="3">
        <v>12</v>
      </c>
      <c r="B247" s="2" t="s">
        <v>141</v>
      </c>
      <c r="C247" s="2" t="s">
        <v>34</v>
      </c>
      <c r="D247" s="2"/>
      <c r="E247" s="2" t="s">
        <v>256</v>
      </c>
      <c r="F247" s="643"/>
      <c r="G247" s="725">
        <v>2</v>
      </c>
      <c r="H247" s="653">
        <f t="shared" si="8"/>
        <v>0</v>
      </c>
      <c r="S247" s="445"/>
      <c r="T247" s="441"/>
      <c r="U247" s="442"/>
      <c r="V247" s="441"/>
      <c r="W247" s="442"/>
    </row>
    <row r="248" spans="1:23" ht="30" customHeight="1">
      <c r="A248" s="3">
        <v>13</v>
      </c>
      <c r="B248" s="2" t="s">
        <v>35</v>
      </c>
      <c r="C248" s="2" t="s">
        <v>23</v>
      </c>
      <c r="D248" s="2" t="s">
        <v>36</v>
      </c>
      <c r="E248" s="2" t="s">
        <v>256</v>
      </c>
      <c r="F248" s="643"/>
      <c r="G248" s="725">
        <v>2</v>
      </c>
      <c r="H248" s="653">
        <f t="shared" si="8"/>
        <v>0</v>
      </c>
      <c r="S248" s="445"/>
      <c r="T248" s="441"/>
      <c r="U248" s="442"/>
      <c r="V248" s="441"/>
      <c r="W248" s="442"/>
    </row>
    <row r="249" spans="1:23" ht="30" customHeight="1">
      <c r="A249" s="3">
        <v>14</v>
      </c>
      <c r="B249" s="2" t="s">
        <v>37</v>
      </c>
      <c r="C249" s="2" t="s">
        <v>138</v>
      </c>
      <c r="D249" s="10"/>
      <c r="E249" s="2" t="s">
        <v>257</v>
      </c>
      <c r="F249" s="643"/>
      <c r="G249" s="725">
        <v>2</v>
      </c>
      <c r="H249" s="653">
        <f t="shared" si="8"/>
        <v>0</v>
      </c>
      <c r="S249" s="445"/>
      <c r="T249" s="441"/>
      <c r="U249" s="442"/>
      <c r="V249" s="441"/>
      <c r="W249" s="442"/>
    </row>
    <row r="250" spans="1:23" ht="30" customHeight="1">
      <c r="A250" s="3">
        <v>15</v>
      </c>
      <c r="B250" s="2" t="s">
        <v>37</v>
      </c>
      <c r="C250" s="2" t="s">
        <v>138</v>
      </c>
      <c r="D250" s="10"/>
      <c r="E250" s="2" t="s">
        <v>257</v>
      </c>
      <c r="F250" s="643"/>
      <c r="G250" s="725">
        <v>2</v>
      </c>
      <c r="H250" s="653">
        <f t="shared" si="8"/>
        <v>0</v>
      </c>
      <c r="S250" s="445"/>
      <c r="T250" s="441"/>
      <c r="U250" s="442"/>
      <c r="V250" s="441"/>
      <c r="W250" s="442"/>
    </row>
    <row r="251" spans="1:23" ht="30" customHeight="1">
      <c r="A251" s="3">
        <v>16</v>
      </c>
      <c r="B251" s="2" t="s">
        <v>1446</v>
      </c>
      <c r="C251" s="2" t="s">
        <v>176</v>
      </c>
      <c r="D251" s="2" t="s">
        <v>193</v>
      </c>
      <c r="E251" s="2" t="s">
        <v>183</v>
      </c>
      <c r="F251" s="643"/>
      <c r="G251" s="292">
        <v>1</v>
      </c>
      <c r="H251" s="653">
        <f t="shared" si="8"/>
        <v>0</v>
      </c>
      <c r="S251" s="445"/>
      <c r="T251" s="441"/>
      <c r="U251" s="442"/>
      <c r="V251" s="441"/>
      <c r="W251" s="442"/>
    </row>
    <row r="252" spans="1:23" ht="30" customHeight="1">
      <c r="A252" s="3">
        <v>17</v>
      </c>
      <c r="B252" s="2"/>
      <c r="C252" s="2" t="s">
        <v>353</v>
      </c>
      <c r="D252" s="2"/>
      <c r="E252" s="2" t="s">
        <v>1447</v>
      </c>
      <c r="F252" s="643"/>
      <c r="G252" s="292">
        <v>1</v>
      </c>
      <c r="H252" s="653">
        <f t="shared" si="8"/>
        <v>0</v>
      </c>
      <c r="S252" s="445"/>
      <c r="T252" s="441"/>
      <c r="U252" s="442"/>
      <c r="V252" s="441"/>
      <c r="W252" s="442"/>
    </row>
    <row r="253" spans="1:23" ht="30" customHeight="1">
      <c r="A253" s="3">
        <v>18</v>
      </c>
      <c r="B253" s="2" t="s">
        <v>1448</v>
      </c>
      <c r="C253" s="2" t="s">
        <v>176</v>
      </c>
      <c r="D253" s="2" t="s">
        <v>193</v>
      </c>
      <c r="E253" s="2" t="s">
        <v>1449</v>
      </c>
      <c r="F253" s="643"/>
      <c r="G253" s="292">
        <v>1</v>
      </c>
      <c r="H253" s="653">
        <f t="shared" si="8"/>
        <v>0</v>
      </c>
      <c r="S253" s="445"/>
      <c r="T253" s="441"/>
      <c r="U253" s="442"/>
      <c r="V253" s="441"/>
      <c r="W253" s="442"/>
    </row>
    <row r="254" spans="1:23" ht="30" customHeight="1" thickBot="1">
      <c r="A254" s="4">
        <v>19</v>
      </c>
      <c r="B254" s="5"/>
      <c r="C254" s="5" t="s">
        <v>353</v>
      </c>
      <c r="D254" s="5"/>
      <c r="E254" s="5" t="s">
        <v>1450</v>
      </c>
      <c r="F254" s="623"/>
      <c r="G254" s="511">
        <v>1</v>
      </c>
      <c r="H254" s="618">
        <f t="shared" si="8"/>
        <v>0</v>
      </c>
      <c r="S254" s="445"/>
      <c r="T254" s="441"/>
      <c r="U254" s="442"/>
      <c r="V254" s="441"/>
      <c r="W254" s="442"/>
    </row>
    <row r="255" spans="1:23" ht="24" customHeight="1" thickBot="1">
      <c r="A255" s="379"/>
      <c r="B255" s="863" t="s">
        <v>1316</v>
      </c>
      <c r="C255" s="863"/>
      <c r="D255" s="863"/>
      <c r="E255" s="863"/>
      <c r="F255" s="863"/>
      <c r="G255" s="863"/>
      <c r="H255" s="622">
        <f>SUM(H221:H254)</f>
        <v>0</v>
      </c>
      <c r="J255" s="910" t="s">
        <v>1284</v>
      </c>
      <c r="K255" s="920"/>
      <c r="L255" s="920"/>
      <c r="M255" s="920"/>
      <c r="N255" s="920"/>
      <c r="O255" s="921"/>
      <c r="P255" s="609">
        <f>SUM(P221:P254)</f>
        <v>0</v>
      </c>
      <c r="S255" s="445"/>
      <c r="T255" s="441"/>
      <c r="U255" s="442"/>
      <c r="V255" s="441"/>
      <c r="W255" s="442"/>
    </row>
    <row r="256" spans="1:23" ht="30" customHeight="1">
      <c r="A256" s="11"/>
      <c r="B256" s="28"/>
      <c r="C256" s="11"/>
      <c r="D256" s="11"/>
      <c r="E256" s="12"/>
      <c r="F256" s="12"/>
      <c r="G256" s="12"/>
      <c r="H256" s="12"/>
      <c r="S256" s="445"/>
      <c r="T256" s="441"/>
      <c r="U256" s="442"/>
      <c r="V256" s="441"/>
      <c r="W256" s="442"/>
    </row>
    <row r="257" spans="1:23" ht="30" customHeight="1" thickBot="1">
      <c r="A257" s="1" t="s">
        <v>936</v>
      </c>
      <c r="B257" s="62"/>
      <c r="C257" s="62"/>
      <c r="D257" s="62"/>
      <c r="E257" s="62"/>
      <c r="F257" s="62"/>
      <c r="G257" s="62"/>
      <c r="H257" s="62"/>
      <c r="S257" s="445"/>
      <c r="T257" s="441"/>
      <c r="U257" s="442"/>
      <c r="V257" s="441"/>
      <c r="W257" s="442"/>
    </row>
    <row r="258" spans="1:23" ht="52.5" customHeight="1" thickBot="1">
      <c r="A258" s="162" t="s">
        <v>129</v>
      </c>
      <c r="B258" s="17" t="s">
        <v>1</v>
      </c>
      <c r="C258" s="17" t="s">
        <v>2</v>
      </c>
      <c r="D258" s="17" t="s">
        <v>3</v>
      </c>
      <c r="E258" s="17" t="s">
        <v>4</v>
      </c>
      <c r="F258" s="17" t="s">
        <v>139</v>
      </c>
      <c r="G258" s="40" t="s">
        <v>1044</v>
      </c>
      <c r="H258" s="18" t="s">
        <v>140</v>
      </c>
      <c r="J258" s="303" t="s">
        <v>1279</v>
      </c>
      <c r="K258" s="304" t="s">
        <v>1280</v>
      </c>
      <c r="L258" s="304" t="s">
        <v>1281</v>
      </c>
      <c r="M258" s="304" t="s">
        <v>1282</v>
      </c>
      <c r="N258" s="8" t="s">
        <v>1278</v>
      </c>
      <c r="O258" s="8" t="s">
        <v>1276</v>
      </c>
      <c r="P258" s="305" t="s">
        <v>1283</v>
      </c>
      <c r="S258" s="445"/>
      <c r="T258" s="441"/>
      <c r="U258" s="442"/>
      <c r="V258" s="441"/>
      <c r="W258" s="442"/>
    </row>
    <row r="259" spans="1:23" ht="34.5" customHeight="1">
      <c r="A259" s="908">
        <v>1</v>
      </c>
      <c r="B259" s="20" t="s">
        <v>20</v>
      </c>
      <c r="C259" s="219" t="s">
        <v>38</v>
      </c>
      <c r="D259" s="20" t="s">
        <v>298</v>
      </c>
      <c r="E259" s="219" t="s">
        <v>240</v>
      </c>
      <c r="F259" s="633"/>
      <c r="G259" s="360">
        <v>1</v>
      </c>
      <c r="H259" s="610">
        <f>F259*G259</f>
        <v>0</v>
      </c>
      <c r="J259" s="266"/>
      <c r="S259" s="445"/>
      <c r="T259" s="441"/>
      <c r="U259" s="442"/>
      <c r="V259" s="441"/>
      <c r="W259" s="442"/>
    </row>
    <row r="260" spans="1:23" ht="21" customHeight="1">
      <c r="A260" s="883"/>
      <c r="B260" s="2"/>
      <c r="C260" s="10"/>
      <c r="D260" s="2"/>
      <c r="E260" s="2" t="s">
        <v>1079</v>
      </c>
      <c r="F260" s="643"/>
      <c r="G260" s="292">
        <v>1</v>
      </c>
      <c r="H260" s="653">
        <f>F260*G260</f>
        <v>0</v>
      </c>
      <c r="K260" s="374"/>
      <c r="L260" s="266"/>
      <c r="M260" s="271"/>
      <c r="N260" s="266"/>
      <c r="O260" s="266"/>
      <c r="P260" s="266"/>
      <c r="S260" s="445"/>
      <c r="T260" s="441"/>
      <c r="U260" s="442"/>
      <c r="V260" s="441"/>
      <c r="W260" s="442"/>
    </row>
    <row r="261" spans="1:23" ht="7.5" customHeight="1" thickBot="1">
      <c r="A261" s="3"/>
      <c r="B261" s="2"/>
      <c r="C261" s="10"/>
      <c r="D261" s="2"/>
      <c r="E261" s="2"/>
      <c r="F261" s="10"/>
      <c r="G261" s="2"/>
      <c r="H261" s="726"/>
      <c r="S261" s="445"/>
      <c r="T261" s="441"/>
      <c r="U261" s="442"/>
      <c r="V261" s="441"/>
      <c r="W261" s="442"/>
    </row>
    <row r="262" spans="1:23" ht="21" customHeight="1">
      <c r="A262" s="883">
        <v>2</v>
      </c>
      <c r="B262" s="857" t="s">
        <v>41</v>
      </c>
      <c r="C262" s="857" t="s">
        <v>9</v>
      </c>
      <c r="D262" s="857" t="s">
        <v>40</v>
      </c>
      <c r="E262" s="857"/>
      <c r="F262" s="885"/>
      <c r="G262" s="854">
        <v>2</v>
      </c>
      <c r="H262" s="853">
        <f>F262*G262</f>
        <v>0</v>
      </c>
      <c r="I262" s="295"/>
      <c r="J262" s="314" t="s">
        <v>1127</v>
      </c>
      <c r="K262" s="365" t="s">
        <v>1125</v>
      </c>
      <c r="L262" s="297" t="s">
        <v>1156</v>
      </c>
      <c r="M262" s="365">
        <v>2</v>
      </c>
      <c r="N262" s="608"/>
      <c r="O262" s="619">
        <f>M262*N262</f>
        <v>0</v>
      </c>
      <c r="P262" s="610">
        <f>G262*O262</f>
        <v>0</v>
      </c>
      <c r="S262" s="445"/>
      <c r="T262" s="441"/>
      <c r="U262" s="442"/>
      <c r="V262" s="441"/>
      <c r="W262" s="442"/>
    </row>
    <row r="263" spans="1:23" ht="21" customHeight="1">
      <c r="A263" s="883"/>
      <c r="B263" s="857"/>
      <c r="C263" s="857"/>
      <c r="D263" s="857"/>
      <c r="E263" s="857"/>
      <c r="F263" s="885"/>
      <c r="G263" s="854"/>
      <c r="H263" s="853"/>
      <c r="I263" s="32"/>
      <c r="J263" s="315" t="s">
        <v>1127</v>
      </c>
      <c r="K263" s="373" t="s">
        <v>1125</v>
      </c>
      <c r="L263" s="260" t="s">
        <v>1157</v>
      </c>
      <c r="M263" s="373">
        <v>2</v>
      </c>
      <c r="N263" s="613"/>
      <c r="O263" s="611">
        <f>M263*N263</f>
        <v>0</v>
      </c>
      <c r="P263" s="810">
        <f>G262*O263</f>
        <v>0</v>
      </c>
      <c r="S263" s="445"/>
      <c r="T263" s="441"/>
      <c r="U263" s="442"/>
      <c r="V263" s="441"/>
      <c r="W263" s="442"/>
    </row>
    <row r="264" spans="1:23" ht="21" customHeight="1">
      <c r="A264" s="883"/>
      <c r="B264" s="857"/>
      <c r="C264" s="857"/>
      <c r="D264" s="857"/>
      <c r="E264" s="857"/>
      <c r="F264" s="885"/>
      <c r="G264" s="854"/>
      <c r="H264" s="853"/>
      <c r="I264" s="32"/>
      <c r="J264" s="315" t="s">
        <v>1124</v>
      </c>
      <c r="K264" s="373" t="s">
        <v>1138</v>
      </c>
      <c r="L264" s="260" t="s">
        <v>1158</v>
      </c>
      <c r="M264" s="373">
        <v>2</v>
      </c>
      <c r="N264" s="613"/>
      <c r="O264" s="611">
        <f>M264*N264</f>
        <v>0</v>
      </c>
      <c r="P264" s="810">
        <f>G262*O264</f>
        <v>0</v>
      </c>
      <c r="S264" s="445"/>
      <c r="T264" s="441"/>
      <c r="U264" s="442"/>
      <c r="V264" s="441"/>
      <c r="W264" s="442"/>
    </row>
    <row r="265" spans="1:23" ht="21" customHeight="1" thickBot="1">
      <c r="A265" s="883"/>
      <c r="B265" s="857"/>
      <c r="C265" s="857"/>
      <c r="D265" s="857"/>
      <c r="E265" s="857"/>
      <c r="F265" s="885"/>
      <c r="G265" s="854"/>
      <c r="H265" s="853"/>
      <c r="I265" s="296"/>
      <c r="J265" s="317" t="s">
        <v>1124</v>
      </c>
      <c r="K265" s="366" t="s">
        <v>1138</v>
      </c>
      <c r="L265" s="298" t="s">
        <v>1159</v>
      </c>
      <c r="M265" s="366">
        <v>2</v>
      </c>
      <c r="N265" s="620"/>
      <c r="O265" s="621">
        <f>M265*N265</f>
        <v>0</v>
      </c>
      <c r="P265" s="618">
        <f>G262*O265</f>
        <v>0</v>
      </c>
      <c r="S265" s="445"/>
      <c r="T265" s="441"/>
      <c r="U265" s="442"/>
      <c r="V265" s="441"/>
      <c r="W265" s="442"/>
    </row>
    <row r="266" spans="1:23" ht="24" customHeight="1">
      <c r="A266" s="3">
        <v>3</v>
      </c>
      <c r="B266" s="174" t="s">
        <v>757</v>
      </c>
      <c r="C266" s="2" t="s">
        <v>42</v>
      </c>
      <c r="D266" s="2" t="s">
        <v>43</v>
      </c>
      <c r="E266" s="2"/>
      <c r="F266" s="643"/>
      <c r="G266" s="292">
        <v>1</v>
      </c>
      <c r="H266" s="653">
        <f aca="true" t="shared" si="9" ref="H266:H281">F266*G266</f>
        <v>0</v>
      </c>
      <c r="S266" s="445"/>
      <c r="T266" s="441"/>
      <c r="U266" s="442"/>
      <c r="V266" s="441"/>
      <c r="W266" s="442"/>
    </row>
    <row r="267" spans="1:8" ht="24" customHeight="1">
      <c r="A267" s="3">
        <v>4</v>
      </c>
      <c r="B267" s="174" t="s">
        <v>762</v>
      </c>
      <c r="C267" s="2" t="s">
        <v>42</v>
      </c>
      <c r="D267" s="2" t="s">
        <v>44</v>
      </c>
      <c r="E267" s="2"/>
      <c r="F267" s="643"/>
      <c r="G267" s="292">
        <v>1</v>
      </c>
      <c r="H267" s="653">
        <f t="shared" si="9"/>
        <v>0</v>
      </c>
    </row>
    <row r="268" spans="1:8" ht="29.25" customHeight="1">
      <c r="A268" s="3">
        <v>5</v>
      </c>
      <c r="B268" s="137">
        <v>201</v>
      </c>
      <c r="C268" s="2" t="s">
        <v>42</v>
      </c>
      <c r="D268" s="2" t="s">
        <v>45</v>
      </c>
      <c r="E268" s="2"/>
      <c r="F268" s="643"/>
      <c r="G268" s="292">
        <v>1</v>
      </c>
      <c r="H268" s="653">
        <f t="shared" si="9"/>
        <v>0</v>
      </c>
    </row>
    <row r="269" spans="1:8" ht="27" customHeight="1">
      <c r="A269" s="3">
        <v>6</v>
      </c>
      <c r="B269" s="174" t="s">
        <v>896</v>
      </c>
      <c r="C269" s="2" t="s">
        <v>42</v>
      </c>
      <c r="D269" s="137"/>
      <c r="E269" s="427"/>
      <c r="F269" s="643"/>
      <c r="G269" s="292">
        <v>1</v>
      </c>
      <c r="H269" s="653">
        <f t="shared" si="9"/>
        <v>0</v>
      </c>
    </row>
    <row r="270" spans="1:9" ht="26.25" customHeight="1">
      <c r="A270" s="3">
        <v>7</v>
      </c>
      <c r="B270" s="2">
        <v>203</v>
      </c>
      <c r="C270" s="2" t="s">
        <v>42</v>
      </c>
      <c r="D270" s="2" t="s">
        <v>46</v>
      </c>
      <c r="E270" s="2"/>
      <c r="F270" s="643"/>
      <c r="G270" s="292">
        <v>1</v>
      </c>
      <c r="H270" s="653">
        <f t="shared" si="9"/>
        <v>0</v>
      </c>
      <c r="I270" s="39"/>
    </row>
    <row r="271" spans="1:8" ht="30" customHeight="1">
      <c r="A271" s="3">
        <v>8</v>
      </c>
      <c r="B271" s="2">
        <v>204</v>
      </c>
      <c r="C271" s="2" t="s">
        <v>42</v>
      </c>
      <c r="D271" s="2" t="s">
        <v>47</v>
      </c>
      <c r="E271" s="427"/>
      <c r="F271" s="643"/>
      <c r="G271" s="292">
        <v>1</v>
      </c>
      <c r="H271" s="653">
        <f t="shared" si="9"/>
        <v>0</v>
      </c>
    </row>
    <row r="272" spans="1:8" ht="27" customHeight="1">
      <c r="A272" s="3">
        <v>9</v>
      </c>
      <c r="B272" s="2">
        <v>205</v>
      </c>
      <c r="C272" s="2" t="s">
        <v>42</v>
      </c>
      <c r="D272" s="2" t="s">
        <v>48</v>
      </c>
      <c r="E272" s="2"/>
      <c r="F272" s="643"/>
      <c r="G272" s="292">
        <v>1</v>
      </c>
      <c r="H272" s="653">
        <f t="shared" si="9"/>
        <v>0</v>
      </c>
    </row>
    <row r="273" spans="1:16" s="39" customFormat="1" ht="28.5" customHeight="1">
      <c r="A273" s="3">
        <v>10</v>
      </c>
      <c r="B273" s="2">
        <v>206</v>
      </c>
      <c r="C273" s="2" t="s">
        <v>42</v>
      </c>
      <c r="D273" s="2" t="s">
        <v>49</v>
      </c>
      <c r="E273" s="2"/>
      <c r="F273" s="643"/>
      <c r="G273" s="292">
        <v>1</v>
      </c>
      <c r="H273" s="653">
        <f t="shared" si="9"/>
        <v>0</v>
      </c>
      <c r="I273"/>
      <c r="J273" s="264"/>
      <c r="K273" s="371"/>
      <c r="L273" s="264"/>
      <c r="M273" s="269"/>
      <c r="N273" s="264"/>
      <c r="O273" s="264"/>
      <c r="P273" s="264"/>
    </row>
    <row r="274" spans="1:8" ht="30" customHeight="1">
      <c r="A274" s="3">
        <v>11</v>
      </c>
      <c r="B274" s="2">
        <v>207</v>
      </c>
      <c r="C274" s="2" t="s">
        <v>42</v>
      </c>
      <c r="D274" s="2" t="s">
        <v>61</v>
      </c>
      <c r="E274" s="2"/>
      <c r="F274" s="643"/>
      <c r="G274" s="292">
        <v>1</v>
      </c>
      <c r="H274" s="653">
        <f t="shared" si="9"/>
        <v>0</v>
      </c>
    </row>
    <row r="275" spans="1:8" ht="30" customHeight="1">
      <c r="A275" s="3">
        <v>12</v>
      </c>
      <c r="B275" s="2" t="s">
        <v>50</v>
      </c>
      <c r="C275" s="2" t="s">
        <v>42</v>
      </c>
      <c r="D275" s="2" t="s">
        <v>51</v>
      </c>
      <c r="E275" s="2"/>
      <c r="F275" s="643"/>
      <c r="G275" s="292">
        <v>1</v>
      </c>
      <c r="H275" s="653">
        <f t="shared" si="9"/>
        <v>0</v>
      </c>
    </row>
    <row r="276" spans="1:8" ht="30" customHeight="1">
      <c r="A276" s="3">
        <v>13</v>
      </c>
      <c r="B276" s="2" t="s">
        <v>52</v>
      </c>
      <c r="C276" s="2" t="s">
        <v>42</v>
      </c>
      <c r="D276" s="2" t="s">
        <v>53</v>
      </c>
      <c r="E276" s="2"/>
      <c r="F276" s="643"/>
      <c r="G276" s="292">
        <v>1</v>
      </c>
      <c r="H276" s="653">
        <f t="shared" si="9"/>
        <v>0</v>
      </c>
    </row>
    <row r="277" spans="1:8" ht="30" customHeight="1">
      <c r="A277" s="3">
        <v>14</v>
      </c>
      <c r="B277" s="2" t="s">
        <v>54</v>
      </c>
      <c r="C277" s="2" t="s">
        <v>42</v>
      </c>
      <c r="D277" s="2" t="s">
        <v>55</v>
      </c>
      <c r="E277" s="2"/>
      <c r="F277" s="643"/>
      <c r="G277" s="292">
        <v>1</v>
      </c>
      <c r="H277" s="653">
        <f t="shared" si="9"/>
        <v>0</v>
      </c>
    </row>
    <row r="278" spans="1:8" ht="30" customHeight="1">
      <c r="A278" s="3">
        <v>15</v>
      </c>
      <c r="B278" s="2" t="s">
        <v>56</v>
      </c>
      <c r="C278" s="2" t="s">
        <v>42</v>
      </c>
      <c r="D278" s="2" t="s">
        <v>57</v>
      </c>
      <c r="E278" s="2"/>
      <c r="F278" s="643"/>
      <c r="G278" s="292">
        <v>1</v>
      </c>
      <c r="H278" s="653">
        <f t="shared" si="9"/>
        <v>0</v>
      </c>
    </row>
    <row r="279" spans="1:8" ht="30" customHeight="1">
      <c r="A279" s="3">
        <v>16</v>
      </c>
      <c r="B279" s="174" t="s">
        <v>897</v>
      </c>
      <c r="C279" s="2" t="s">
        <v>42</v>
      </c>
      <c r="D279" s="2" t="s">
        <v>58</v>
      </c>
      <c r="E279" s="2"/>
      <c r="F279" s="643"/>
      <c r="G279" s="292">
        <v>1</v>
      </c>
      <c r="H279" s="653">
        <f t="shared" si="9"/>
        <v>0</v>
      </c>
    </row>
    <row r="280" spans="1:8" ht="30" customHeight="1">
      <c r="A280" s="3">
        <v>17</v>
      </c>
      <c r="B280" s="174" t="s">
        <v>897</v>
      </c>
      <c r="C280" s="2" t="s">
        <v>42</v>
      </c>
      <c r="D280" s="2" t="s">
        <v>59</v>
      </c>
      <c r="E280" s="2"/>
      <c r="F280" s="643"/>
      <c r="G280" s="292">
        <v>1</v>
      </c>
      <c r="H280" s="653">
        <f t="shared" si="9"/>
        <v>0</v>
      </c>
    </row>
    <row r="281" spans="1:8" ht="30" customHeight="1" thickBot="1">
      <c r="A281" s="4">
        <v>18</v>
      </c>
      <c r="B281" s="5" t="s">
        <v>8</v>
      </c>
      <c r="C281" s="5" t="s">
        <v>283</v>
      </c>
      <c r="D281" s="5"/>
      <c r="E281" s="5" t="s">
        <v>60</v>
      </c>
      <c r="F281" s="623"/>
      <c r="G281" s="511">
        <v>1</v>
      </c>
      <c r="H281" s="618">
        <f t="shared" si="9"/>
        <v>0</v>
      </c>
    </row>
    <row r="282" spans="1:16" ht="24" customHeight="1" thickBot="1">
      <c r="A282" s="379"/>
      <c r="B282" s="863" t="s">
        <v>1316</v>
      </c>
      <c r="C282" s="863"/>
      <c r="D282" s="863"/>
      <c r="E282" s="863"/>
      <c r="F282" s="863"/>
      <c r="G282" s="863"/>
      <c r="H282" s="622">
        <f>SUM(H259:H281)</f>
        <v>0</v>
      </c>
      <c r="J282" s="910" t="s">
        <v>1284</v>
      </c>
      <c r="K282" s="920"/>
      <c r="L282" s="920"/>
      <c r="M282" s="920"/>
      <c r="N282" s="920"/>
      <c r="O282" s="921"/>
      <c r="P282" s="609">
        <f>SUM(P259:P281)</f>
        <v>0</v>
      </c>
    </row>
    <row r="283" spans="1:8" ht="30" customHeight="1">
      <c r="A283" s="11"/>
      <c r="B283" s="28"/>
      <c r="C283" s="11"/>
      <c r="D283" s="11"/>
      <c r="E283" s="12"/>
      <c r="F283" s="12"/>
      <c r="G283" s="51"/>
      <c r="H283" s="51"/>
    </row>
    <row r="284" spans="1:8" ht="30" customHeight="1" thickBot="1">
      <c r="A284" s="71" t="s">
        <v>937</v>
      </c>
      <c r="B284" s="235"/>
      <c r="F284" s="12"/>
      <c r="G284" s="51"/>
      <c r="H284" s="51"/>
    </row>
    <row r="285" spans="1:8" ht="40.5" customHeight="1">
      <c r="A285" s="696" t="s">
        <v>129</v>
      </c>
      <c r="B285" s="48" t="s">
        <v>1</v>
      </c>
      <c r="C285" s="48" t="s">
        <v>2</v>
      </c>
      <c r="D285" s="48" t="s">
        <v>3</v>
      </c>
      <c r="E285" s="48" t="s">
        <v>4</v>
      </c>
      <c r="F285" s="48" t="s">
        <v>139</v>
      </c>
      <c r="G285" s="48" t="s">
        <v>1044</v>
      </c>
      <c r="H285" s="73" t="s">
        <v>140</v>
      </c>
    </row>
    <row r="286" spans="1:8" ht="35.25" customHeight="1">
      <c r="A286" s="883">
        <v>1</v>
      </c>
      <c r="B286" s="2" t="s">
        <v>358</v>
      </c>
      <c r="C286" s="2" t="s">
        <v>359</v>
      </c>
      <c r="D286" s="2" t="s">
        <v>360</v>
      </c>
      <c r="E286" s="2" t="s">
        <v>898</v>
      </c>
      <c r="F286" s="643"/>
      <c r="G286" s="362">
        <v>1</v>
      </c>
      <c r="H286" s="653">
        <f aca="true" t="shared" si="10" ref="H286:H297">F286*G286</f>
        <v>0</v>
      </c>
    </row>
    <row r="287" spans="1:8" ht="21.75" customHeight="1">
      <c r="A287" s="883"/>
      <c r="B287" s="2"/>
      <c r="C287" s="10"/>
      <c r="D287" s="2"/>
      <c r="E287" s="2" t="s">
        <v>1079</v>
      </c>
      <c r="F287" s="643"/>
      <c r="G287" s="292">
        <v>1</v>
      </c>
      <c r="H287" s="653">
        <f t="shared" si="10"/>
        <v>0</v>
      </c>
    </row>
    <row r="288" spans="1:8" ht="9" customHeight="1">
      <c r="A288" s="3"/>
      <c r="B288" s="2"/>
      <c r="C288" s="2"/>
      <c r="D288" s="2"/>
      <c r="E288" s="2"/>
      <c r="F288" s="427"/>
      <c r="G288" s="396"/>
      <c r="H288" s="697"/>
    </row>
    <row r="289" spans="1:8" ht="30" customHeight="1">
      <c r="A289" s="3">
        <v>2</v>
      </c>
      <c r="B289" s="2" t="s">
        <v>361</v>
      </c>
      <c r="C289" s="2" t="s">
        <v>362</v>
      </c>
      <c r="D289" s="2" t="s">
        <v>363</v>
      </c>
      <c r="E289" s="2" t="s">
        <v>364</v>
      </c>
      <c r="F289" s="643"/>
      <c r="G289" s="362">
        <v>0</v>
      </c>
      <c r="H289" s="653">
        <f t="shared" si="10"/>
        <v>0</v>
      </c>
    </row>
    <row r="290" spans="1:8" ht="45.75" customHeight="1">
      <c r="A290" s="3">
        <v>3</v>
      </c>
      <c r="B290" s="2" t="s">
        <v>361</v>
      </c>
      <c r="C290" s="2" t="s">
        <v>362</v>
      </c>
      <c r="D290" s="2" t="s">
        <v>363</v>
      </c>
      <c r="E290" s="2" t="s">
        <v>365</v>
      </c>
      <c r="F290" s="643"/>
      <c r="G290" s="362">
        <v>0</v>
      </c>
      <c r="H290" s="653">
        <f t="shared" si="10"/>
        <v>0</v>
      </c>
    </row>
    <row r="291" spans="1:8" ht="33.75" customHeight="1">
      <c r="A291" s="3">
        <v>4</v>
      </c>
      <c r="B291" s="2" t="s">
        <v>366</v>
      </c>
      <c r="C291" s="2" t="s">
        <v>9</v>
      </c>
      <c r="D291" s="2" t="s">
        <v>367</v>
      </c>
      <c r="E291" s="2" t="s">
        <v>368</v>
      </c>
      <c r="F291" s="643"/>
      <c r="G291" s="362">
        <v>0</v>
      </c>
      <c r="H291" s="653">
        <f t="shared" si="10"/>
        <v>0</v>
      </c>
    </row>
    <row r="292" spans="1:18" ht="33" customHeight="1">
      <c r="A292" s="3">
        <v>5</v>
      </c>
      <c r="B292" s="2" t="s">
        <v>184</v>
      </c>
      <c r="C292" s="2" t="s">
        <v>1091</v>
      </c>
      <c r="D292" s="2" t="s">
        <v>384</v>
      </c>
      <c r="E292" s="2" t="s">
        <v>369</v>
      </c>
      <c r="F292" s="643"/>
      <c r="G292" s="362">
        <v>3</v>
      </c>
      <c r="H292" s="653">
        <f t="shared" si="10"/>
        <v>0</v>
      </c>
      <c r="R292" s="543"/>
    </row>
    <row r="293" spans="1:8" ht="45" customHeight="1">
      <c r="A293" s="3">
        <v>6</v>
      </c>
      <c r="B293" s="2" t="s">
        <v>369</v>
      </c>
      <c r="C293" s="2" t="s">
        <v>370</v>
      </c>
      <c r="D293" s="2" t="s">
        <v>384</v>
      </c>
      <c r="E293" s="2"/>
      <c r="F293" s="643"/>
      <c r="G293" s="362">
        <v>0</v>
      </c>
      <c r="H293" s="653">
        <f t="shared" si="10"/>
        <v>0</v>
      </c>
    </row>
    <row r="294" spans="1:8" ht="31.5" customHeight="1">
      <c r="A294" s="3">
        <v>7</v>
      </c>
      <c r="B294" s="2" t="s">
        <v>184</v>
      </c>
      <c r="C294" s="2" t="s">
        <v>1091</v>
      </c>
      <c r="D294" s="2" t="s">
        <v>186</v>
      </c>
      <c r="E294" s="2" t="s">
        <v>371</v>
      </c>
      <c r="F294" s="643"/>
      <c r="G294" s="362">
        <v>3</v>
      </c>
      <c r="H294" s="653">
        <f t="shared" si="10"/>
        <v>0</v>
      </c>
    </row>
    <row r="295" spans="1:8" ht="52.5" customHeight="1">
      <c r="A295" s="3">
        <v>8</v>
      </c>
      <c r="B295" s="2" t="s">
        <v>371</v>
      </c>
      <c r="C295" s="2" t="s">
        <v>370</v>
      </c>
      <c r="D295" s="2" t="s">
        <v>186</v>
      </c>
      <c r="E295" s="2"/>
      <c r="F295" s="643"/>
      <c r="G295" s="362">
        <v>1</v>
      </c>
      <c r="H295" s="653">
        <f t="shared" si="10"/>
        <v>0</v>
      </c>
    </row>
    <row r="296" spans="1:8" ht="35.25" customHeight="1">
      <c r="A296" s="3">
        <v>9</v>
      </c>
      <c r="B296" s="2" t="s">
        <v>332</v>
      </c>
      <c r="C296" s="2" t="s">
        <v>1091</v>
      </c>
      <c r="D296" s="2" t="s">
        <v>186</v>
      </c>
      <c r="E296" s="2" t="s">
        <v>373</v>
      </c>
      <c r="F296" s="643"/>
      <c r="G296" s="362">
        <v>1</v>
      </c>
      <c r="H296" s="653">
        <f t="shared" si="10"/>
        <v>0</v>
      </c>
    </row>
    <row r="297" spans="1:8" ht="48.75" customHeight="1" thickBot="1">
      <c r="A297" s="4">
        <v>10</v>
      </c>
      <c r="B297" s="5" t="s">
        <v>373</v>
      </c>
      <c r="C297" s="5" t="s">
        <v>353</v>
      </c>
      <c r="D297" s="5" t="s">
        <v>186</v>
      </c>
      <c r="E297" s="5"/>
      <c r="F297" s="623"/>
      <c r="G297" s="368">
        <v>1</v>
      </c>
      <c r="H297" s="618">
        <f t="shared" si="10"/>
        <v>0</v>
      </c>
    </row>
    <row r="298" spans="1:8" ht="24" customHeight="1" thickBot="1">
      <c r="A298" s="379"/>
      <c r="B298" s="863" t="s">
        <v>1316</v>
      </c>
      <c r="C298" s="863"/>
      <c r="D298" s="863"/>
      <c r="E298" s="863"/>
      <c r="F298" s="863"/>
      <c r="G298" s="863"/>
      <c r="H298" s="622">
        <f>SUM(H286:H297)</f>
        <v>0</v>
      </c>
    </row>
    <row r="299" spans="1:8" ht="16.5" customHeight="1">
      <c r="A299" s="11"/>
      <c r="B299" s="28"/>
      <c r="C299" s="11"/>
      <c r="D299" s="11"/>
      <c r="E299" s="12"/>
      <c r="F299" s="12"/>
      <c r="G299" s="51"/>
      <c r="H299" s="51"/>
    </row>
    <row r="300" spans="1:8" ht="30" customHeight="1" thickBot="1">
      <c r="A300" s="1" t="s">
        <v>938</v>
      </c>
      <c r="B300" s="236"/>
      <c r="C300" s="11"/>
      <c r="D300" s="11"/>
      <c r="E300" s="12"/>
      <c r="F300" s="12"/>
      <c r="G300" s="51"/>
      <c r="H300" s="51"/>
    </row>
    <row r="301" spans="1:8" ht="42" customHeight="1" thickBot="1">
      <c r="A301" s="162" t="s">
        <v>129</v>
      </c>
      <c r="B301" s="17" t="s">
        <v>1</v>
      </c>
      <c r="C301" s="17" t="s">
        <v>2</v>
      </c>
      <c r="D301" s="17" t="s">
        <v>3</v>
      </c>
      <c r="E301" s="17" t="s">
        <v>4</v>
      </c>
      <c r="F301" s="17" t="s">
        <v>139</v>
      </c>
      <c r="G301" s="40" t="s">
        <v>1044</v>
      </c>
      <c r="H301" s="18" t="s">
        <v>140</v>
      </c>
    </row>
    <row r="302" spans="1:8" ht="36" customHeight="1">
      <c r="A302" s="551">
        <v>1</v>
      </c>
      <c r="B302" s="558" t="s">
        <v>374</v>
      </c>
      <c r="C302" s="558" t="s">
        <v>375</v>
      </c>
      <c r="D302" s="48" t="s">
        <v>376</v>
      </c>
      <c r="E302" s="150"/>
      <c r="F302" s="633"/>
      <c r="G302" s="361">
        <v>1</v>
      </c>
      <c r="H302" s="610">
        <f aca="true" t="shared" si="11" ref="H302:H309">F302*G302</f>
        <v>0</v>
      </c>
    </row>
    <row r="303" spans="1:8" ht="35.25" customHeight="1">
      <c r="A303" s="24">
        <v>2</v>
      </c>
      <c r="B303" s="75" t="s">
        <v>149</v>
      </c>
      <c r="C303" s="75" t="s">
        <v>377</v>
      </c>
      <c r="D303" s="74"/>
      <c r="E303" s="30"/>
      <c r="F303" s="643"/>
      <c r="G303" s="362">
        <v>1</v>
      </c>
      <c r="H303" s="653">
        <f t="shared" si="11"/>
        <v>0</v>
      </c>
    </row>
    <row r="304" spans="1:8" ht="27.75" customHeight="1">
      <c r="A304" s="24">
        <v>3</v>
      </c>
      <c r="B304" s="75" t="s">
        <v>374</v>
      </c>
      <c r="C304" s="74" t="s">
        <v>378</v>
      </c>
      <c r="D304" s="2" t="s">
        <v>379</v>
      </c>
      <c r="E304" s="30"/>
      <c r="F304" s="643"/>
      <c r="G304" s="362">
        <v>1</v>
      </c>
      <c r="H304" s="653">
        <f t="shared" si="11"/>
        <v>0</v>
      </c>
    </row>
    <row r="305" spans="1:8" ht="40.5" customHeight="1">
      <c r="A305" s="24">
        <v>4</v>
      </c>
      <c r="B305" s="75" t="s">
        <v>149</v>
      </c>
      <c r="C305" s="75" t="s">
        <v>377</v>
      </c>
      <c r="D305" s="2"/>
      <c r="E305" s="30"/>
      <c r="F305" s="643"/>
      <c r="G305" s="362">
        <v>1</v>
      </c>
      <c r="H305" s="653">
        <f t="shared" si="11"/>
        <v>0</v>
      </c>
    </row>
    <row r="306" spans="1:8" ht="30" customHeight="1">
      <c r="A306" s="24">
        <v>5</v>
      </c>
      <c r="B306" s="75" t="s">
        <v>374</v>
      </c>
      <c r="C306" s="74" t="s">
        <v>378</v>
      </c>
      <c r="D306" s="2" t="s">
        <v>380</v>
      </c>
      <c r="E306" s="30"/>
      <c r="F306" s="643"/>
      <c r="G306" s="362">
        <v>1</v>
      </c>
      <c r="H306" s="653">
        <f t="shared" si="11"/>
        <v>0</v>
      </c>
    </row>
    <row r="307" spans="1:8" ht="31.5">
      <c r="A307" s="24">
        <v>6</v>
      </c>
      <c r="B307" s="75" t="s">
        <v>149</v>
      </c>
      <c r="C307" s="75" t="s">
        <v>377</v>
      </c>
      <c r="D307" s="2"/>
      <c r="E307" s="30"/>
      <c r="F307" s="643"/>
      <c r="G307" s="362">
        <v>1</v>
      </c>
      <c r="H307" s="653">
        <f t="shared" si="11"/>
        <v>0</v>
      </c>
    </row>
    <row r="308" spans="1:8" ht="37.5" customHeight="1">
      <c r="A308" s="24">
        <v>7</v>
      </c>
      <c r="B308" s="75" t="s">
        <v>374</v>
      </c>
      <c r="C308" s="75" t="s">
        <v>381</v>
      </c>
      <c r="D308" s="74" t="s">
        <v>382</v>
      </c>
      <c r="E308" s="30"/>
      <c r="F308" s="643"/>
      <c r="G308" s="362">
        <v>1</v>
      </c>
      <c r="H308" s="653">
        <f t="shared" si="11"/>
        <v>0</v>
      </c>
    </row>
    <row r="309" spans="1:8" ht="30.75" customHeight="1" thickBot="1">
      <c r="A309" s="23">
        <v>8</v>
      </c>
      <c r="B309" s="77" t="s">
        <v>149</v>
      </c>
      <c r="C309" s="77" t="s">
        <v>377</v>
      </c>
      <c r="D309" s="76"/>
      <c r="E309" s="148"/>
      <c r="F309" s="623"/>
      <c r="G309" s="368">
        <v>1</v>
      </c>
      <c r="H309" s="618">
        <f t="shared" si="11"/>
        <v>0</v>
      </c>
    </row>
    <row r="310" spans="1:8" ht="24" customHeight="1" thickBot="1">
      <c r="A310" s="306"/>
      <c r="B310" s="876" t="s">
        <v>1316</v>
      </c>
      <c r="C310" s="876"/>
      <c r="D310" s="876"/>
      <c r="E310" s="876"/>
      <c r="F310" s="876"/>
      <c r="G310" s="876"/>
      <c r="H310" s="605">
        <f>SUM(H302:H309)</f>
        <v>0</v>
      </c>
    </row>
    <row r="311" spans="1:8" ht="20.25" customHeight="1">
      <c r="A311" s="11"/>
      <c r="B311" s="28"/>
      <c r="C311" s="11"/>
      <c r="D311" s="11"/>
      <c r="E311" s="12"/>
      <c r="F311" s="12"/>
      <c r="G311" s="51"/>
      <c r="H311" s="51"/>
    </row>
    <row r="312" spans="1:8" ht="27" customHeight="1" thickBot="1">
      <c r="A312" s="1" t="s">
        <v>939</v>
      </c>
      <c r="B312" s="28"/>
      <c r="C312" s="11"/>
      <c r="D312" s="11"/>
      <c r="E312" s="12"/>
      <c r="F312" s="12"/>
      <c r="G312" s="51"/>
      <c r="H312" s="51"/>
    </row>
    <row r="313" spans="1:16" ht="54" customHeight="1" thickBot="1">
      <c r="A313" s="162" t="s">
        <v>129</v>
      </c>
      <c r="B313" s="17" t="s">
        <v>1</v>
      </c>
      <c r="C313" s="17" t="s">
        <v>2</v>
      </c>
      <c r="D313" s="17" t="s">
        <v>3</v>
      </c>
      <c r="E313" s="17" t="s">
        <v>4</v>
      </c>
      <c r="F313" s="17" t="s">
        <v>139</v>
      </c>
      <c r="G313" s="17" t="s">
        <v>1044</v>
      </c>
      <c r="H313" s="18" t="s">
        <v>140</v>
      </c>
      <c r="I313" s="32"/>
      <c r="J313" s="320" t="s">
        <v>1279</v>
      </c>
      <c r="K313" s="321" t="s">
        <v>1280</v>
      </c>
      <c r="L313" s="321" t="s">
        <v>1281</v>
      </c>
      <c r="M313" s="321" t="s">
        <v>1282</v>
      </c>
      <c r="N313" s="17" t="s">
        <v>1278</v>
      </c>
      <c r="O313" s="17" t="s">
        <v>1276</v>
      </c>
      <c r="P313" s="322" t="s">
        <v>1283</v>
      </c>
    </row>
    <row r="314" spans="1:16" ht="35.25" customHeight="1" thickBot="1">
      <c r="A314" s="551">
        <v>1</v>
      </c>
      <c r="B314" s="558" t="s">
        <v>33</v>
      </c>
      <c r="C314" s="558" t="s">
        <v>899</v>
      </c>
      <c r="D314" s="48" t="s">
        <v>383</v>
      </c>
      <c r="E314" s="20"/>
      <c r="F314" s="633"/>
      <c r="G314" s="361">
        <v>1</v>
      </c>
      <c r="H314" s="610">
        <f>F314*G314</f>
        <v>0</v>
      </c>
      <c r="I314" s="32"/>
      <c r="J314" s="698" t="s">
        <v>1127</v>
      </c>
      <c r="K314" s="311" t="s">
        <v>1138</v>
      </c>
      <c r="L314" s="301" t="s">
        <v>1172</v>
      </c>
      <c r="M314" s="326">
        <v>2</v>
      </c>
      <c r="N314" s="819"/>
      <c r="O314" s="597">
        <f>M314*N314</f>
        <v>0</v>
      </c>
      <c r="P314" s="598">
        <f>G314*O314</f>
        <v>0</v>
      </c>
    </row>
    <row r="315" spans="1:16" ht="25.5" customHeight="1" thickBot="1">
      <c r="A315" s="23">
        <v>2</v>
      </c>
      <c r="B315" s="77" t="s">
        <v>33</v>
      </c>
      <c r="C315" s="77" t="s">
        <v>384</v>
      </c>
      <c r="D315" s="76" t="s">
        <v>385</v>
      </c>
      <c r="E315" s="77"/>
      <c r="F315" s="623"/>
      <c r="G315" s="368">
        <v>1</v>
      </c>
      <c r="H315" s="618">
        <f>F315*G315</f>
        <v>0</v>
      </c>
      <c r="I315" s="32"/>
      <c r="J315" s="699"/>
      <c r="K315" s="338"/>
      <c r="L315" s="196"/>
      <c r="M315" s="58"/>
      <c r="N315" s="196"/>
      <c r="O315" s="196"/>
      <c r="P315" s="700"/>
    </row>
    <row r="316" spans="1:16" ht="24" customHeight="1" thickBot="1">
      <c r="A316" s="379"/>
      <c r="B316" s="863" t="s">
        <v>1316</v>
      </c>
      <c r="C316" s="863"/>
      <c r="D316" s="863"/>
      <c r="E316" s="863"/>
      <c r="F316" s="863"/>
      <c r="G316" s="863"/>
      <c r="H316" s="622">
        <f>SUM(H314:H315)</f>
        <v>0</v>
      </c>
      <c r="I316" s="32"/>
      <c r="J316" s="910" t="s">
        <v>1284</v>
      </c>
      <c r="K316" s="920"/>
      <c r="L316" s="920"/>
      <c r="M316" s="920"/>
      <c r="N316" s="920"/>
      <c r="O316" s="921"/>
      <c r="P316" s="605">
        <f>SUM(P314:P315)</f>
        <v>0</v>
      </c>
    </row>
    <row r="317" spans="1:8" ht="30" customHeight="1">
      <c r="A317" s="11"/>
      <c r="B317" s="28"/>
      <c r="C317" s="11"/>
      <c r="D317" s="11"/>
      <c r="E317" s="12"/>
      <c r="F317" s="12"/>
      <c r="G317" s="51"/>
      <c r="H317" s="51"/>
    </row>
    <row r="318" spans="1:8" ht="30" customHeight="1" thickBot="1">
      <c r="A318" s="1" t="s">
        <v>940</v>
      </c>
      <c r="B318" s="213"/>
      <c r="C318" s="62"/>
      <c r="D318" s="62"/>
      <c r="E318" s="62"/>
      <c r="F318" s="62"/>
      <c r="G318" s="62"/>
      <c r="H318" s="62"/>
    </row>
    <row r="319" spans="1:16" ht="60.75" customHeight="1" thickBot="1">
      <c r="A319" s="162" t="s">
        <v>129</v>
      </c>
      <c r="B319" s="17" t="s">
        <v>1</v>
      </c>
      <c r="C319" s="17" t="s">
        <v>2</v>
      </c>
      <c r="D319" s="17" t="s">
        <v>3</v>
      </c>
      <c r="E319" s="17" t="s">
        <v>4</v>
      </c>
      <c r="F319" s="17" t="s">
        <v>139</v>
      </c>
      <c r="G319" s="40" t="s">
        <v>1044</v>
      </c>
      <c r="H319" s="18" t="s">
        <v>140</v>
      </c>
      <c r="J319" s="320" t="s">
        <v>1279</v>
      </c>
      <c r="K319" s="304" t="s">
        <v>1280</v>
      </c>
      <c r="L319" s="304" t="s">
        <v>1281</v>
      </c>
      <c r="M319" s="304" t="s">
        <v>1282</v>
      </c>
      <c r="N319" s="8" t="s">
        <v>1278</v>
      </c>
      <c r="O319" s="8" t="s">
        <v>1276</v>
      </c>
      <c r="P319" s="305" t="s">
        <v>1283</v>
      </c>
    </row>
    <row r="320" spans="1:10" ht="33.75" customHeight="1" thickBot="1">
      <c r="A320" s="72">
        <v>1</v>
      </c>
      <c r="B320" s="558" t="s">
        <v>62</v>
      </c>
      <c r="C320" s="20" t="s">
        <v>283</v>
      </c>
      <c r="D320" s="20" t="s">
        <v>24</v>
      </c>
      <c r="E320" s="20" t="s">
        <v>286</v>
      </c>
      <c r="F320" s="633"/>
      <c r="G320" s="578">
        <v>2</v>
      </c>
      <c r="H320" s="610">
        <f aca="true" t="shared" si="12" ref="H320:H338">F320*G320</f>
        <v>0</v>
      </c>
      <c r="I320" s="32"/>
      <c r="J320" s="196"/>
    </row>
    <row r="321" spans="1:18" ht="50.25" customHeight="1" thickBot="1">
      <c r="A321" s="3">
        <v>2</v>
      </c>
      <c r="B321" s="75" t="s">
        <v>62</v>
      </c>
      <c r="C321" s="2" t="s">
        <v>285</v>
      </c>
      <c r="D321" s="2" t="s">
        <v>299</v>
      </c>
      <c r="E321" s="2" t="s">
        <v>1545</v>
      </c>
      <c r="F321" s="643"/>
      <c r="G321" s="292">
        <v>2</v>
      </c>
      <c r="H321" s="653">
        <f t="shared" si="12"/>
        <v>0</v>
      </c>
      <c r="I321" s="32"/>
      <c r="J321" s="730" t="s">
        <v>1161</v>
      </c>
      <c r="K321" s="326" t="s">
        <v>1125</v>
      </c>
      <c r="L321" s="469" t="s">
        <v>1162</v>
      </c>
      <c r="M321" s="326">
        <v>1</v>
      </c>
      <c r="N321" s="634"/>
      <c r="O321" s="597">
        <f>M321*N321</f>
        <v>0</v>
      </c>
      <c r="P321" s="598">
        <f>G321*O321</f>
        <v>0</v>
      </c>
      <c r="R321" s="395"/>
    </row>
    <row r="322" spans="1:10" ht="36.75" customHeight="1">
      <c r="A322" s="3">
        <v>3</v>
      </c>
      <c r="B322" s="75" t="s">
        <v>374</v>
      </c>
      <c r="C322" s="2" t="s">
        <v>386</v>
      </c>
      <c r="D322" s="2" t="s">
        <v>387</v>
      </c>
      <c r="E322" s="2"/>
      <c r="F322" s="643"/>
      <c r="G322" s="292">
        <v>2</v>
      </c>
      <c r="H322" s="653">
        <f t="shared" si="12"/>
        <v>0</v>
      </c>
      <c r="I322" s="32"/>
      <c r="J322" s="196"/>
    </row>
    <row r="323" spans="1:8" ht="30.75" customHeight="1">
      <c r="A323" s="3">
        <v>4</v>
      </c>
      <c r="B323" s="381"/>
      <c r="C323" s="2" t="s">
        <v>377</v>
      </c>
      <c r="D323" s="2"/>
      <c r="E323" s="2"/>
      <c r="F323" s="643"/>
      <c r="G323" s="292">
        <v>1</v>
      </c>
      <c r="H323" s="653">
        <f t="shared" si="12"/>
        <v>0</v>
      </c>
    </row>
    <row r="324" spans="1:8" ht="30" customHeight="1">
      <c r="A324" s="159">
        <v>5</v>
      </c>
      <c r="B324" s="75" t="s">
        <v>374</v>
      </c>
      <c r="C324" s="2" t="s">
        <v>142</v>
      </c>
      <c r="D324" s="2" t="s">
        <v>388</v>
      </c>
      <c r="E324" s="2"/>
      <c r="F324" s="643"/>
      <c r="G324" s="292">
        <v>1</v>
      </c>
      <c r="H324" s="653">
        <f t="shared" si="12"/>
        <v>0</v>
      </c>
    </row>
    <row r="325" spans="1:8" ht="36" customHeight="1">
      <c r="A325" s="159">
        <v>6</v>
      </c>
      <c r="B325" s="381"/>
      <c r="C325" s="2" t="s">
        <v>377</v>
      </c>
      <c r="D325" s="2"/>
      <c r="E325" s="2"/>
      <c r="F325" s="643"/>
      <c r="G325" s="292">
        <v>1</v>
      </c>
      <c r="H325" s="653">
        <f t="shared" si="12"/>
        <v>0</v>
      </c>
    </row>
    <row r="326" spans="1:8" ht="36" customHeight="1">
      <c r="A326" s="159">
        <v>7</v>
      </c>
      <c r="B326" s="75" t="s">
        <v>374</v>
      </c>
      <c r="C326" s="2" t="s">
        <v>152</v>
      </c>
      <c r="D326" s="2" t="s">
        <v>389</v>
      </c>
      <c r="E326" s="2"/>
      <c r="F326" s="643"/>
      <c r="G326" s="292">
        <v>1</v>
      </c>
      <c r="H326" s="653">
        <f t="shared" si="12"/>
        <v>0</v>
      </c>
    </row>
    <row r="327" spans="1:8" ht="31.5" customHeight="1">
      <c r="A327" s="159">
        <v>8</v>
      </c>
      <c r="B327" s="381"/>
      <c r="C327" s="75" t="s">
        <v>377</v>
      </c>
      <c r="D327" s="2"/>
      <c r="E327" s="2"/>
      <c r="F327" s="643"/>
      <c r="G327" s="292">
        <v>1</v>
      </c>
      <c r="H327" s="653">
        <f t="shared" si="12"/>
        <v>0</v>
      </c>
    </row>
    <row r="328" spans="1:8" ht="39.75" customHeight="1">
      <c r="A328" s="159">
        <v>9</v>
      </c>
      <c r="B328" s="75" t="s">
        <v>374</v>
      </c>
      <c r="C328" s="75" t="s">
        <v>152</v>
      </c>
      <c r="D328" s="2" t="s">
        <v>390</v>
      </c>
      <c r="E328" s="2"/>
      <c r="F328" s="643"/>
      <c r="G328" s="292">
        <v>1</v>
      </c>
      <c r="H328" s="653">
        <f t="shared" si="12"/>
        <v>0</v>
      </c>
    </row>
    <row r="329" spans="1:8" ht="32.25" customHeight="1">
      <c r="A329" s="159">
        <v>10</v>
      </c>
      <c r="B329" s="381"/>
      <c r="C329" s="75" t="s">
        <v>377</v>
      </c>
      <c r="D329" s="2"/>
      <c r="E329" s="2"/>
      <c r="F329" s="643"/>
      <c r="G329" s="292">
        <v>1</v>
      </c>
      <c r="H329" s="653">
        <f t="shared" si="12"/>
        <v>0</v>
      </c>
    </row>
    <row r="330" spans="1:8" ht="30" customHeight="1">
      <c r="A330" s="159">
        <v>11</v>
      </c>
      <c r="B330" s="75" t="s">
        <v>374</v>
      </c>
      <c r="C330" s="75" t="s">
        <v>152</v>
      </c>
      <c r="D330" s="2" t="s">
        <v>391</v>
      </c>
      <c r="E330" s="2"/>
      <c r="F330" s="643"/>
      <c r="G330" s="292">
        <v>1</v>
      </c>
      <c r="H330" s="653">
        <f t="shared" si="12"/>
        <v>0</v>
      </c>
    </row>
    <row r="331" spans="1:8" ht="33.75" customHeight="1">
      <c r="A331" s="159">
        <v>12</v>
      </c>
      <c r="B331" s="381"/>
      <c r="C331" s="75" t="s">
        <v>377</v>
      </c>
      <c r="D331" s="2"/>
      <c r="E331" s="2"/>
      <c r="F331" s="643"/>
      <c r="G331" s="292">
        <v>1</v>
      </c>
      <c r="H331" s="653">
        <f t="shared" si="12"/>
        <v>0</v>
      </c>
    </row>
    <row r="332" spans="1:8" ht="30" customHeight="1">
      <c r="A332" s="159">
        <v>13</v>
      </c>
      <c r="B332" s="75" t="s">
        <v>374</v>
      </c>
      <c r="C332" s="75" t="s">
        <v>152</v>
      </c>
      <c r="D332" s="2" t="s">
        <v>392</v>
      </c>
      <c r="E332" s="2"/>
      <c r="F332" s="643"/>
      <c r="G332" s="292">
        <v>1</v>
      </c>
      <c r="H332" s="653">
        <f t="shared" si="12"/>
        <v>0</v>
      </c>
    </row>
    <row r="333" spans="1:8" ht="35.25" customHeight="1">
      <c r="A333" s="159">
        <v>14</v>
      </c>
      <c r="B333" s="381"/>
      <c r="C333" s="75" t="s">
        <v>377</v>
      </c>
      <c r="D333" s="2"/>
      <c r="E333" s="2"/>
      <c r="F333" s="643"/>
      <c r="G333" s="292">
        <v>1</v>
      </c>
      <c r="H333" s="653">
        <f t="shared" si="12"/>
        <v>0</v>
      </c>
    </row>
    <row r="334" spans="1:8" ht="30" customHeight="1">
      <c r="A334" s="159">
        <v>15</v>
      </c>
      <c r="B334" s="75" t="s">
        <v>393</v>
      </c>
      <c r="C334" s="75" t="s">
        <v>394</v>
      </c>
      <c r="D334" s="2" t="s">
        <v>395</v>
      </c>
      <c r="E334" s="2"/>
      <c r="F334" s="643"/>
      <c r="G334" s="292">
        <v>1</v>
      </c>
      <c r="H334" s="653">
        <f t="shared" si="12"/>
        <v>0</v>
      </c>
    </row>
    <row r="335" spans="1:8" ht="36" customHeight="1">
      <c r="A335" s="159">
        <v>16</v>
      </c>
      <c r="B335" s="381"/>
      <c r="C335" s="75" t="s">
        <v>377</v>
      </c>
      <c r="D335" s="2"/>
      <c r="E335" s="2"/>
      <c r="F335" s="643"/>
      <c r="G335" s="292">
        <v>1</v>
      </c>
      <c r="H335" s="653">
        <f t="shared" si="12"/>
        <v>0</v>
      </c>
    </row>
    <row r="336" spans="1:8" ht="30" customHeight="1">
      <c r="A336" s="159">
        <v>17</v>
      </c>
      <c r="B336" s="75" t="s">
        <v>20</v>
      </c>
      <c r="C336" s="75" t="s">
        <v>1332</v>
      </c>
      <c r="D336" s="2" t="s">
        <v>1069</v>
      </c>
      <c r="E336" s="2"/>
      <c r="F336" s="643"/>
      <c r="G336" s="292">
        <v>1</v>
      </c>
      <c r="H336" s="653">
        <f t="shared" si="12"/>
        <v>0</v>
      </c>
    </row>
    <row r="337" spans="1:10" ht="33" customHeight="1">
      <c r="A337" s="159">
        <v>18</v>
      </c>
      <c r="B337" s="75" t="s">
        <v>1070</v>
      </c>
      <c r="C337" s="75" t="s">
        <v>377</v>
      </c>
      <c r="D337" s="2"/>
      <c r="E337" s="2"/>
      <c r="F337" s="643"/>
      <c r="G337" s="292">
        <v>1</v>
      </c>
      <c r="H337" s="653">
        <f t="shared" si="12"/>
        <v>0</v>
      </c>
      <c r="J337" s="266"/>
    </row>
    <row r="338" spans="1:8" ht="33.75" customHeight="1" thickBot="1">
      <c r="A338" s="701">
        <v>19</v>
      </c>
      <c r="B338" s="77" t="s">
        <v>1071</v>
      </c>
      <c r="C338" s="77" t="s">
        <v>377</v>
      </c>
      <c r="D338" s="5"/>
      <c r="E338" s="5"/>
      <c r="F338" s="623"/>
      <c r="G338" s="511">
        <v>1</v>
      </c>
      <c r="H338" s="618">
        <f t="shared" si="12"/>
        <v>0</v>
      </c>
    </row>
    <row r="339" spans="1:16" ht="24" customHeight="1" thickBot="1">
      <c r="A339" s="379"/>
      <c r="B339" s="863" t="s">
        <v>1316</v>
      </c>
      <c r="C339" s="863"/>
      <c r="D339" s="863"/>
      <c r="E339" s="863"/>
      <c r="F339" s="863"/>
      <c r="G339" s="863"/>
      <c r="H339" s="622">
        <f>SUM(H320:H338)</f>
        <v>0</v>
      </c>
      <c r="J339" s="910" t="s">
        <v>1284</v>
      </c>
      <c r="K339" s="920"/>
      <c r="L339" s="920"/>
      <c r="M339" s="920"/>
      <c r="N339" s="920"/>
      <c r="O339" s="921"/>
      <c r="P339" s="605">
        <f>SUM(P320:P338)</f>
        <v>0</v>
      </c>
    </row>
    <row r="340" spans="1:8" ht="21" customHeight="1">
      <c r="A340" s="11"/>
      <c r="B340" s="28"/>
      <c r="C340" s="11"/>
      <c r="D340" s="11"/>
      <c r="E340" s="12"/>
      <c r="F340" s="12"/>
      <c r="G340" s="51"/>
      <c r="H340" s="51"/>
    </row>
    <row r="341" spans="1:8" ht="31.5" customHeight="1" thickBot="1">
      <c r="A341" s="41" t="s">
        <v>1026</v>
      </c>
      <c r="B341" s="51"/>
      <c r="C341" s="11"/>
      <c r="D341" s="11"/>
      <c r="E341" s="12"/>
      <c r="F341" s="12"/>
      <c r="G341" s="51"/>
      <c r="H341" s="51"/>
    </row>
    <row r="342" spans="1:16" ht="55.5" customHeight="1" thickBot="1">
      <c r="A342" s="162" t="s">
        <v>129</v>
      </c>
      <c r="B342" s="17" t="s">
        <v>1</v>
      </c>
      <c r="C342" s="17" t="s">
        <v>2</v>
      </c>
      <c r="D342" s="17" t="s">
        <v>3</v>
      </c>
      <c r="E342" s="17" t="s">
        <v>4</v>
      </c>
      <c r="F342" s="17" t="s">
        <v>139</v>
      </c>
      <c r="G342" s="40" t="s">
        <v>1044</v>
      </c>
      <c r="H342" s="18" t="s">
        <v>140</v>
      </c>
      <c r="J342" s="303" t="s">
        <v>1279</v>
      </c>
      <c r="K342" s="304" t="s">
        <v>1280</v>
      </c>
      <c r="L342" s="304" t="s">
        <v>1281</v>
      </c>
      <c r="M342" s="304" t="s">
        <v>1282</v>
      </c>
      <c r="N342" s="8" t="s">
        <v>1278</v>
      </c>
      <c r="O342" s="8" t="s">
        <v>1276</v>
      </c>
      <c r="P342" s="305" t="s">
        <v>1283</v>
      </c>
    </row>
    <row r="343" spans="1:8" ht="30" customHeight="1">
      <c r="A343" s="908">
        <v>1</v>
      </c>
      <c r="B343" s="20" t="s">
        <v>332</v>
      </c>
      <c r="C343" s="20" t="s">
        <v>396</v>
      </c>
      <c r="D343" s="20" t="s">
        <v>397</v>
      </c>
      <c r="E343" s="20" t="s">
        <v>892</v>
      </c>
      <c r="F343" s="633"/>
      <c r="G343" s="361">
        <v>1</v>
      </c>
      <c r="H343" s="610">
        <f>F343*G343</f>
        <v>0</v>
      </c>
    </row>
    <row r="344" spans="1:8" ht="21" customHeight="1">
      <c r="A344" s="909"/>
      <c r="B344" s="2"/>
      <c r="C344" s="2"/>
      <c r="D344" s="2"/>
      <c r="E344" s="2" t="s">
        <v>1079</v>
      </c>
      <c r="F344" s="643"/>
      <c r="G344" s="362">
        <v>1</v>
      </c>
      <c r="H344" s="653">
        <f>F344*G344</f>
        <v>0</v>
      </c>
    </row>
    <row r="345" spans="1:9" ht="9" customHeight="1" thickBot="1">
      <c r="A345" s="3"/>
      <c r="B345" s="2"/>
      <c r="C345" s="2"/>
      <c r="D345" s="2"/>
      <c r="E345" s="2"/>
      <c r="F345" s="427"/>
      <c r="G345" s="168"/>
      <c r="H345" s="697"/>
      <c r="I345" s="32"/>
    </row>
    <row r="346" spans="1:16" ht="21" customHeight="1">
      <c r="A346" s="883">
        <v>2</v>
      </c>
      <c r="B346" s="857" t="s">
        <v>398</v>
      </c>
      <c r="C346" s="857" t="s">
        <v>9</v>
      </c>
      <c r="D346" s="857" t="s">
        <v>399</v>
      </c>
      <c r="E346" s="857"/>
      <c r="F346" s="885"/>
      <c r="G346" s="875">
        <v>4</v>
      </c>
      <c r="H346" s="859">
        <f>F346*G346</f>
        <v>0</v>
      </c>
      <c r="I346" s="318"/>
      <c r="J346" s="702" t="s">
        <v>1127</v>
      </c>
      <c r="K346" s="486" t="s">
        <v>1546</v>
      </c>
      <c r="L346" s="293" t="s">
        <v>1173</v>
      </c>
      <c r="M346" s="361">
        <v>3</v>
      </c>
      <c r="N346" s="633"/>
      <c r="O346" s="619">
        <f>M346*N346</f>
        <v>0</v>
      </c>
      <c r="P346" s="610">
        <f>G346*O346</f>
        <v>0</v>
      </c>
    </row>
    <row r="347" spans="1:16" ht="21" customHeight="1">
      <c r="A347" s="909"/>
      <c r="B347" s="857"/>
      <c r="C347" s="857"/>
      <c r="D347" s="857"/>
      <c r="E347" s="857"/>
      <c r="F347" s="885"/>
      <c r="G347" s="875"/>
      <c r="H347" s="859"/>
      <c r="I347" s="32"/>
      <c r="J347" s="647" t="s">
        <v>1127</v>
      </c>
      <c r="K347" s="490" t="s">
        <v>1546</v>
      </c>
      <c r="L347" s="262" t="s">
        <v>1173</v>
      </c>
      <c r="M347" s="362">
        <v>3</v>
      </c>
      <c r="N347" s="811"/>
      <c r="O347" s="611">
        <f>M347*N347</f>
        <v>0</v>
      </c>
      <c r="P347" s="810">
        <f>G346*O347</f>
        <v>0</v>
      </c>
    </row>
    <row r="348" spans="1:16" ht="21" customHeight="1">
      <c r="A348" s="909"/>
      <c r="B348" s="857"/>
      <c r="C348" s="857"/>
      <c r="D348" s="857"/>
      <c r="E348" s="857"/>
      <c r="F348" s="885"/>
      <c r="G348" s="875"/>
      <c r="H348" s="859"/>
      <c r="I348" s="32"/>
      <c r="J348" s="647" t="s">
        <v>1124</v>
      </c>
      <c r="K348" s="362" t="s">
        <v>1138</v>
      </c>
      <c r="L348" s="262" t="s">
        <v>1174</v>
      </c>
      <c r="M348" s="362">
        <v>6</v>
      </c>
      <c r="N348" s="811"/>
      <c r="O348" s="611">
        <f>M348*N348</f>
        <v>0</v>
      </c>
      <c r="P348" s="810">
        <f>G346*O348</f>
        <v>0</v>
      </c>
    </row>
    <row r="349" spans="1:16" s="39" customFormat="1" ht="21" customHeight="1" thickBot="1">
      <c r="A349" s="909"/>
      <c r="B349" s="857"/>
      <c r="C349" s="857"/>
      <c r="D349" s="857"/>
      <c r="E349" s="857"/>
      <c r="F349" s="885"/>
      <c r="G349" s="875"/>
      <c r="H349" s="859"/>
      <c r="I349" s="32"/>
      <c r="J349" s="703" t="s">
        <v>1124</v>
      </c>
      <c r="K349" s="368" t="s">
        <v>1151</v>
      </c>
      <c r="L349" s="263" t="s">
        <v>1174</v>
      </c>
      <c r="M349" s="368">
        <v>3</v>
      </c>
      <c r="N349" s="812"/>
      <c r="O349" s="621">
        <f>M349*N349</f>
        <v>0</v>
      </c>
      <c r="P349" s="618">
        <f>G346*O349</f>
        <v>0</v>
      </c>
    </row>
    <row r="350" spans="1:10" ht="24" customHeight="1">
      <c r="A350" s="3">
        <v>3</v>
      </c>
      <c r="B350" s="2" t="s">
        <v>400</v>
      </c>
      <c r="C350" s="2" t="s">
        <v>9</v>
      </c>
      <c r="D350" s="2" t="s">
        <v>893</v>
      </c>
      <c r="E350" s="2"/>
      <c r="F350" s="643"/>
      <c r="G350" s="362">
        <v>4</v>
      </c>
      <c r="H350" s="653">
        <f aca="true" t="shared" si="13" ref="H350:H355">F350*G350</f>
        <v>0</v>
      </c>
      <c r="I350" s="32"/>
      <c r="J350" s="265"/>
    </row>
    <row r="351" spans="1:10" ht="31.5" customHeight="1">
      <c r="A351" s="3">
        <v>4</v>
      </c>
      <c r="B351" s="2" t="s">
        <v>400</v>
      </c>
      <c r="C351" s="2" t="s">
        <v>401</v>
      </c>
      <c r="D351" s="2" t="s">
        <v>1040</v>
      </c>
      <c r="E351" s="2"/>
      <c r="F351" s="643"/>
      <c r="G351" s="362">
        <v>2</v>
      </c>
      <c r="H351" s="653">
        <f t="shared" si="13"/>
        <v>0</v>
      </c>
      <c r="J351" s="265"/>
    </row>
    <row r="352" spans="1:8" ht="31.5" customHeight="1" thickBot="1">
      <c r="A352" s="3">
        <v>5</v>
      </c>
      <c r="B352" s="2"/>
      <c r="C352" s="2" t="s">
        <v>402</v>
      </c>
      <c r="D352" s="75" t="s">
        <v>403</v>
      </c>
      <c r="E352" s="2"/>
      <c r="F352" s="643"/>
      <c r="G352" s="362">
        <v>2</v>
      </c>
      <c r="H352" s="653">
        <f t="shared" si="13"/>
        <v>0</v>
      </c>
    </row>
    <row r="353" spans="1:16" ht="36.75" customHeight="1" thickBot="1">
      <c r="A353" s="3">
        <v>6</v>
      </c>
      <c r="B353" s="2" t="s">
        <v>404</v>
      </c>
      <c r="C353" s="2" t="s">
        <v>402</v>
      </c>
      <c r="D353" s="74" t="s">
        <v>405</v>
      </c>
      <c r="E353" s="2"/>
      <c r="F353" s="643"/>
      <c r="G353" s="362">
        <v>2</v>
      </c>
      <c r="H353" s="653">
        <f t="shared" si="13"/>
        <v>0</v>
      </c>
      <c r="I353" s="32"/>
      <c r="J353" s="698" t="s">
        <v>1143</v>
      </c>
      <c r="K353" s="311" t="s">
        <v>1125</v>
      </c>
      <c r="L353" s="301" t="s">
        <v>1175</v>
      </c>
      <c r="M353" s="326">
        <v>2</v>
      </c>
      <c r="N353" s="634"/>
      <c r="O353" s="597">
        <f>M353*N353</f>
        <v>0</v>
      </c>
      <c r="P353" s="598">
        <f>G353*O353</f>
        <v>0</v>
      </c>
    </row>
    <row r="354" spans="1:11" ht="31.5" customHeight="1" thickBot="1">
      <c r="A354" s="3">
        <v>7</v>
      </c>
      <c r="B354" s="2"/>
      <c r="C354" s="2" t="s">
        <v>9</v>
      </c>
      <c r="D354" s="2" t="s">
        <v>406</v>
      </c>
      <c r="E354" s="2" t="s">
        <v>407</v>
      </c>
      <c r="F354" s="643"/>
      <c r="G354" s="362">
        <v>2</v>
      </c>
      <c r="H354" s="653">
        <f t="shared" si="13"/>
        <v>0</v>
      </c>
      <c r="K354" s="269"/>
    </row>
    <row r="355" spans="1:16" ht="45.75" customHeight="1" thickBot="1">
      <c r="A355" s="4">
        <v>8</v>
      </c>
      <c r="B355" s="5" t="s">
        <v>1469</v>
      </c>
      <c r="C355" s="5" t="s">
        <v>355</v>
      </c>
      <c r="D355" s="5"/>
      <c r="E355" s="5" t="s">
        <v>1470</v>
      </c>
      <c r="F355" s="623"/>
      <c r="G355" s="368">
        <v>2</v>
      </c>
      <c r="H355" s="618">
        <f t="shared" si="13"/>
        <v>0</v>
      </c>
      <c r="I355" s="289"/>
      <c r="J355" s="498" t="s">
        <v>1143</v>
      </c>
      <c r="K355" s="326" t="s">
        <v>1125</v>
      </c>
      <c r="L355" s="821" t="s">
        <v>1547</v>
      </c>
      <c r="M355" s="326">
        <v>1</v>
      </c>
      <c r="N355" s="634"/>
      <c r="O355" s="597">
        <f>M355*N355</f>
        <v>0</v>
      </c>
      <c r="P355" s="598">
        <f>G355*O355</f>
        <v>0</v>
      </c>
    </row>
    <row r="356" spans="1:16" ht="24" customHeight="1" thickBot="1">
      <c r="A356" s="731"/>
      <c r="B356" s="991" t="s">
        <v>1316</v>
      </c>
      <c r="C356" s="991"/>
      <c r="D356" s="991"/>
      <c r="E356" s="991"/>
      <c r="F356" s="991"/>
      <c r="G356" s="991"/>
      <c r="H356" s="732">
        <f>SUM(H343:H355)</f>
        <v>0</v>
      </c>
      <c r="J356" s="922" t="s">
        <v>1284</v>
      </c>
      <c r="K356" s="923"/>
      <c r="L356" s="923"/>
      <c r="M356" s="923"/>
      <c r="N356" s="923"/>
      <c r="O356" s="924"/>
      <c r="P356" s="628">
        <f>SUM(P343:P355)</f>
        <v>0</v>
      </c>
    </row>
    <row r="357" spans="1:8" ht="12" customHeight="1">
      <c r="A357" s="11"/>
      <c r="B357" s="28"/>
      <c r="C357" s="11"/>
      <c r="D357" s="11"/>
      <c r="E357" s="12"/>
      <c r="F357" s="12"/>
      <c r="G357" s="51"/>
      <c r="H357" s="51"/>
    </row>
    <row r="358" spans="1:8" ht="31.5" customHeight="1" thickBot="1">
      <c r="A358" s="1" t="s">
        <v>941</v>
      </c>
      <c r="B358" s="62"/>
      <c r="C358" s="62"/>
      <c r="D358" s="62"/>
      <c r="E358" s="62"/>
      <c r="F358" s="62"/>
      <c r="G358" s="62"/>
      <c r="H358" s="62"/>
    </row>
    <row r="359" spans="1:16" ht="53.25" customHeight="1" thickBot="1">
      <c r="A359" s="162" t="s">
        <v>129</v>
      </c>
      <c r="B359" s="17" t="s">
        <v>1</v>
      </c>
      <c r="C359" s="17" t="s">
        <v>2</v>
      </c>
      <c r="D359" s="17" t="s">
        <v>3</v>
      </c>
      <c r="E359" s="17" t="s">
        <v>4</v>
      </c>
      <c r="F359" s="17" t="s">
        <v>139</v>
      </c>
      <c r="G359" s="40" t="s">
        <v>1044</v>
      </c>
      <c r="H359" s="18" t="s">
        <v>140</v>
      </c>
      <c r="J359" s="303" t="s">
        <v>1279</v>
      </c>
      <c r="K359" s="304" t="s">
        <v>1280</v>
      </c>
      <c r="L359" s="304" t="s">
        <v>1281</v>
      </c>
      <c r="M359" s="304" t="s">
        <v>1282</v>
      </c>
      <c r="N359" s="8" t="s">
        <v>1278</v>
      </c>
      <c r="O359" s="8" t="s">
        <v>1276</v>
      </c>
      <c r="P359" s="305" t="s">
        <v>1283</v>
      </c>
    </row>
    <row r="360" spans="1:8" ht="31.5" customHeight="1">
      <c r="A360" s="935">
        <v>1</v>
      </c>
      <c r="B360" s="20" t="s">
        <v>408</v>
      </c>
      <c r="C360" s="20" t="s">
        <v>1333</v>
      </c>
      <c r="D360" s="20" t="s">
        <v>409</v>
      </c>
      <c r="E360" s="20" t="s">
        <v>410</v>
      </c>
      <c r="F360" s="633"/>
      <c r="G360" s="578">
        <v>1</v>
      </c>
      <c r="H360" s="610">
        <f>F360*G360</f>
        <v>0</v>
      </c>
    </row>
    <row r="361" spans="1:8" ht="20.25" customHeight="1">
      <c r="A361" s="909"/>
      <c r="B361" s="2"/>
      <c r="C361" s="2"/>
      <c r="D361" s="2"/>
      <c r="E361" s="2" t="s">
        <v>1079</v>
      </c>
      <c r="F361" s="643"/>
      <c r="G361" s="362">
        <v>1</v>
      </c>
      <c r="H361" s="653">
        <f>F361*G361</f>
        <v>0</v>
      </c>
    </row>
    <row r="362" spans="1:9" ht="9.75" customHeight="1">
      <c r="A362" s="735"/>
      <c r="B362" s="2"/>
      <c r="C362" s="2"/>
      <c r="D362" s="2"/>
      <c r="E362" s="2"/>
      <c r="F362" s="632"/>
      <c r="G362" s="74"/>
      <c r="H362" s="466"/>
      <c r="I362" s="32"/>
    </row>
    <row r="363" spans="1:9" ht="31.5" customHeight="1" thickBot="1">
      <c r="A363" s="3">
        <v>2</v>
      </c>
      <c r="B363" s="2" t="s">
        <v>411</v>
      </c>
      <c r="C363" s="2" t="s">
        <v>9</v>
      </c>
      <c r="D363" s="2" t="s">
        <v>399</v>
      </c>
      <c r="E363" s="2" t="s">
        <v>412</v>
      </c>
      <c r="F363" s="643"/>
      <c r="G363" s="632">
        <v>0</v>
      </c>
      <c r="H363" s="653">
        <f>F363*G363</f>
        <v>0</v>
      </c>
      <c r="I363" s="32"/>
    </row>
    <row r="364" spans="1:16" ht="21" customHeight="1">
      <c r="A364" s="883">
        <v>3</v>
      </c>
      <c r="B364" s="857" t="s">
        <v>33</v>
      </c>
      <c r="C364" s="857" t="s">
        <v>63</v>
      </c>
      <c r="D364" s="857" t="s">
        <v>64</v>
      </c>
      <c r="E364" s="857" t="s">
        <v>65</v>
      </c>
      <c r="F364" s="986"/>
      <c r="G364" s="925">
        <v>2</v>
      </c>
      <c r="H364" s="937">
        <f>F364*G364</f>
        <v>0</v>
      </c>
      <c r="I364" s="32"/>
      <c r="J364" s="314" t="s">
        <v>1124</v>
      </c>
      <c r="K364" s="365" t="s">
        <v>1138</v>
      </c>
      <c r="L364" s="297" t="s">
        <v>1176</v>
      </c>
      <c r="M364" s="365">
        <v>1</v>
      </c>
      <c r="N364" s="633"/>
      <c r="O364" s="619">
        <f aca="true" t="shared" si="14" ref="O364:O369">M364*N364</f>
        <v>0</v>
      </c>
      <c r="P364" s="610">
        <f>G364*O364</f>
        <v>0</v>
      </c>
    </row>
    <row r="365" spans="1:16" ht="33" customHeight="1">
      <c r="A365" s="909"/>
      <c r="B365" s="857"/>
      <c r="C365" s="857"/>
      <c r="D365" s="857"/>
      <c r="E365" s="857"/>
      <c r="F365" s="986"/>
      <c r="G365" s="871"/>
      <c r="H365" s="855"/>
      <c r="I365" s="32"/>
      <c r="J365" s="315" t="s">
        <v>1163</v>
      </c>
      <c r="K365" s="373" t="s">
        <v>1125</v>
      </c>
      <c r="L365" s="260" t="s">
        <v>1177</v>
      </c>
      <c r="M365" s="373">
        <v>1</v>
      </c>
      <c r="N365" s="811"/>
      <c r="O365" s="611">
        <f t="shared" si="14"/>
        <v>0</v>
      </c>
      <c r="P365" s="810">
        <f>G364*O365</f>
        <v>0</v>
      </c>
    </row>
    <row r="366" spans="1:16" ht="21" customHeight="1">
      <c r="A366" s="883">
        <v>4</v>
      </c>
      <c r="B366" s="857" t="s">
        <v>33</v>
      </c>
      <c r="C366" s="857" t="s">
        <v>63</v>
      </c>
      <c r="D366" s="857" t="s">
        <v>64</v>
      </c>
      <c r="E366" s="857" t="s">
        <v>65</v>
      </c>
      <c r="F366" s="986"/>
      <c r="G366" s="925">
        <v>2</v>
      </c>
      <c r="H366" s="937">
        <f>F366*G366</f>
        <v>0</v>
      </c>
      <c r="I366" s="32"/>
      <c r="J366" s="315" t="s">
        <v>1124</v>
      </c>
      <c r="K366" s="373" t="s">
        <v>1138</v>
      </c>
      <c r="L366" s="260" t="s">
        <v>1176</v>
      </c>
      <c r="M366" s="373">
        <v>1</v>
      </c>
      <c r="N366" s="811"/>
      <c r="O366" s="611">
        <f t="shared" si="14"/>
        <v>0</v>
      </c>
      <c r="P366" s="810">
        <f>G366*O366</f>
        <v>0</v>
      </c>
    </row>
    <row r="367" spans="1:16" ht="21" customHeight="1" thickBot="1">
      <c r="A367" s="909"/>
      <c r="B367" s="857"/>
      <c r="C367" s="857"/>
      <c r="D367" s="857"/>
      <c r="E367" s="857"/>
      <c r="F367" s="986"/>
      <c r="G367" s="871"/>
      <c r="H367" s="855"/>
      <c r="I367" s="32"/>
      <c r="J367" s="317" t="s">
        <v>1163</v>
      </c>
      <c r="K367" s="366" t="s">
        <v>1125</v>
      </c>
      <c r="L367" s="298" t="s">
        <v>1177</v>
      </c>
      <c r="M367" s="366">
        <v>1</v>
      </c>
      <c r="N367" s="812"/>
      <c r="O367" s="621">
        <f t="shared" si="14"/>
        <v>0</v>
      </c>
      <c r="P367" s="618">
        <f>G366*O367</f>
        <v>0</v>
      </c>
    </row>
    <row r="368" spans="1:16" ht="31.5" customHeight="1" thickBot="1">
      <c r="A368" s="3">
        <v>5</v>
      </c>
      <c r="B368" s="602" t="s">
        <v>175</v>
      </c>
      <c r="C368" s="2" t="s">
        <v>288</v>
      </c>
      <c r="D368" s="602" t="s">
        <v>287</v>
      </c>
      <c r="E368" s="705" t="s">
        <v>289</v>
      </c>
      <c r="F368" s="738"/>
      <c r="G368" s="632">
        <v>2</v>
      </c>
      <c r="H368" s="653">
        <f aca="true" t="shared" si="15" ref="H368:H376">F368*G368</f>
        <v>0</v>
      </c>
      <c r="I368" s="32"/>
      <c r="J368" s="736"/>
      <c r="K368" s="604"/>
      <c r="L368" s="736"/>
      <c r="M368" s="737"/>
      <c r="N368" s="736"/>
      <c r="O368" s="736"/>
      <c r="P368" s="736"/>
    </row>
    <row r="369" spans="1:16" ht="31.5" customHeight="1" thickBot="1">
      <c r="A369" s="3">
        <v>6</v>
      </c>
      <c r="B369" s="705" t="s">
        <v>149</v>
      </c>
      <c r="C369" s="2" t="s">
        <v>414</v>
      </c>
      <c r="D369" s="602" t="s">
        <v>415</v>
      </c>
      <c r="E369" s="733"/>
      <c r="F369" s="738"/>
      <c r="G369" s="632">
        <v>2</v>
      </c>
      <c r="H369" s="653">
        <f t="shared" si="15"/>
        <v>0</v>
      </c>
      <c r="I369" s="32"/>
      <c r="J369" s="481" t="s">
        <v>1124</v>
      </c>
      <c r="K369" s="482" t="s">
        <v>1375</v>
      </c>
      <c r="L369" s="483" t="s">
        <v>1548</v>
      </c>
      <c r="M369" s="484">
        <v>1</v>
      </c>
      <c r="N369" s="634"/>
      <c r="O369" s="597">
        <f t="shared" si="14"/>
        <v>0</v>
      </c>
      <c r="P369" s="598">
        <f>G369*O369</f>
        <v>0</v>
      </c>
    </row>
    <row r="370" spans="1:10" ht="31.5" customHeight="1">
      <c r="A370" s="3">
        <v>7</v>
      </c>
      <c r="B370" s="380"/>
      <c r="C370" s="505" t="s">
        <v>414</v>
      </c>
      <c r="D370" s="2" t="s">
        <v>416</v>
      </c>
      <c r="E370" s="734"/>
      <c r="F370" s="738"/>
      <c r="G370" s="632">
        <v>2</v>
      </c>
      <c r="H370" s="653">
        <f t="shared" si="15"/>
        <v>0</v>
      </c>
      <c r="J370" s="345"/>
    </row>
    <row r="371" spans="1:8" ht="31.5" customHeight="1">
      <c r="A371" s="3">
        <v>8</v>
      </c>
      <c r="B371" s="2" t="s">
        <v>413</v>
      </c>
      <c r="C371" s="137" t="s">
        <v>176</v>
      </c>
      <c r="D371" s="376" t="s">
        <v>417</v>
      </c>
      <c r="E371" s="705" t="s">
        <v>418</v>
      </c>
      <c r="F371" s="643"/>
      <c r="G371" s="292">
        <v>2</v>
      </c>
      <c r="H371" s="653">
        <f t="shared" si="15"/>
        <v>0</v>
      </c>
    </row>
    <row r="372" spans="1:8" ht="33" customHeight="1">
      <c r="A372" s="3">
        <v>9</v>
      </c>
      <c r="B372" s="2" t="s">
        <v>418</v>
      </c>
      <c r="C372" s="2" t="s">
        <v>419</v>
      </c>
      <c r="D372" s="376" t="s">
        <v>417</v>
      </c>
      <c r="E372" s="733"/>
      <c r="F372" s="643"/>
      <c r="G372" s="292">
        <v>2</v>
      </c>
      <c r="H372" s="653">
        <f t="shared" si="15"/>
        <v>0</v>
      </c>
    </row>
    <row r="373" spans="1:8" ht="34.5" customHeight="1">
      <c r="A373" s="3">
        <v>10</v>
      </c>
      <c r="B373" s="2" t="s">
        <v>1471</v>
      </c>
      <c r="C373" s="137" t="s">
        <v>176</v>
      </c>
      <c r="D373" s="376"/>
      <c r="E373" s="505" t="s">
        <v>1451</v>
      </c>
      <c r="F373" s="643"/>
      <c r="G373" s="292">
        <v>1</v>
      </c>
      <c r="H373" s="653">
        <f t="shared" si="15"/>
        <v>0</v>
      </c>
    </row>
    <row r="374" spans="1:8" ht="33" customHeight="1">
      <c r="A374" s="3">
        <v>11</v>
      </c>
      <c r="B374" s="2" t="s">
        <v>418</v>
      </c>
      <c r="C374" s="2" t="s">
        <v>419</v>
      </c>
      <c r="D374" s="376"/>
      <c r="E374" s="515"/>
      <c r="F374" s="643"/>
      <c r="G374" s="292">
        <v>1</v>
      </c>
      <c r="H374" s="653">
        <f t="shared" si="15"/>
        <v>0</v>
      </c>
    </row>
    <row r="375" spans="1:8" ht="33" customHeight="1">
      <c r="A375" s="3">
        <v>12</v>
      </c>
      <c r="B375" s="2" t="s">
        <v>1471</v>
      </c>
      <c r="C375" s="137" t="s">
        <v>176</v>
      </c>
      <c r="D375" s="376"/>
      <c r="E375" s="505" t="s">
        <v>1452</v>
      </c>
      <c r="F375" s="643"/>
      <c r="G375" s="292">
        <v>1</v>
      </c>
      <c r="H375" s="653">
        <f t="shared" si="15"/>
        <v>0</v>
      </c>
    </row>
    <row r="376" spans="1:8" ht="33" customHeight="1" thickBot="1">
      <c r="A376" s="4">
        <v>13</v>
      </c>
      <c r="B376" s="5" t="s">
        <v>418</v>
      </c>
      <c r="C376" s="5" t="s">
        <v>419</v>
      </c>
      <c r="D376" s="516"/>
      <c r="E376" s="517"/>
      <c r="F376" s="623"/>
      <c r="G376" s="511">
        <v>1</v>
      </c>
      <c r="H376" s="618">
        <f t="shared" si="15"/>
        <v>0</v>
      </c>
    </row>
    <row r="377" spans="1:16" ht="24" customHeight="1" thickBot="1">
      <c r="A377" s="379"/>
      <c r="B377" s="863" t="s">
        <v>1316</v>
      </c>
      <c r="C377" s="863"/>
      <c r="D377" s="863"/>
      <c r="E377" s="863"/>
      <c r="F377" s="863"/>
      <c r="G377" s="863"/>
      <c r="H377" s="622">
        <f>SUM(H360:H376)</f>
        <v>0</v>
      </c>
      <c r="J377" s="910" t="s">
        <v>1284</v>
      </c>
      <c r="K377" s="920"/>
      <c r="L377" s="920"/>
      <c r="M377" s="920"/>
      <c r="N377" s="920"/>
      <c r="O377" s="921"/>
      <c r="P377" s="605">
        <f>SUM(P360:P376)</f>
        <v>0</v>
      </c>
    </row>
    <row r="378" spans="1:8" ht="16.5" customHeight="1">
      <c r="A378" s="44"/>
      <c r="B378" s="52"/>
      <c r="C378" s="11"/>
      <c r="D378" s="11"/>
      <c r="E378" s="12"/>
      <c r="F378" s="12"/>
      <c r="G378" s="51"/>
      <c r="H378" s="51"/>
    </row>
    <row r="379" spans="1:8" ht="30" customHeight="1" thickBot="1">
      <c r="A379" s="1020" t="s">
        <v>1636</v>
      </c>
      <c r="B379" s="1021"/>
      <c r="C379" s="1014"/>
      <c r="D379" s="1014"/>
      <c r="E379" s="1014"/>
      <c r="F379" s="1014"/>
      <c r="G379" s="1014"/>
      <c r="H379" s="1014"/>
    </row>
    <row r="380" spans="1:16" ht="56.25" customHeight="1" thickBot="1">
      <c r="A380" s="162" t="s">
        <v>129</v>
      </c>
      <c r="B380" s="17" t="s">
        <v>1</v>
      </c>
      <c r="C380" s="17" t="s">
        <v>2</v>
      </c>
      <c r="D380" s="17" t="s">
        <v>3</v>
      </c>
      <c r="E380" s="17" t="s">
        <v>4</v>
      </c>
      <c r="F380" s="17" t="s">
        <v>139</v>
      </c>
      <c r="G380" s="40" t="s">
        <v>1044</v>
      </c>
      <c r="H380" s="18" t="s">
        <v>140</v>
      </c>
      <c r="J380" s="303" t="s">
        <v>1279</v>
      </c>
      <c r="K380" s="304" t="s">
        <v>1280</v>
      </c>
      <c r="L380" s="304" t="s">
        <v>1281</v>
      </c>
      <c r="M380" s="304" t="s">
        <v>1282</v>
      </c>
      <c r="N380" s="8" t="s">
        <v>1278</v>
      </c>
      <c r="O380" s="8" t="s">
        <v>1276</v>
      </c>
      <c r="P380" s="305" t="s">
        <v>1283</v>
      </c>
    </row>
    <row r="381" spans="1:16" ht="30" customHeight="1">
      <c r="A381" s="908">
        <v>1</v>
      </c>
      <c r="B381" s="20" t="s">
        <v>332</v>
      </c>
      <c r="C381" s="20" t="s">
        <v>396</v>
      </c>
      <c r="D381" s="20" t="s">
        <v>420</v>
      </c>
      <c r="E381" s="20" t="s">
        <v>895</v>
      </c>
      <c r="F381" s="633"/>
      <c r="G381" s="578">
        <v>1</v>
      </c>
      <c r="H381" s="610">
        <f>F381*G381</f>
        <v>0</v>
      </c>
      <c r="J381" s="340"/>
      <c r="K381" s="370"/>
      <c r="L381" s="340"/>
      <c r="M381" s="340"/>
      <c r="N381" s="78"/>
      <c r="O381" s="78"/>
      <c r="P381" s="340"/>
    </row>
    <row r="382" spans="1:16" ht="21" customHeight="1">
      <c r="A382" s="909"/>
      <c r="B382" s="2"/>
      <c r="C382" s="2"/>
      <c r="D382" s="2"/>
      <c r="E382" s="2" t="s">
        <v>1079</v>
      </c>
      <c r="F382" s="643"/>
      <c r="G382" s="362">
        <v>1</v>
      </c>
      <c r="H382" s="653">
        <f>F382*G382</f>
        <v>0</v>
      </c>
      <c r="J382" s="340"/>
      <c r="K382" s="370"/>
      <c r="L382" s="340"/>
      <c r="M382" s="340"/>
      <c r="N382" s="78"/>
      <c r="O382" s="78"/>
      <c r="P382" s="340"/>
    </row>
    <row r="383" spans="1:9" ht="9" customHeight="1" thickBot="1">
      <c r="A383" s="3"/>
      <c r="B383" s="2"/>
      <c r="C383" s="2"/>
      <c r="D383" s="2"/>
      <c r="E383" s="2"/>
      <c r="F383" s="74"/>
      <c r="G383" s="74"/>
      <c r="H383" s="739"/>
      <c r="I383" s="32"/>
    </row>
    <row r="384" spans="1:16" ht="19.5" customHeight="1">
      <c r="A384" s="948">
        <v>2</v>
      </c>
      <c r="B384" s="854" t="s">
        <v>398</v>
      </c>
      <c r="C384" s="854" t="s">
        <v>269</v>
      </c>
      <c r="D384" s="854" t="s">
        <v>894</v>
      </c>
      <c r="E384" s="857"/>
      <c r="F384" s="986"/>
      <c r="G384" s="925">
        <v>4</v>
      </c>
      <c r="H384" s="937">
        <f>F384*G384</f>
        <v>0</v>
      </c>
      <c r="I384" s="32"/>
      <c r="J384" s="702" t="s">
        <v>1127</v>
      </c>
      <c r="K384" s="740" t="s">
        <v>1546</v>
      </c>
      <c r="L384" s="293" t="s">
        <v>1153</v>
      </c>
      <c r="M384" s="361">
        <v>2</v>
      </c>
      <c r="N384" s="633"/>
      <c r="O384" s="619">
        <f aca="true" t="shared" si="16" ref="O384:O389">M384*N384</f>
        <v>0</v>
      </c>
      <c r="P384" s="610">
        <f>G384*O384</f>
        <v>0</v>
      </c>
    </row>
    <row r="385" spans="1:16" ht="19.5" customHeight="1">
      <c r="A385" s="949"/>
      <c r="B385" s="871"/>
      <c r="C385" s="871"/>
      <c r="D385" s="871"/>
      <c r="E385" s="858"/>
      <c r="F385" s="992"/>
      <c r="G385" s="871"/>
      <c r="H385" s="855"/>
      <c r="I385" s="32"/>
      <c r="J385" s="647" t="s">
        <v>1127</v>
      </c>
      <c r="K385" s="490" t="s">
        <v>1546</v>
      </c>
      <c r="L385" s="262" t="s">
        <v>1152</v>
      </c>
      <c r="M385" s="362">
        <v>2</v>
      </c>
      <c r="N385" s="811"/>
      <c r="O385" s="611">
        <f t="shared" si="16"/>
        <v>0</v>
      </c>
      <c r="P385" s="810">
        <f>G384*O385</f>
        <v>0</v>
      </c>
    </row>
    <row r="386" spans="1:16" ht="19.5" customHeight="1">
      <c r="A386" s="949"/>
      <c r="B386" s="871"/>
      <c r="C386" s="871"/>
      <c r="D386" s="871"/>
      <c r="E386" s="858"/>
      <c r="F386" s="992"/>
      <c r="G386" s="871"/>
      <c r="H386" s="855"/>
      <c r="I386" s="32"/>
      <c r="J386" s="647" t="s">
        <v>1124</v>
      </c>
      <c r="K386" s="362" t="s">
        <v>1138</v>
      </c>
      <c r="L386" s="262" t="s">
        <v>1155</v>
      </c>
      <c r="M386" s="362">
        <v>2</v>
      </c>
      <c r="N386" s="811"/>
      <c r="O386" s="611">
        <f t="shared" si="16"/>
        <v>0</v>
      </c>
      <c r="P386" s="810">
        <f>G384*O386</f>
        <v>0</v>
      </c>
    </row>
    <row r="387" spans="1:16" ht="19.5" customHeight="1">
      <c r="A387" s="949"/>
      <c r="B387" s="871"/>
      <c r="C387" s="871"/>
      <c r="D387" s="871"/>
      <c r="E387" s="858"/>
      <c r="F387" s="992"/>
      <c r="G387" s="871"/>
      <c r="H387" s="855"/>
      <c r="I387" s="32"/>
      <c r="J387" s="647" t="s">
        <v>1124</v>
      </c>
      <c r="K387" s="362" t="s">
        <v>1138</v>
      </c>
      <c r="L387" s="262" t="s">
        <v>1154</v>
      </c>
      <c r="M387" s="362">
        <v>2</v>
      </c>
      <c r="N387" s="811"/>
      <c r="O387" s="611">
        <f t="shared" si="16"/>
        <v>0</v>
      </c>
      <c r="P387" s="810">
        <f>G384*O387</f>
        <v>0</v>
      </c>
    </row>
    <row r="388" spans="1:16" ht="19.5" customHeight="1">
      <c r="A388" s="949"/>
      <c r="B388" s="871"/>
      <c r="C388" s="871"/>
      <c r="D388" s="871"/>
      <c r="E388" s="858"/>
      <c r="F388" s="992"/>
      <c r="G388" s="871"/>
      <c r="H388" s="855"/>
      <c r="I388" s="32"/>
      <c r="J388" s="489" t="s">
        <v>1124</v>
      </c>
      <c r="K388" s="490" t="s">
        <v>1151</v>
      </c>
      <c r="L388" s="491" t="s">
        <v>1155</v>
      </c>
      <c r="M388" s="490">
        <v>1</v>
      </c>
      <c r="N388" s="811"/>
      <c r="O388" s="611">
        <f t="shared" si="16"/>
        <v>0</v>
      </c>
      <c r="P388" s="810">
        <f>G384*O388</f>
        <v>0</v>
      </c>
    </row>
    <row r="389" spans="1:16" ht="19.5" customHeight="1" thickBot="1">
      <c r="A389" s="949"/>
      <c r="B389" s="871"/>
      <c r="C389" s="871"/>
      <c r="D389" s="871"/>
      <c r="E389" s="858"/>
      <c r="F389" s="992"/>
      <c r="G389" s="871"/>
      <c r="H389" s="855"/>
      <c r="I389" s="32"/>
      <c r="J389" s="493" t="s">
        <v>1124</v>
      </c>
      <c r="K389" s="478" t="s">
        <v>1151</v>
      </c>
      <c r="L389" s="494" t="s">
        <v>1154</v>
      </c>
      <c r="M389" s="478">
        <v>1</v>
      </c>
      <c r="N389" s="812"/>
      <c r="O389" s="621">
        <f t="shared" si="16"/>
        <v>0</v>
      </c>
      <c r="P389" s="618">
        <f>G384*O389</f>
        <v>0</v>
      </c>
    </row>
    <row r="390" spans="1:16" ht="0.75" customHeight="1" hidden="1">
      <c r="A390" s="949"/>
      <c r="B390" s="871"/>
      <c r="C390" s="871"/>
      <c r="D390" s="871"/>
      <c r="E390" s="858"/>
      <c r="F390" s="992"/>
      <c r="G390" s="871"/>
      <c r="H390" s="855"/>
      <c r="I390" s="32"/>
      <c r="J390" s="636" t="s">
        <v>1124</v>
      </c>
      <c r="K390" s="637" t="s">
        <v>1151</v>
      </c>
      <c r="L390" s="636" t="s">
        <v>1155</v>
      </c>
      <c r="M390" s="638">
        <v>1</v>
      </c>
      <c r="N390" s="639"/>
      <c r="O390" s="639"/>
      <c r="P390" s="640"/>
    </row>
    <row r="391" spans="1:16" ht="24" customHeight="1" hidden="1" thickBot="1">
      <c r="A391" s="949"/>
      <c r="B391" s="871"/>
      <c r="C391" s="871"/>
      <c r="D391" s="871"/>
      <c r="E391" s="858"/>
      <c r="F391" s="992"/>
      <c r="G391" s="871"/>
      <c r="H391" s="855"/>
      <c r="I391" s="296"/>
      <c r="J391" s="447" t="s">
        <v>1124</v>
      </c>
      <c r="K391" s="448" t="s">
        <v>1151</v>
      </c>
      <c r="L391" s="447" t="s">
        <v>1154</v>
      </c>
      <c r="M391" s="449">
        <v>1</v>
      </c>
      <c r="N391" s="263"/>
      <c r="O391" s="263"/>
      <c r="P391" s="189"/>
    </row>
    <row r="392" spans="1:8" ht="33.75" customHeight="1">
      <c r="A392" s="3">
        <v>3</v>
      </c>
      <c r="B392" s="2" t="s">
        <v>400</v>
      </c>
      <c r="C392" s="2" t="s">
        <v>268</v>
      </c>
      <c r="D392" s="2" t="s">
        <v>894</v>
      </c>
      <c r="E392" s="2"/>
      <c r="F392" s="643"/>
      <c r="G392" s="362">
        <v>4</v>
      </c>
      <c r="H392" s="653">
        <f>F392*G392</f>
        <v>0</v>
      </c>
    </row>
    <row r="393" spans="1:8" ht="30" customHeight="1" thickBot="1">
      <c r="A393" s="4">
        <v>4</v>
      </c>
      <c r="B393" s="5" t="s">
        <v>366</v>
      </c>
      <c r="C393" s="5" t="s">
        <v>401</v>
      </c>
      <c r="D393" s="5" t="s">
        <v>713</v>
      </c>
      <c r="E393" s="5"/>
      <c r="F393" s="623"/>
      <c r="G393" s="368">
        <v>2</v>
      </c>
      <c r="H393" s="618">
        <f>F393*G393</f>
        <v>0</v>
      </c>
    </row>
    <row r="394" spans="1:16" ht="24" customHeight="1" thickBot="1">
      <c r="A394" s="379"/>
      <c r="B394" s="863" t="s">
        <v>1316</v>
      </c>
      <c r="C394" s="863"/>
      <c r="D394" s="863"/>
      <c r="E394" s="863"/>
      <c r="F394" s="863"/>
      <c r="G394" s="863"/>
      <c r="H394" s="622">
        <f>SUM(H381:H393)</f>
        <v>0</v>
      </c>
      <c r="J394" s="910" t="s">
        <v>1284</v>
      </c>
      <c r="K394" s="920"/>
      <c r="L394" s="920"/>
      <c r="M394" s="920"/>
      <c r="N394" s="920"/>
      <c r="O394" s="921"/>
      <c r="P394" s="605">
        <f>SUM(P381:P393)</f>
        <v>0</v>
      </c>
    </row>
    <row r="395" spans="1:8" ht="33" customHeight="1">
      <c r="A395" s="11"/>
      <c r="B395" s="28"/>
      <c r="C395" s="11"/>
      <c r="D395" s="11"/>
      <c r="E395" s="12"/>
      <c r="F395" s="12"/>
      <c r="G395" s="51"/>
      <c r="H395" s="51"/>
    </row>
    <row r="396" spans="1:8" ht="30" customHeight="1" thickBot="1">
      <c r="A396" s="41" t="s">
        <v>942</v>
      </c>
      <c r="B396" s="236"/>
      <c r="C396" s="11"/>
      <c r="D396" s="11"/>
      <c r="E396" s="12"/>
      <c r="F396" s="12"/>
      <c r="G396" s="12"/>
      <c r="H396" s="12"/>
    </row>
    <row r="397" spans="1:8" ht="44.25" customHeight="1">
      <c r="A397" s="162" t="s">
        <v>129</v>
      </c>
      <c r="B397" s="17" t="s">
        <v>1</v>
      </c>
      <c r="C397" s="17" t="s">
        <v>2</v>
      </c>
      <c r="D397" s="17" t="s">
        <v>3</v>
      </c>
      <c r="E397" s="40" t="s">
        <v>4</v>
      </c>
      <c r="F397" s="72" t="s">
        <v>139</v>
      </c>
      <c r="G397" s="48" t="s">
        <v>1044</v>
      </c>
      <c r="H397" s="73" t="s">
        <v>140</v>
      </c>
    </row>
    <row r="398" spans="1:10" ht="30" customHeight="1">
      <c r="A398" s="3">
        <v>1</v>
      </c>
      <c r="B398" s="2" t="s">
        <v>178</v>
      </c>
      <c r="C398" s="2" t="s">
        <v>177</v>
      </c>
      <c r="D398" s="2" t="s">
        <v>179</v>
      </c>
      <c r="E398" s="26" t="s">
        <v>180</v>
      </c>
      <c r="F398" s="615"/>
      <c r="G398" s="292">
        <v>1</v>
      </c>
      <c r="H398" s="616">
        <f>F398*G398</f>
        <v>0</v>
      </c>
      <c r="J398" s="267"/>
    </row>
    <row r="399" spans="1:8" ht="30" customHeight="1">
      <c r="A399" s="3">
        <v>2</v>
      </c>
      <c r="B399" s="2" t="s">
        <v>180</v>
      </c>
      <c r="C399" s="2" t="s">
        <v>372</v>
      </c>
      <c r="D399" s="2" t="s">
        <v>186</v>
      </c>
      <c r="E399" s="26"/>
      <c r="F399" s="615"/>
      <c r="G399" s="292">
        <v>1</v>
      </c>
      <c r="H399" s="616">
        <f>F399*G399</f>
        <v>0</v>
      </c>
    </row>
    <row r="400" spans="1:8" ht="30" customHeight="1">
      <c r="A400" s="3">
        <v>3</v>
      </c>
      <c r="B400" s="2" t="s">
        <v>175</v>
      </c>
      <c r="C400" s="2" t="s">
        <v>241</v>
      </c>
      <c r="D400" s="2" t="s">
        <v>355</v>
      </c>
      <c r="E400" s="26" t="s">
        <v>1304</v>
      </c>
      <c r="F400" s="615"/>
      <c r="G400" s="292">
        <v>1</v>
      </c>
      <c r="H400" s="616">
        <f>F400*G400</f>
        <v>0</v>
      </c>
    </row>
    <row r="401" spans="1:8" ht="30" customHeight="1" thickBot="1">
      <c r="A401" s="4">
        <v>4</v>
      </c>
      <c r="B401" s="5" t="s">
        <v>175</v>
      </c>
      <c r="C401" s="5" t="s">
        <v>241</v>
      </c>
      <c r="D401" s="5" t="s">
        <v>355</v>
      </c>
      <c r="E401" s="27" t="s">
        <v>418</v>
      </c>
      <c r="F401" s="617"/>
      <c r="G401" s="511">
        <v>1</v>
      </c>
      <c r="H401" s="618">
        <f>F401*G401</f>
        <v>0</v>
      </c>
    </row>
    <row r="402" spans="1:8" ht="24" customHeight="1" thickBot="1">
      <c r="A402" s="379"/>
      <c r="B402" s="863" t="s">
        <v>1316</v>
      </c>
      <c r="C402" s="863"/>
      <c r="D402" s="863"/>
      <c r="E402" s="863"/>
      <c r="F402" s="863"/>
      <c r="G402" s="863"/>
      <c r="H402" s="622">
        <f>SUM(H398:H401)</f>
        <v>0</v>
      </c>
    </row>
    <row r="403" spans="1:8" ht="30" customHeight="1">
      <c r="A403" s="11"/>
      <c r="B403" s="28"/>
      <c r="C403" s="11"/>
      <c r="D403" s="11"/>
      <c r="E403" s="12"/>
      <c r="F403" s="12"/>
      <c r="G403" s="51"/>
      <c r="H403" s="51"/>
    </row>
    <row r="404" spans="1:8" ht="30" customHeight="1" thickBot="1">
      <c r="A404" s="41" t="s">
        <v>943</v>
      </c>
      <c r="B404" s="28"/>
      <c r="C404" s="11"/>
      <c r="D404" s="11"/>
      <c r="E404" s="12"/>
      <c r="F404" s="12"/>
      <c r="G404" s="51"/>
      <c r="H404" s="51"/>
    </row>
    <row r="405" spans="1:16" ht="51" customHeight="1" thickBot="1">
      <c r="A405" s="162" t="s">
        <v>129</v>
      </c>
      <c r="B405" s="17" t="s">
        <v>1</v>
      </c>
      <c r="C405" s="17" t="s">
        <v>2</v>
      </c>
      <c r="D405" s="17" t="s">
        <v>3</v>
      </c>
      <c r="E405" s="17" t="s">
        <v>4</v>
      </c>
      <c r="F405" s="17" t="s">
        <v>139</v>
      </c>
      <c r="G405" s="40" t="s">
        <v>1044</v>
      </c>
      <c r="H405" s="18" t="s">
        <v>140</v>
      </c>
      <c r="J405" s="303" t="s">
        <v>1279</v>
      </c>
      <c r="K405" s="304" t="s">
        <v>1280</v>
      </c>
      <c r="L405" s="304" t="s">
        <v>1281</v>
      </c>
      <c r="M405" s="304" t="s">
        <v>1282</v>
      </c>
      <c r="N405" s="8" t="s">
        <v>1278</v>
      </c>
      <c r="O405" s="8" t="s">
        <v>1276</v>
      </c>
      <c r="P405" s="305" t="s">
        <v>1283</v>
      </c>
    </row>
    <row r="406" spans="1:9" ht="36" customHeight="1" thickBot="1">
      <c r="A406" s="19">
        <v>1</v>
      </c>
      <c r="B406" s="20" t="s">
        <v>374</v>
      </c>
      <c r="C406" s="219" t="s">
        <v>1074</v>
      </c>
      <c r="D406" s="20" t="s">
        <v>300</v>
      </c>
      <c r="E406" s="20" t="s">
        <v>1078</v>
      </c>
      <c r="F406" s="633"/>
      <c r="G406" s="360">
        <v>1</v>
      </c>
      <c r="H406" s="610">
        <f>F406*G406</f>
        <v>0</v>
      </c>
      <c r="I406" s="32"/>
    </row>
    <row r="407" spans="1:16" ht="36" customHeight="1">
      <c r="A407" s="883">
        <v>2</v>
      </c>
      <c r="B407" s="2" t="s">
        <v>290</v>
      </c>
      <c r="C407" s="2" t="s">
        <v>7</v>
      </c>
      <c r="D407" s="2" t="s">
        <v>161</v>
      </c>
      <c r="E407" s="75" t="s">
        <v>421</v>
      </c>
      <c r="F407" s="885"/>
      <c r="G407" s="854">
        <v>2</v>
      </c>
      <c r="H407" s="853">
        <f>F407*G407</f>
        <v>0</v>
      </c>
      <c r="I407" s="32"/>
      <c r="J407" s="314" t="s">
        <v>1127</v>
      </c>
      <c r="K407" s="365" t="s">
        <v>1125</v>
      </c>
      <c r="L407" s="457" t="s">
        <v>1178</v>
      </c>
      <c r="M407" s="365">
        <v>1</v>
      </c>
      <c r="N407" s="633"/>
      <c r="O407" s="619">
        <f>M407*N407</f>
        <v>0</v>
      </c>
      <c r="P407" s="610">
        <f>G407*O407</f>
        <v>0</v>
      </c>
    </row>
    <row r="408" spans="1:16" ht="30" customHeight="1" thickBot="1">
      <c r="A408" s="909"/>
      <c r="B408" s="2"/>
      <c r="C408" s="2"/>
      <c r="D408" s="2"/>
      <c r="E408" s="75"/>
      <c r="F408" s="992"/>
      <c r="G408" s="871"/>
      <c r="H408" s="855"/>
      <c r="I408" s="32"/>
      <c r="J408" s="317" t="s">
        <v>1124</v>
      </c>
      <c r="K408" s="366" t="s">
        <v>1375</v>
      </c>
      <c r="L408" s="459" t="s">
        <v>1179</v>
      </c>
      <c r="M408" s="366">
        <v>1</v>
      </c>
      <c r="N408" s="812"/>
      <c r="O408" s="621">
        <f>M408*N408</f>
        <v>0</v>
      </c>
      <c r="P408" s="618">
        <f>G407*O408</f>
        <v>0</v>
      </c>
    </row>
    <row r="409" spans="1:9" ht="41.25" customHeight="1">
      <c r="A409" s="24">
        <v>3</v>
      </c>
      <c r="B409" s="75" t="s">
        <v>422</v>
      </c>
      <c r="C409" s="2" t="s">
        <v>423</v>
      </c>
      <c r="D409" s="2" t="s">
        <v>424</v>
      </c>
      <c r="E409" s="75"/>
      <c r="F409" s="811"/>
      <c r="G409" s="292">
        <v>1</v>
      </c>
      <c r="H409" s="810">
        <f aca="true" t="shared" si="17" ref="H409:H414">F409*G409</f>
        <v>0</v>
      </c>
      <c r="I409" s="32"/>
    </row>
    <row r="410" spans="1:9" ht="49.5" customHeight="1">
      <c r="A410" s="24">
        <v>4</v>
      </c>
      <c r="B410" s="381"/>
      <c r="C410" s="2" t="s">
        <v>370</v>
      </c>
      <c r="D410" s="2"/>
      <c r="E410" s="75"/>
      <c r="F410" s="811"/>
      <c r="G410" s="292">
        <v>1</v>
      </c>
      <c r="H410" s="810">
        <f t="shared" si="17"/>
        <v>0</v>
      </c>
      <c r="I410" s="32"/>
    </row>
    <row r="411" spans="1:8" ht="30" customHeight="1">
      <c r="A411" s="24">
        <v>5</v>
      </c>
      <c r="B411" s="75" t="s">
        <v>422</v>
      </c>
      <c r="C411" s="2" t="s">
        <v>425</v>
      </c>
      <c r="D411" s="2" t="s">
        <v>426</v>
      </c>
      <c r="E411" s="75"/>
      <c r="F411" s="811"/>
      <c r="G411" s="292">
        <v>1</v>
      </c>
      <c r="H411" s="810">
        <f t="shared" si="17"/>
        <v>0</v>
      </c>
    </row>
    <row r="412" spans="1:8" ht="51" customHeight="1">
      <c r="A412" s="24">
        <v>6</v>
      </c>
      <c r="B412" s="381"/>
      <c r="C412" s="2" t="s">
        <v>427</v>
      </c>
      <c r="D412" s="2"/>
      <c r="E412" s="75"/>
      <c r="F412" s="811"/>
      <c r="G412" s="292">
        <v>1</v>
      </c>
      <c r="H412" s="810">
        <f t="shared" si="17"/>
        <v>0</v>
      </c>
    </row>
    <row r="413" spans="1:8" ht="30" customHeight="1" thickBot="1">
      <c r="A413" s="24">
        <v>7</v>
      </c>
      <c r="B413" s="381"/>
      <c r="C413" s="2" t="s">
        <v>241</v>
      </c>
      <c r="D413" s="2" t="s">
        <v>1048</v>
      </c>
      <c r="E413" s="75" t="s">
        <v>428</v>
      </c>
      <c r="F413" s="811"/>
      <c r="G413" s="292">
        <v>2</v>
      </c>
      <c r="H413" s="810">
        <f t="shared" si="17"/>
        <v>0</v>
      </c>
    </row>
    <row r="414" spans="1:16" ht="21" customHeight="1">
      <c r="A414" s="919">
        <v>8</v>
      </c>
      <c r="B414" s="900" t="s">
        <v>429</v>
      </c>
      <c r="C414" s="900" t="s">
        <v>67</v>
      </c>
      <c r="D414" s="857"/>
      <c r="E414" s="900"/>
      <c r="F414" s="885"/>
      <c r="G414" s="854">
        <v>2</v>
      </c>
      <c r="H414" s="853">
        <f t="shared" si="17"/>
        <v>0</v>
      </c>
      <c r="I414" s="32"/>
      <c r="J414" s="702" t="s">
        <v>1127</v>
      </c>
      <c r="K414" s="361" t="s">
        <v>1144</v>
      </c>
      <c r="L414" s="293" t="s">
        <v>1180</v>
      </c>
      <c r="M414" s="60">
        <v>1</v>
      </c>
      <c r="N414" s="633"/>
      <c r="O414" s="619">
        <f>M414*N414</f>
        <v>0</v>
      </c>
      <c r="P414" s="610">
        <f>G414*O414</f>
        <v>0</v>
      </c>
    </row>
    <row r="415" spans="1:16" ht="21" customHeight="1">
      <c r="A415" s="909"/>
      <c r="B415" s="900"/>
      <c r="C415" s="900"/>
      <c r="D415" s="857"/>
      <c r="E415" s="900"/>
      <c r="F415" s="885"/>
      <c r="G415" s="854"/>
      <c r="H415" s="853"/>
      <c r="I415" s="32"/>
      <c r="J415" s="647" t="s">
        <v>1127</v>
      </c>
      <c r="K415" s="362" t="s">
        <v>1138</v>
      </c>
      <c r="L415" s="262" t="s">
        <v>1180</v>
      </c>
      <c r="M415" s="21">
        <v>1</v>
      </c>
      <c r="N415" s="811"/>
      <c r="O415" s="611">
        <f>M415*N415</f>
        <v>0</v>
      </c>
      <c r="P415" s="810">
        <f>G414*O415</f>
        <v>0</v>
      </c>
    </row>
    <row r="416" spans="1:16" ht="30" customHeight="1" thickBot="1">
      <c r="A416" s="24">
        <v>9</v>
      </c>
      <c r="B416" s="75" t="s">
        <v>430</v>
      </c>
      <c r="C416" s="75" t="s">
        <v>67</v>
      </c>
      <c r="D416" s="75"/>
      <c r="E416" s="75" t="s">
        <v>431</v>
      </c>
      <c r="F416" s="811"/>
      <c r="G416" s="292">
        <v>2</v>
      </c>
      <c r="H416" s="810">
        <f aca="true" t="shared" si="18" ref="H416:H444">F416*G416</f>
        <v>0</v>
      </c>
      <c r="I416" s="32"/>
      <c r="J416" s="703" t="s">
        <v>1124</v>
      </c>
      <c r="K416" s="368" t="s">
        <v>1138</v>
      </c>
      <c r="L416" s="263" t="s">
        <v>1181</v>
      </c>
      <c r="M416" s="66">
        <v>1</v>
      </c>
      <c r="N416" s="812"/>
      <c r="O416" s="621">
        <f>M416*N416</f>
        <v>0</v>
      </c>
      <c r="P416" s="618">
        <f>G416*O416</f>
        <v>0</v>
      </c>
    </row>
    <row r="417" spans="1:19" ht="30" customHeight="1">
      <c r="A417" s="24">
        <v>10</v>
      </c>
      <c r="B417" s="75" t="s">
        <v>432</v>
      </c>
      <c r="C417" s="75" t="s">
        <v>176</v>
      </c>
      <c r="D417" s="75" t="s">
        <v>900</v>
      </c>
      <c r="E417" s="75"/>
      <c r="F417" s="811"/>
      <c r="G417" s="292">
        <v>1</v>
      </c>
      <c r="H417" s="810">
        <f t="shared" si="18"/>
        <v>0</v>
      </c>
      <c r="S417" s="543"/>
    </row>
    <row r="418" spans="1:8" ht="45" customHeight="1">
      <c r="A418" s="24">
        <v>11</v>
      </c>
      <c r="B418" s="381"/>
      <c r="C418" s="2" t="s">
        <v>370</v>
      </c>
      <c r="D418" s="75"/>
      <c r="E418" s="75"/>
      <c r="F418" s="811"/>
      <c r="G418" s="292">
        <v>1</v>
      </c>
      <c r="H418" s="810">
        <f t="shared" si="18"/>
        <v>0</v>
      </c>
    </row>
    <row r="419" spans="1:8" ht="30" customHeight="1">
      <c r="A419" s="24">
        <v>12</v>
      </c>
      <c r="B419" s="75" t="s">
        <v>432</v>
      </c>
      <c r="C419" s="75" t="s">
        <v>381</v>
      </c>
      <c r="D419" s="2" t="s">
        <v>433</v>
      </c>
      <c r="E419" s="75"/>
      <c r="F419" s="811"/>
      <c r="G419" s="292">
        <v>1</v>
      </c>
      <c r="H419" s="810">
        <f t="shared" si="18"/>
        <v>0</v>
      </c>
    </row>
    <row r="420" spans="1:8" ht="48.75" customHeight="1">
      <c r="A420" s="24">
        <v>13</v>
      </c>
      <c r="B420" s="381"/>
      <c r="C420" s="75" t="s">
        <v>370</v>
      </c>
      <c r="D420" s="2"/>
      <c r="E420" s="75"/>
      <c r="F420" s="811"/>
      <c r="G420" s="292">
        <v>1</v>
      </c>
      <c r="H420" s="810">
        <f t="shared" si="18"/>
        <v>0</v>
      </c>
    </row>
    <row r="421" spans="1:8" ht="30" customHeight="1">
      <c r="A421" s="919">
        <v>14</v>
      </c>
      <c r="B421" s="2" t="s">
        <v>20</v>
      </c>
      <c r="C421" s="2" t="s">
        <v>291</v>
      </c>
      <c r="D421" s="137" t="s">
        <v>891</v>
      </c>
      <c r="E421" s="10" t="s">
        <v>292</v>
      </c>
      <c r="F421" s="811"/>
      <c r="G421" s="292">
        <v>1</v>
      </c>
      <c r="H421" s="810">
        <f t="shared" si="18"/>
        <v>0</v>
      </c>
    </row>
    <row r="422" spans="1:8" ht="21" customHeight="1">
      <c r="A422" s="909"/>
      <c r="B422" s="2"/>
      <c r="C422" s="2"/>
      <c r="D422" s="137"/>
      <c r="E422" s="2" t="s">
        <v>1079</v>
      </c>
      <c r="F422" s="811"/>
      <c r="G422" s="292">
        <v>1</v>
      </c>
      <c r="H422" s="810">
        <f t="shared" si="18"/>
        <v>0</v>
      </c>
    </row>
    <row r="423" spans="1:8" ht="30.75" customHeight="1">
      <c r="A423" s="24">
        <v>15</v>
      </c>
      <c r="B423" s="75" t="s">
        <v>149</v>
      </c>
      <c r="C423" s="2" t="s">
        <v>435</v>
      </c>
      <c r="D423" s="2" t="s">
        <v>434</v>
      </c>
      <c r="E423" s="75" t="s">
        <v>436</v>
      </c>
      <c r="F423" s="811"/>
      <c r="G423" s="292">
        <v>1</v>
      </c>
      <c r="H423" s="810">
        <f t="shared" si="18"/>
        <v>0</v>
      </c>
    </row>
    <row r="424" spans="1:8" ht="45">
      <c r="A424" s="24">
        <v>16</v>
      </c>
      <c r="B424" s="75" t="s">
        <v>149</v>
      </c>
      <c r="C424" s="2" t="s">
        <v>435</v>
      </c>
      <c r="D424" s="2" t="s">
        <v>434</v>
      </c>
      <c r="E424" s="75" t="s">
        <v>436</v>
      </c>
      <c r="F424" s="811"/>
      <c r="G424" s="292">
        <v>1</v>
      </c>
      <c r="H424" s="810">
        <f t="shared" si="18"/>
        <v>0</v>
      </c>
    </row>
    <row r="425" spans="1:8" ht="45">
      <c r="A425" s="24">
        <v>17</v>
      </c>
      <c r="B425" s="75" t="s">
        <v>149</v>
      </c>
      <c r="C425" s="2" t="s">
        <v>435</v>
      </c>
      <c r="D425" s="2" t="s">
        <v>434</v>
      </c>
      <c r="E425" s="75" t="s">
        <v>436</v>
      </c>
      <c r="F425" s="811"/>
      <c r="G425" s="292">
        <v>1</v>
      </c>
      <c r="H425" s="810">
        <f t="shared" si="18"/>
        <v>0</v>
      </c>
    </row>
    <row r="426" spans="1:8" ht="45">
      <c r="A426" s="24">
        <v>18</v>
      </c>
      <c r="B426" s="75" t="s">
        <v>149</v>
      </c>
      <c r="C426" s="2" t="s">
        <v>435</v>
      </c>
      <c r="D426" s="2" t="s">
        <v>434</v>
      </c>
      <c r="E426" s="75" t="s">
        <v>436</v>
      </c>
      <c r="F426" s="811"/>
      <c r="G426" s="292">
        <v>1</v>
      </c>
      <c r="H426" s="810">
        <f t="shared" si="18"/>
        <v>0</v>
      </c>
    </row>
    <row r="427" spans="1:8" ht="47.25" customHeight="1">
      <c r="A427" s="24">
        <v>19</v>
      </c>
      <c r="B427" s="75" t="s">
        <v>149</v>
      </c>
      <c r="C427" s="2" t="s">
        <v>435</v>
      </c>
      <c r="D427" s="2" t="s">
        <v>434</v>
      </c>
      <c r="E427" s="75" t="s">
        <v>436</v>
      </c>
      <c r="F427" s="811"/>
      <c r="G427" s="292">
        <v>1</v>
      </c>
      <c r="H427" s="810">
        <f t="shared" si="18"/>
        <v>0</v>
      </c>
    </row>
    <row r="428" spans="1:8" ht="45">
      <c r="A428" s="24">
        <v>20</v>
      </c>
      <c r="B428" s="75" t="s">
        <v>149</v>
      </c>
      <c r="C428" s="2" t="s">
        <v>435</v>
      </c>
      <c r="D428" s="2" t="s">
        <v>434</v>
      </c>
      <c r="E428" s="75" t="s">
        <v>436</v>
      </c>
      <c r="F428" s="811"/>
      <c r="G428" s="292">
        <v>1</v>
      </c>
      <c r="H428" s="810">
        <f t="shared" si="18"/>
        <v>0</v>
      </c>
    </row>
    <row r="429" spans="1:8" ht="45">
      <c r="A429" s="24">
        <v>21</v>
      </c>
      <c r="B429" s="75" t="s">
        <v>149</v>
      </c>
      <c r="C429" s="2" t="s">
        <v>435</v>
      </c>
      <c r="D429" s="2" t="s">
        <v>434</v>
      </c>
      <c r="E429" s="75" t="s">
        <v>436</v>
      </c>
      <c r="F429" s="811"/>
      <c r="G429" s="292">
        <v>1</v>
      </c>
      <c r="H429" s="810">
        <f t="shared" si="18"/>
        <v>0</v>
      </c>
    </row>
    <row r="430" spans="1:8" ht="36.75" customHeight="1">
      <c r="A430" s="919">
        <v>22</v>
      </c>
      <c r="B430" s="137" t="s">
        <v>20</v>
      </c>
      <c r="C430" s="137" t="s">
        <v>291</v>
      </c>
      <c r="D430" s="137" t="s">
        <v>891</v>
      </c>
      <c r="E430" s="743" t="s">
        <v>292</v>
      </c>
      <c r="F430" s="811"/>
      <c r="G430" s="292">
        <v>1</v>
      </c>
      <c r="H430" s="810">
        <f t="shared" si="18"/>
        <v>0</v>
      </c>
    </row>
    <row r="431" spans="1:8" ht="21" customHeight="1">
      <c r="A431" s="909"/>
      <c r="B431" s="2"/>
      <c r="C431" s="2"/>
      <c r="D431" s="137"/>
      <c r="E431" s="2" t="s">
        <v>1079</v>
      </c>
      <c r="F431" s="811"/>
      <c r="G431" s="292">
        <v>1</v>
      </c>
      <c r="H431" s="810">
        <f t="shared" si="18"/>
        <v>0</v>
      </c>
    </row>
    <row r="432" spans="1:8" ht="54.75" customHeight="1">
      <c r="A432" s="24">
        <v>23</v>
      </c>
      <c r="B432" s="75" t="s">
        <v>437</v>
      </c>
      <c r="C432" s="75" t="s">
        <v>438</v>
      </c>
      <c r="D432" s="2" t="s">
        <v>434</v>
      </c>
      <c r="E432" s="75" t="s">
        <v>439</v>
      </c>
      <c r="F432" s="811"/>
      <c r="G432" s="292">
        <v>1</v>
      </c>
      <c r="H432" s="810">
        <f t="shared" si="18"/>
        <v>0</v>
      </c>
    </row>
    <row r="433" spans="1:8" ht="51.75" customHeight="1">
      <c r="A433" s="24">
        <v>24</v>
      </c>
      <c r="B433" s="75" t="s">
        <v>437</v>
      </c>
      <c r="C433" s="75" t="s">
        <v>438</v>
      </c>
      <c r="D433" s="2" t="s">
        <v>434</v>
      </c>
      <c r="E433" s="75" t="s">
        <v>439</v>
      </c>
      <c r="F433" s="811"/>
      <c r="G433" s="292">
        <v>1</v>
      </c>
      <c r="H433" s="810">
        <f t="shared" si="18"/>
        <v>0</v>
      </c>
    </row>
    <row r="434" spans="1:8" ht="48" customHeight="1">
      <c r="A434" s="24">
        <v>25</v>
      </c>
      <c r="B434" s="75" t="s">
        <v>437</v>
      </c>
      <c r="C434" s="75" t="s">
        <v>438</v>
      </c>
      <c r="D434" s="2" t="s">
        <v>434</v>
      </c>
      <c r="E434" s="75" t="s">
        <v>439</v>
      </c>
      <c r="F434" s="811"/>
      <c r="G434" s="292">
        <v>1</v>
      </c>
      <c r="H434" s="810">
        <f t="shared" si="18"/>
        <v>0</v>
      </c>
    </row>
    <row r="435" spans="1:10" ht="52.5" customHeight="1">
      <c r="A435" s="24">
        <v>26</v>
      </c>
      <c r="B435" s="75" t="s">
        <v>437</v>
      </c>
      <c r="C435" s="75" t="s">
        <v>435</v>
      </c>
      <c r="D435" s="2" t="s">
        <v>434</v>
      </c>
      <c r="E435" s="75" t="s">
        <v>439</v>
      </c>
      <c r="F435" s="811"/>
      <c r="G435" s="292">
        <v>1</v>
      </c>
      <c r="H435" s="810">
        <f t="shared" si="18"/>
        <v>0</v>
      </c>
      <c r="J435" s="196"/>
    </row>
    <row r="436" spans="1:8" ht="50.25" customHeight="1">
      <c r="A436" s="24">
        <v>27</v>
      </c>
      <c r="B436" s="75" t="s">
        <v>437</v>
      </c>
      <c r="C436" s="75" t="s">
        <v>435</v>
      </c>
      <c r="D436" s="2" t="s">
        <v>434</v>
      </c>
      <c r="E436" s="75" t="s">
        <v>439</v>
      </c>
      <c r="F436" s="811"/>
      <c r="G436" s="292">
        <v>1</v>
      </c>
      <c r="H436" s="810">
        <f t="shared" si="18"/>
        <v>0</v>
      </c>
    </row>
    <row r="437" spans="1:8" ht="38.25" customHeight="1">
      <c r="A437" s="24">
        <v>28</v>
      </c>
      <c r="B437" s="75" t="s">
        <v>437</v>
      </c>
      <c r="C437" s="75" t="s">
        <v>440</v>
      </c>
      <c r="D437" s="2"/>
      <c r="E437" s="75" t="s">
        <v>441</v>
      </c>
      <c r="F437" s="811"/>
      <c r="G437" s="292">
        <v>1</v>
      </c>
      <c r="H437" s="810">
        <f t="shared" si="18"/>
        <v>0</v>
      </c>
    </row>
    <row r="438" spans="1:8" ht="36" customHeight="1">
      <c r="A438" s="919">
        <v>29</v>
      </c>
      <c r="B438" s="744" t="s">
        <v>20</v>
      </c>
      <c r="C438" s="137" t="s">
        <v>291</v>
      </c>
      <c r="D438" s="137" t="s">
        <v>891</v>
      </c>
      <c r="E438" s="743" t="s">
        <v>292</v>
      </c>
      <c r="F438" s="811"/>
      <c r="G438" s="292">
        <v>1</v>
      </c>
      <c r="H438" s="810">
        <f t="shared" si="18"/>
        <v>0</v>
      </c>
    </row>
    <row r="439" spans="1:8" ht="21" customHeight="1">
      <c r="A439" s="909"/>
      <c r="B439" s="2"/>
      <c r="C439" s="2"/>
      <c r="D439" s="137"/>
      <c r="E439" s="2" t="s">
        <v>1079</v>
      </c>
      <c r="F439" s="811"/>
      <c r="G439" s="292">
        <v>1</v>
      </c>
      <c r="H439" s="810">
        <f t="shared" si="18"/>
        <v>0</v>
      </c>
    </row>
    <row r="440" spans="1:12" ht="35.25" customHeight="1">
      <c r="A440" s="24">
        <v>30</v>
      </c>
      <c r="B440" s="75" t="s">
        <v>310</v>
      </c>
      <c r="C440" s="75" t="s">
        <v>1566</v>
      </c>
      <c r="D440" s="518" t="s">
        <v>1363</v>
      </c>
      <c r="E440" s="75" t="s">
        <v>310</v>
      </c>
      <c r="F440" s="811"/>
      <c r="G440" s="292">
        <v>1</v>
      </c>
      <c r="H440" s="810">
        <f t="shared" si="18"/>
        <v>0</v>
      </c>
      <c r="L440" s="397"/>
    </row>
    <row r="441" spans="1:8" ht="45">
      <c r="A441" s="24">
        <v>31</v>
      </c>
      <c r="B441" s="75" t="s">
        <v>310</v>
      </c>
      <c r="C441" s="2" t="s">
        <v>435</v>
      </c>
      <c r="D441" s="2" t="s">
        <v>901</v>
      </c>
      <c r="E441" s="75" t="s">
        <v>310</v>
      </c>
      <c r="F441" s="811"/>
      <c r="G441" s="292">
        <v>1</v>
      </c>
      <c r="H441" s="810">
        <f t="shared" si="18"/>
        <v>0</v>
      </c>
    </row>
    <row r="442" spans="1:8" ht="45">
      <c r="A442" s="24">
        <v>32</v>
      </c>
      <c r="B442" s="75" t="s">
        <v>310</v>
      </c>
      <c r="C442" s="2" t="s">
        <v>435</v>
      </c>
      <c r="D442" s="2" t="s">
        <v>901</v>
      </c>
      <c r="E442" s="75" t="s">
        <v>310</v>
      </c>
      <c r="F442" s="811"/>
      <c r="G442" s="292">
        <v>1</v>
      </c>
      <c r="H442" s="810">
        <f t="shared" si="18"/>
        <v>0</v>
      </c>
    </row>
    <row r="443" spans="1:8" ht="45">
      <c r="A443" s="24">
        <v>33</v>
      </c>
      <c r="B443" s="75" t="s">
        <v>310</v>
      </c>
      <c r="C443" s="2" t="s">
        <v>435</v>
      </c>
      <c r="D443" s="2" t="s">
        <v>901</v>
      </c>
      <c r="E443" s="75" t="s">
        <v>310</v>
      </c>
      <c r="F443" s="811"/>
      <c r="G443" s="292">
        <v>1</v>
      </c>
      <c r="H443" s="810">
        <f t="shared" si="18"/>
        <v>0</v>
      </c>
    </row>
    <row r="444" spans="1:8" ht="32.25" thickBot="1">
      <c r="A444" s="24">
        <v>34</v>
      </c>
      <c r="B444" s="75" t="s">
        <v>310</v>
      </c>
      <c r="C444" s="75" t="s">
        <v>438</v>
      </c>
      <c r="D444" s="2" t="s">
        <v>901</v>
      </c>
      <c r="E444" s="75" t="s">
        <v>310</v>
      </c>
      <c r="F444" s="811"/>
      <c r="G444" s="292">
        <v>1</v>
      </c>
      <c r="H444" s="810">
        <f t="shared" si="18"/>
        <v>0</v>
      </c>
    </row>
    <row r="445" spans="1:16" ht="21" customHeight="1">
      <c r="A445" s="919">
        <v>35</v>
      </c>
      <c r="B445" s="900" t="s">
        <v>310</v>
      </c>
      <c r="C445" s="857" t="s">
        <v>1361</v>
      </c>
      <c r="D445" s="857" t="s">
        <v>1362</v>
      </c>
      <c r="E445" s="900" t="s">
        <v>310</v>
      </c>
      <c r="F445" s="885"/>
      <c r="G445" s="854">
        <v>2</v>
      </c>
      <c r="H445" s="853">
        <f>F445*G445</f>
        <v>0</v>
      </c>
      <c r="J445" s="485" t="s">
        <v>1124</v>
      </c>
      <c r="K445" s="486" t="s">
        <v>1144</v>
      </c>
      <c r="L445" s="487" t="s">
        <v>1549</v>
      </c>
      <c r="M445" s="488">
        <v>1</v>
      </c>
      <c r="N445" s="633"/>
      <c r="O445" s="619">
        <f>M445*N445</f>
        <v>0</v>
      </c>
      <c r="P445" s="610">
        <f>G445*O445</f>
        <v>0</v>
      </c>
    </row>
    <row r="446" spans="1:16" ht="21" customHeight="1" thickBot="1">
      <c r="A446" s="919"/>
      <c r="B446" s="901"/>
      <c r="C446" s="901"/>
      <c r="D446" s="901"/>
      <c r="E446" s="858"/>
      <c r="F446" s="955"/>
      <c r="G446" s="854"/>
      <c r="H446" s="853"/>
      <c r="J446" s="493" t="s">
        <v>1124</v>
      </c>
      <c r="K446" s="478" t="s">
        <v>1138</v>
      </c>
      <c r="L446" s="494" t="s">
        <v>1550</v>
      </c>
      <c r="M446" s="480">
        <v>1</v>
      </c>
      <c r="N446" s="812"/>
      <c r="O446" s="621">
        <f>M446*N446</f>
        <v>0</v>
      </c>
      <c r="P446" s="618">
        <f>G445*O446</f>
        <v>0</v>
      </c>
    </row>
    <row r="447" spans="1:16" ht="33" customHeight="1">
      <c r="A447" s="24">
        <v>36</v>
      </c>
      <c r="B447" s="75" t="s">
        <v>432</v>
      </c>
      <c r="C447" s="75" t="s">
        <v>176</v>
      </c>
      <c r="D447" s="2" t="s">
        <v>193</v>
      </c>
      <c r="E447" s="599" t="s">
        <v>1586</v>
      </c>
      <c r="F447" s="811"/>
      <c r="G447" s="292">
        <v>1</v>
      </c>
      <c r="H447" s="810">
        <f>F447*G447</f>
        <v>0</v>
      </c>
      <c r="J447" s="552"/>
      <c r="K447" s="452"/>
      <c r="L447" s="552"/>
      <c r="M447" s="453"/>
      <c r="N447" s="267"/>
      <c r="O447" s="267"/>
      <c r="P447" s="267"/>
    </row>
    <row r="448" spans="1:16" ht="51" customHeight="1" thickBot="1">
      <c r="A448" s="23">
        <v>37</v>
      </c>
      <c r="B448" s="745" t="s">
        <v>1112</v>
      </c>
      <c r="C448" s="77" t="s">
        <v>370</v>
      </c>
      <c r="D448" s="5" t="s">
        <v>193</v>
      </c>
      <c r="E448" s="600" t="s">
        <v>1587</v>
      </c>
      <c r="F448" s="812"/>
      <c r="G448" s="511">
        <v>1</v>
      </c>
      <c r="H448" s="618">
        <f>F448*G448</f>
        <v>0</v>
      </c>
      <c r="J448" s="552"/>
      <c r="K448" s="452"/>
      <c r="L448" s="552"/>
      <c r="M448" s="453"/>
      <c r="N448" s="267"/>
      <c r="O448" s="267"/>
      <c r="P448" s="267"/>
    </row>
    <row r="449" spans="1:16" ht="24" customHeight="1" thickBot="1">
      <c r="A449" s="379"/>
      <c r="B449" s="863" t="s">
        <v>1316</v>
      </c>
      <c r="C449" s="863"/>
      <c r="D449" s="863"/>
      <c r="E449" s="863"/>
      <c r="F449" s="863"/>
      <c r="G449" s="863"/>
      <c r="H449" s="622">
        <f>SUM(H406:H448)</f>
        <v>0</v>
      </c>
      <c r="J449" s="306" t="s">
        <v>1284</v>
      </c>
      <c r="K449" s="308"/>
      <c r="L449" s="307"/>
      <c r="M449" s="308"/>
      <c r="N449" s="307"/>
      <c r="O449" s="307"/>
      <c r="P449" s="605">
        <f>SUM(P406:P448)</f>
        <v>0</v>
      </c>
    </row>
    <row r="450" spans="1:17" ht="24" customHeight="1">
      <c r="A450" s="337"/>
      <c r="B450" s="337"/>
      <c r="C450" s="337"/>
      <c r="D450" s="337"/>
      <c r="E450" s="337"/>
      <c r="F450" s="337"/>
      <c r="G450" s="337"/>
      <c r="H450" s="405"/>
      <c r="I450" s="406"/>
      <c r="J450" s="405"/>
      <c r="K450" s="407"/>
      <c r="L450" s="405"/>
      <c r="M450" s="407"/>
      <c r="N450" s="405"/>
      <c r="O450" s="405"/>
      <c r="P450" s="408"/>
      <c r="Q450" s="406"/>
    </row>
    <row r="451" spans="1:17" ht="27.75" customHeight="1" thickBot="1">
      <c r="A451" s="519" t="s">
        <v>1584</v>
      </c>
      <c r="B451" s="337"/>
      <c r="C451" s="337"/>
      <c r="D451" s="337"/>
      <c r="E451" s="337"/>
      <c r="F451" s="337"/>
      <c r="G451" s="337"/>
      <c r="H451" s="405"/>
      <c r="I451" s="406"/>
      <c r="J451" s="405"/>
      <c r="K451" s="407"/>
      <c r="L451" s="405"/>
      <c r="M451" s="407"/>
      <c r="N451" s="405"/>
      <c r="O451" s="405"/>
      <c r="P451" s="408"/>
      <c r="Q451" s="406"/>
    </row>
    <row r="452" spans="1:16" ht="53.25" customHeight="1" thickBot="1">
      <c r="A452" s="162" t="s">
        <v>129</v>
      </c>
      <c r="B452" s="17" t="s">
        <v>1</v>
      </c>
      <c r="C452" s="17" t="s">
        <v>2</v>
      </c>
      <c r="D452" s="17" t="s">
        <v>3</v>
      </c>
      <c r="E452" s="17" t="s">
        <v>4</v>
      </c>
      <c r="F452" s="17" t="s">
        <v>139</v>
      </c>
      <c r="G452" s="40" t="s">
        <v>1044</v>
      </c>
      <c r="H452" s="18" t="s">
        <v>140</v>
      </c>
      <c r="J452" s="303" t="s">
        <v>1279</v>
      </c>
      <c r="K452" s="304" t="s">
        <v>1280</v>
      </c>
      <c r="L452" s="304" t="s">
        <v>1281</v>
      </c>
      <c r="M452" s="304" t="s">
        <v>1282</v>
      </c>
      <c r="N452" s="8" t="s">
        <v>1278</v>
      </c>
      <c r="O452" s="8" t="s">
        <v>1276</v>
      </c>
      <c r="P452" s="305" t="s">
        <v>1283</v>
      </c>
    </row>
    <row r="453" spans="1:16" ht="34.5" customHeight="1">
      <c r="A453" s="908">
        <v>1</v>
      </c>
      <c r="B453" s="20" t="s">
        <v>1367</v>
      </c>
      <c r="C453" s="20" t="s">
        <v>291</v>
      </c>
      <c r="D453" s="20" t="s">
        <v>1368</v>
      </c>
      <c r="E453" s="750" t="s">
        <v>1369</v>
      </c>
      <c r="F453" s="633"/>
      <c r="G453" s="360">
        <v>2</v>
      </c>
      <c r="H453" s="610">
        <f>F453*G453</f>
        <v>0</v>
      </c>
      <c r="I453" s="32"/>
      <c r="J453" s="196"/>
      <c r="K453" s="400"/>
      <c r="L453" s="401"/>
      <c r="M453" s="400"/>
      <c r="N453" s="402"/>
      <c r="O453" s="402"/>
      <c r="P453" s="402"/>
    </row>
    <row r="454" spans="1:11" ht="24" customHeight="1" thickBot="1">
      <c r="A454" s="883"/>
      <c r="B454" s="2"/>
      <c r="C454" s="2"/>
      <c r="D454" s="2"/>
      <c r="E454" s="2" t="s">
        <v>1079</v>
      </c>
      <c r="F454" s="643"/>
      <c r="G454" s="292">
        <v>1</v>
      </c>
      <c r="H454" s="653">
        <f>F454*G454</f>
        <v>0</v>
      </c>
      <c r="I454" s="32"/>
      <c r="K454" s="264"/>
    </row>
    <row r="455" spans="1:16" ht="24" customHeight="1">
      <c r="A455" s="883">
        <v>2</v>
      </c>
      <c r="B455" s="854" t="s">
        <v>1370</v>
      </c>
      <c r="C455" s="854" t="s">
        <v>1371</v>
      </c>
      <c r="D455" s="854" t="s">
        <v>1372</v>
      </c>
      <c r="E455" s="1018" t="s">
        <v>1373</v>
      </c>
      <c r="F455" s="885"/>
      <c r="G455" s="854">
        <v>4</v>
      </c>
      <c r="H455" s="853">
        <f>F455*G455</f>
        <v>0</v>
      </c>
      <c r="I455" s="32"/>
      <c r="J455" s="520" t="s">
        <v>1374</v>
      </c>
      <c r="K455" s="60" t="s">
        <v>1375</v>
      </c>
      <c r="L455" s="521" t="s">
        <v>1203</v>
      </c>
      <c r="M455" s="488">
        <v>2</v>
      </c>
      <c r="N455" s="633"/>
      <c r="O455" s="619">
        <f>M455*N455</f>
        <v>0</v>
      </c>
      <c r="P455" s="610">
        <f>G455*O455</f>
        <v>0</v>
      </c>
    </row>
    <row r="456" spans="1:16" ht="24" customHeight="1">
      <c r="A456" s="883"/>
      <c r="B456" s="895"/>
      <c r="C456" s="895"/>
      <c r="D456" s="895"/>
      <c r="E456" s="1018"/>
      <c r="F456" s="896"/>
      <c r="G456" s="895"/>
      <c r="H456" s="1019"/>
      <c r="I456" s="32"/>
      <c r="J456" s="522" t="s">
        <v>1374</v>
      </c>
      <c r="K456" s="21" t="s">
        <v>1151</v>
      </c>
      <c r="L456" s="523" t="s">
        <v>1203</v>
      </c>
      <c r="M456" s="492">
        <v>2</v>
      </c>
      <c r="N456" s="811"/>
      <c r="O456" s="611">
        <f>M456*N456</f>
        <v>0</v>
      </c>
      <c r="P456" s="810">
        <f>G455*O456</f>
        <v>0</v>
      </c>
    </row>
    <row r="457" spans="1:16" ht="24" customHeight="1" thickBot="1">
      <c r="A457" s="883"/>
      <c r="B457" s="895"/>
      <c r="C457" s="895"/>
      <c r="D457" s="895"/>
      <c r="E457" s="1018"/>
      <c r="F457" s="896"/>
      <c r="G457" s="895"/>
      <c r="H457" s="1019"/>
      <c r="I457" s="32"/>
      <c r="J457" s="524" t="s">
        <v>1124</v>
      </c>
      <c r="K457" s="66" t="s">
        <v>1375</v>
      </c>
      <c r="L457" s="386" t="s">
        <v>1160</v>
      </c>
      <c r="M457" s="480">
        <v>2</v>
      </c>
      <c r="N457" s="812"/>
      <c r="O457" s="621">
        <f>M457*N457</f>
        <v>0</v>
      </c>
      <c r="P457" s="618">
        <f>G455*O457</f>
        <v>0</v>
      </c>
    </row>
    <row r="458" spans="1:16" ht="24" customHeight="1">
      <c r="A458" s="3">
        <v>3</v>
      </c>
      <c r="B458" s="897"/>
      <c r="C458" s="2" t="s">
        <v>1376</v>
      </c>
      <c r="D458" s="2" t="s">
        <v>1377</v>
      </c>
      <c r="E458" s="2" t="s">
        <v>1378</v>
      </c>
      <c r="F458" s="643"/>
      <c r="G458" s="292">
        <v>2</v>
      </c>
      <c r="H458" s="653">
        <f aca="true" t="shared" si="19" ref="H458:H470">F458*G458</f>
        <v>0</v>
      </c>
      <c r="J458" s="196"/>
      <c r="K458" s="400"/>
      <c r="L458" s="401"/>
      <c r="M458" s="400"/>
      <c r="N458" s="402"/>
      <c r="O458" s="402"/>
      <c r="P458" s="402"/>
    </row>
    <row r="459" spans="1:16" ht="24" customHeight="1">
      <c r="A459" s="3">
        <v>4</v>
      </c>
      <c r="B459" s="897"/>
      <c r="C459" s="2" t="s">
        <v>1376</v>
      </c>
      <c r="D459" s="2" t="s">
        <v>1377</v>
      </c>
      <c r="E459" s="2" t="s">
        <v>1379</v>
      </c>
      <c r="F459" s="643"/>
      <c r="G459" s="292">
        <v>2</v>
      </c>
      <c r="H459" s="653">
        <f t="shared" si="19"/>
        <v>0</v>
      </c>
      <c r="J459" s="196"/>
      <c r="K459" s="400"/>
      <c r="L459" s="401"/>
      <c r="M459" s="400"/>
      <c r="N459" s="402"/>
      <c r="O459" s="402"/>
      <c r="P459" s="402"/>
    </row>
    <row r="460" spans="1:16" ht="31.5" customHeight="1">
      <c r="A460" s="3">
        <v>5</v>
      </c>
      <c r="B460" s="897"/>
      <c r="C460" s="2" t="s">
        <v>1376</v>
      </c>
      <c r="D460" s="2" t="s">
        <v>1377</v>
      </c>
      <c r="E460" s="2" t="s">
        <v>1380</v>
      </c>
      <c r="F460" s="643"/>
      <c r="G460" s="292">
        <v>2</v>
      </c>
      <c r="H460" s="653">
        <f t="shared" si="19"/>
        <v>0</v>
      </c>
      <c r="J460" s="196"/>
      <c r="K460" s="400"/>
      <c r="L460" s="401"/>
      <c r="M460" s="400"/>
      <c r="N460" s="402"/>
      <c r="O460" s="402"/>
      <c r="P460" s="402"/>
    </row>
    <row r="461" spans="1:16" ht="24" customHeight="1">
      <c r="A461" s="3">
        <v>6</v>
      </c>
      <c r="B461" s="897"/>
      <c r="C461" s="2" t="s">
        <v>1381</v>
      </c>
      <c r="D461" s="2" t="s">
        <v>1382</v>
      </c>
      <c r="E461" s="2" t="s">
        <v>1378</v>
      </c>
      <c r="F461" s="643"/>
      <c r="G461" s="292">
        <v>4</v>
      </c>
      <c r="H461" s="653">
        <f t="shared" si="19"/>
        <v>0</v>
      </c>
      <c r="J461" s="196"/>
      <c r="K461" s="400"/>
      <c r="L461" s="401"/>
      <c r="M461" s="400"/>
      <c r="N461" s="402"/>
      <c r="O461" s="402"/>
      <c r="P461" s="402"/>
    </row>
    <row r="462" spans="1:16" ht="24" customHeight="1">
      <c r="A462" s="3">
        <v>7</v>
      </c>
      <c r="B462" s="897"/>
      <c r="C462" s="2" t="s">
        <v>1381</v>
      </c>
      <c r="D462" s="2" t="s">
        <v>1382</v>
      </c>
      <c r="E462" s="2" t="s">
        <v>1379</v>
      </c>
      <c r="F462" s="643"/>
      <c r="G462" s="292">
        <v>4</v>
      </c>
      <c r="H462" s="653">
        <f t="shared" si="19"/>
        <v>0</v>
      </c>
      <c r="J462" s="196"/>
      <c r="K462" s="400"/>
      <c r="L462" s="401"/>
      <c r="M462" s="400"/>
      <c r="N462" s="402"/>
      <c r="O462" s="402"/>
      <c r="P462" s="402"/>
    </row>
    <row r="463" spans="1:16" ht="33" customHeight="1">
      <c r="A463" s="3">
        <v>8</v>
      </c>
      <c r="B463" s="897"/>
      <c r="C463" s="2" t="s">
        <v>1381</v>
      </c>
      <c r="D463" s="2" t="s">
        <v>1382</v>
      </c>
      <c r="E463" s="2" t="s">
        <v>1380</v>
      </c>
      <c r="F463" s="643"/>
      <c r="G463" s="292">
        <v>4</v>
      </c>
      <c r="H463" s="653">
        <f t="shared" si="19"/>
        <v>0</v>
      </c>
      <c r="J463" s="196"/>
      <c r="K463" s="400"/>
      <c r="L463" s="401"/>
      <c r="M463" s="400"/>
      <c r="N463" s="402"/>
      <c r="O463" s="402"/>
      <c r="P463" s="402"/>
    </row>
    <row r="464" spans="1:16" ht="31.5" customHeight="1">
      <c r="A464" s="3">
        <v>9</v>
      </c>
      <c r="B464" s="319" t="s">
        <v>1453</v>
      </c>
      <c r="C464" s="2" t="s">
        <v>1383</v>
      </c>
      <c r="D464" s="2" t="s">
        <v>1384</v>
      </c>
      <c r="E464" s="2" t="s">
        <v>1385</v>
      </c>
      <c r="F464" s="643"/>
      <c r="G464" s="292">
        <v>4</v>
      </c>
      <c r="H464" s="653">
        <f t="shared" si="19"/>
        <v>0</v>
      </c>
      <c r="J464" s="196"/>
      <c r="K464" s="400"/>
      <c r="L464" s="401"/>
      <c r="M464" s="400"/>
      <c r="N464" s="402"/>
      <c r="O464" s="402"/>
      <c r="P464" s="402"/>
    </row>
    <row r="465" spans="1:16" ht="24" customHeight="1">
      <c r="A465" s="3">
        <v>10</v>
      </c>
      <c r="B465" s="2"/>
      <c r="C465" s="2" t="s">
        <v>1386</v>
      </c>
      <c r="D465" s="2" t="s">
        <v>355</v>
      </c>
      <c r="E465" s="2"/>
      <c r="F465" s="643"/>
      <c r="G465" s="292">
        <v>1</v>
      </c>
      <c r="H465" s="653">
        <f t="shared" si="19"/>
        <v>0</v>
      </c>
      <c r="J465" s="196"/>
      <c r="K465" s="400"/>
      <c r="L465" s="401"/>
      <c r="M465" s="400"/>
      <c r="N465" s="402"/>
      <c r="O465" s="402"/>
      <c r="P465" s="402"/>
    </row>
    <row r="466" spans="1:16" ht="24" customHeight="1">
      <c r="A466" s="3">
        <v>11</v>
      </c>
      <c r="B466" s="2"/>
      <c r="C466" s="2" t="s">
        <v>1387</v>
      </c>
      <c r="D466" s="2" t="s">
        <v>355</v>
      </c>
      <c r="E466" s="2"/>
      <c r="F466" s="643"/>
      <c r="G466" s="292">
        <v>1</v>
      </c>
      <c r="H466" s="653">
        <f t="shared" si="19"/>
        <v>0</v>
      </c>
      <c r="J466" s="196"/>
      <c r="K466" s="400"/>
      <c r="L466" s="401"/>
      <c r="M466" s="400"/>
      <c r="N466" s="402"/>
      <c r="O466" s="402"/>
      <c r="P466" s="402"/>
    </row>
    <row r="467" spans="1:16" ht="24" customHeight="1">
      <c r="A467" s="3">
        <v>12</v>
      </c>
      <c r="B467" s="2"/>
      <c r="C467" s="2" t="s">
        <v>1388</v>
      </c>
      <c r="D467" s="2" t="s">
        <v>355</v>
      </c>
      <c r="E467" s="2"/>
      <c r="F467" s="643"/>
      <c r="G467" s="292">
        <v>1</v>
      </c>
      <c r="H467" s="653">
        <f t="shared" si="19"/>
        <v>0</v>
      </c>
      <c r="J467" s="196"/>
      <c r="K467" s="400"/>
      <c r="L467" s="401"/>
      <c r="M467" s="400"/>
      <c r="N467" s="402"/>
      <c r="O467" s="402"/>
      <c r="P467" s="402"/>
    </row>
    <row r="468" spans="1:16" ht="33.75" customHeight="1">
      <c r="A468" s="3">
        <v>13</v>
      </c>
      <c r="B468" s="2"/>
      <c r="C468" s="2" t="s">
        <v>1389</v>
      </c>
      <c r="D468" s="2" t="s">
        <v>355</v>
      </c>
      <c r="E468" s="2" t="s">
        <v>1441</v>
      </c>
      <c r="F468" s="643"/>
      <c r="G468" s="292">
        <v>1</v>
      </c>
      <c r="H468" s="653">
        <f t="shared" si="19"/>
        <v>0</v>
      </c>
      <c r="J468" s="196"/>
      <c r="K468" s="400"/>
      <c r="L468" s="401"/>
      <c r="M468" s="400"/>
      <c r="N468" s="402"/>
      <c r="O468" s="402"/>
      <c r="P468" s="402"/>
    </row>
    <row r="469" spans="1:16" ht="33" customHeight="1">
      <c r="A469" s="883">
        <v>14</v>
      </c>
      <c r="B469" s="2" t="s">
        <v>1367</v>
      </c>
      <c r="C469" s="2" t="s">
        <v>291</v>
      </c>
      <c r="D469" s="2" t="s">
        <v>1390</v>
      </c>
      <c r="E469" s="2" t="s">
        <v>1391</v>
      </c>
      <c r="F469" s="643"/>
      <c r="G469" s="292">
        <v>2</v>
      </c>
      <c r="H469" s="653">
        <f t="shared" si="19"/>
        <v>0</v>
      </c>
      <c r="I469" s="32"/>
      <c r="J469" s="196"/>
      <c r="K469" s="400"/>
      <c r="L469" s="401"/>
      <c r="M469" s="400"/>
      <c r="N469" s="402"/>
      <c r="O469" s="402"/>
      <c r="P469" s="402"/>
    </row>
    <row r="470" spans="1:16" ht="27.75" customHeight="1" thickBot="1">
      <c r="A470" s="883"/>
      <c r="B470" s="2"/>
      <c r="C470" s="2"/>
      <c r="D470" s="2"/>
      <c r="E470" s="2" t="s">
        <v>1079</v>
      </c>
      <c r="F470" s="643"/>
      <c r="G470" s="292">
        <v>1</v>
      </c>
      <c r="H470" s="653">
        <f t="shared" si="19"/>
        <v>0</v>
      </c>
      <c r="I470" s="32"/>
      <c r="J470" s="196"/>
      <c r="K470" s="400"/>
      <c r="L470" s="401"/>
      <c r="M470" s="400"/>
      <c r="N470" s="402"/>
      <c r="O470" s="402"/>
      <c r="P470" s="402"/>
    </row>
    <row r="471" spans="1:16" ht="24" customHeight="1">
      <c r="A471" s="883">
        <v>15</v>
      </c>
      <c r="B471" s="854" t="s">
        <v>1392</v>
      </c>
      <c r="C471" s="854" t="s">
        <v>1393</v>
      </c>
      <c r="D471" s="854" t="s">
        <v>1394</v>
      </c>
      <c r="E471" s="1018" t="s">
        <v>1395</v>
      </c>
      <c r="F471" s="885"/>
      <c r="G471" s="854">
        <v>3</v>
      </c>
      <c r="H471" s="853">
        <f>F471*G471</f>
        <v>0</v>
      </c>
      <c r="I471" s="32"/>
      <c r="J471" s="526" t="s">
        <v>1374</v>
      </c>
      <c r="K471" s="527" t="s">
        <v>1375</v>
      </c>
      <c r="L471" s="528" t="s">
        <v>1152</v>
      </c>
      <c r="M471" s="529">
        <v>1</v>
      </c>
      <c r="N471" s="633"/>
      <c r="O471" s="619">
        <f>M471*N471</f>
        <v>0</v>
      </c>
      <c r="P471" s="610">
        <f>G471*O471</f>
        <v>0</v>
      </c>
    </row>
    <row r="472" spans="1:19" ht="24" customHeight="1">
      <c r="A472" s="909"/>
      <c r="B472" s="871"/>
      <c r="C472" s="895"/>
      <c r="D472" s="895"/>
      <c r="E472" s="1018"/>
      <c r="F472" s="896"/>
      <c r="G472" s="895"/>
      <c r="H472" s="853"/>
      <c r="I472" s="32"/>
      <c r="J472" s="530" t="s">
        <v>1374</v>
      </c>
      <c r="K472" s="531" t="s">
        <v>1375</v>
      </c>
      <c r="L472" s="532" t="s">
        <v>1396</v>
      </c>
      <c r="M472" s="533">
        <v>1</v>
      </c>
      <c r="N472" s="811"/>
      <c r="O472" s="611">
        <f>M472*N472</f>
        <v>0</v>
      </c>
      <c r="P472" s="810">
        <f>G471*O472</f>
        <v>0</v>
      </c>
      <c r="S472" s="395"/>
    </row>
    <row r="473" spans="1:16" ht="24" customHeight="1">
      <c r="A473" s="909"/>
      <c r="B473" s="871"/>
      <c r="C473" s="895"/>
      <c r="D473" s="895"/>
      <c r="E473" s="1018"/>
      <c r="F473" s="896"/>
      <c r="G473" s="895"/>
      <c r="H473" s="853"/>
      <c r="I473" s="32"/>
      <c r="J473" s="530" t="s">
        <v>1124</v>
      </c>
      <c r="K473" s="531" t="s">
        <v>1138</v>
      </c>
      <c r="L473" s="532" t="s">
        <v>1152</v>
      </c>
      <c r="M473" s="533">
        <v>1</v>
      </c>
      <c r="N473" s="811"/>
      <c r="O473" s="611">
        <f>M473*N473</f>
        <v>0</v>
      </c>
      <c r="P473" s="810">
        <f>G471*O473</f>
        <v>0</v>
      </c>
    </row>
    <row r="474" spans="1:16" ht="24" customHeight="1" thickBot="1">
      <c r="A474" s="909"/>
      <c r="B474" s="871"/>
      <c r="C474" s="895"/>
      <c r="D474" s="895"/>
      <c r="E474" s="1018"/>
      <c r="F474" s="896"/>
      <c r="G474" s="895"/>
      <c r="H474" s="853"/>
      <c r="I474" s="32"/>
      <c r="J474" s="534" t="s">
        <v>1124</v>
      </c>
      <c r="K474" s="535" t="s">
        <v>1138</v>
      </c>
      <c r="L474" s="536" t="s">
        <v>1396</v>
      </c>
      <c r="M474" s="480">
        <v>1</v>
      </c>
      <c r="N474" s="812"/>
      <c r="O474" s="621">
        <f>M474*N474</f>
        <v>0</v>
      </c>
      <c r="P474" s="618">
        <f>G471*O474</f>
        <v>0</v>
      </c>
    </row>
    <row r="475" spans="1:16" ht="24" customHeight="1">
      <c r="A475" s="3">
        <v>16</v>
      </c>
      <c r="B475" s="460" t="s">
        <v>1454</v>
      </c>
      <c r="C475" s="460" t="s">
        <v>1455</v>
      </c>
      <c r="D475" s="2" t="s">
        <v>355</v>
      </c>
      <c r="E475" s="292" t="s">
        <v>1441</v>
      </c>
      <c r="F475" s="643"/>
      <c r="G475" s="460">
        <v>4</v>
      </c>
      <c r="H475" s="653">
        <f aca="true" t="shared" si="20" ref="H475:H482">F475*G475</f>
        <v>0</v>
      </c>
      <c r="I475" s="32"/>
      <c r="J475" s="411"/>
      <c r="K475" s="412"/>
      <c r="L475" s="413"/>
      <c r="M475" s="414"/>
      <c r="N475" s="415"/>
      <c r="O475" s="415"/>
      <c r="P475" s="196"/>
    </row>
    <row r="476" spans="1:16" ht="24" customHeight="1">
      <c r="A476" s="3">
        <v>17</v>
      </c>
      <c r="B476" s="460" t="s">
        <v>1454</v>
      </c>
      <c r="C476" s="460" t="s">
        <v>1455</v>
      </c>
      <c r="D476" s="2" t="s">
        <v>355</v>
      </c>
      <c r="E476" s="292" t="s">
        <v>1441</v>
      </c>
      <c r="F476" s="643"/>
      <c r="G476" s="460">
        <v>4</v>
      </c>
      <c r="H476" s="653">
        <f t="shared" si="20"/>
        <v>0</v>
      </c>
      <c r="I476" s="32"/>
      <c r="J476" s="411"/>
      <c r="K476" s="412"/>
      <c r="L476" s="413"/>
      <c r="M476" s="414"/>
      <c r="N476" s="415"/>
      <c r="O476" s="415"/>
      <c r="P476" s="196"/>
    </row>
    <row r="477" spans="1:16" ht="27.75" customHeight="1">
      <c r="A477" s="3">
        <v>18</v>
      </c>
      <c r="B477" s="2"/>
      <c r="C477" s="2" t="s">
        <v>1397</v>
      </c>
      <c r="D477" s="2" t="s">
        <v>355</v>
      </c>
      <c r="E477" s="2" t="s">
        <v>1398</v>
      </c>
      <c r="F477" s="643"/>
      <c r="G477" s="292">
        <v>1</v>
      </c>
      <c r="H477" s="653">
        <f t="shared" si="20"/>
        <v>0</v>
      </c>
      <c r="I477" s="32"/>
      <c r="J477" s="196"/>
      <c r="K477" s="400"/>
      <c r="L477" s="401"/>
      <c r="M477" s="400"/>
      <c r="N477" s="402"/>
      <c r="O477" s="402"/>
      <c r="P477" s="402"/>
    </row>
    <row r="478" spans="1:16" ht="30" customHeight="1">
      <c r="A478" s="3">
        <v>19</v>
      </c>
      <c r="B478" s="2"/>
      <c r="C478" s="2" t="s">
        <v>1399</v>
      </c>
      <c r="D478" s="2" t="s">
        <v>355</v>
      </c>
      <c r="E478" s="2" t="s">
        <v>1400</v>
      </c>
      <c r="F478" s="643"/>
      <c r="G478" s="292">
        <v>1</v>
      </c>
      <c r="H478" s="653">
        <f t="shared" si="20"/>
        <v>0</v>
      </c>
      <c r="I478" s="32"/>
      <c r="J478" s="196"/>
      <c r="K478" s="400"/>
      <c r="L478" s="401"/>
      <c r="M478" s="400"/>
      <c r="N478" s="402"/>
      <c r="O478" s="402"/>
      <c r="P478" s="402"/>
    </row>
    <row r="479" spans="1:16" ht="33" customHeight="1">
      <c r="A479" s="3">
        <v>20</v>
      </c>
      <c r="B479" s="2" t="s">
        <v>1401</v>
      </c>
      <c r="C479" s="2" t="s">
        <v>1402</v>
      </c>
      <c r="D479" s="2" t="s">
        <v>355</v>
      </c>
      <c r="E479" s="2" t="s">
        <v>404</v>
      </c>
      <c r="F479" s="643"/>
      <c r="G479" s="292">
        <v>1</v>
      </c>
      <c r="H479" s="653">
        <f t="shared" si="20"/>
        <v>0</v>
      </c>
      <c r="I479" s="32"/>
      <c r="J479" s="196"/>
      <c r="K479" s="400"/>
      <c r="L479" s="401"/>
      <c r="M479" s="400"/>
      <c r="N479" s="402"/>
      <c r="O479" s="402"/>
      <c r="P479" s="402"/>
    </row>
    <row r="480" spans="1:16" ht="30.75" customHeight="1">
      <c r="A480" s="3">
        <v>21</v>
      </c>
      <c r="B480" s="2" t="s">
        <v>1403</v>
      </c>
      <c r="C480" s="2" t="s">
        <v>1404</v>
      </c>
      <c r="D480" s="2" t="s">
        <v>355</v>
      </c>
      <c r="E480" s="2" t="s">
        <v>1405</v>
      </c>
      <c r="F480" s="643"/>
      <c r="G480" s="292">
        <v>1</v>
      </c>
      <c r="H480" s="653">
        <f t="shared" si="20"/>
        <v>0</v>
      </c>
      <c r="J480" s="196"/>
      <c r="K480" s="400"/>
      <c r="L480" s="401"/>
      <c r="M480" s="400"/>
      <c r="N480" s="402"/>
      <c r="O480" s="402"/>
      <c r="P480" s="402"/>
    </row>
    <row r="481" spans="1:16" ht="33.75" customHeight="1">
      <c r="A481" s="883">
        <v>22</v>
      </c>
      <c r="B481" s="2" t="s">
        <v>1367</v>
      </c>
      <c r="C481" s="2" t="s">
        <v>291</v>
      </c>
      <c r="D481" s="2" t="s">
        <v>1406</v>
      </c>
      <c r="E481" s="2" t="s">
        <v>1472</v>
      </c>
      <c r="F481" s="643"/>
      <c r="G481" s="292">
        <v>2</v>
      </c>
      <c r="H481" s="653">
        <f t="shared" si="20"/>
        <v>0</v>
      </c>
      <c r="I481" s="11"/>
      <c r="J481" s="57"/>
      <c r="K481" s="400"/>
      <c r="L481" s="420"/>
      <c r="M481" s="400"/>
      <c r="N481" s="402"/>
      <c r="O481" s="402"/>
      <c r="P481" s="402"/>
    </row>
    <row r="482" spans="1:16" ht="19.5" customHeight="1" thickBot="1">
      <c r="A482" s="883"/>
      <c r="B482" s="708"/>
      <c r="C482" s="708"/>
      <c r="D482" s="708"/>
      <c r="E482" s="2" t="s">
        <v>1079</v>
      </c>
      <c r="F482" s="643"/>
      <c r="G482" s="292">
        <v>1</v>
      </c>
      <c r="H482" s="653">
        <f t="shared" si="20"/>
        <v>0</v>
      </c>
      <c r="I482" s="11"/>
      <c r="J482" s="57"/>
      <c r="K482" s="400"/>
      <c r="L482" s="401"/>
      <c r="M482" s="400"/>
      <c r="N482" s="402"/>
      <c r="O482" s="402"/>
      <c r="P482" s="402"/>
    </row>
    <row r="483" spans="1:16" ht="24" customHeight="1">
      <c r="A483" s="883">
        <v>23</v>
      </c>
      <c r="B483" s="857" t="s">
        <v>1407</v>
      </c>
      <c r="C483" s="854" t="s">
        <v>1408</v>
      </c>
      <c r="D483" s="854" t="s">
        <v>1409</v>
      </c>
      <c r="E483" s="1018" t="s">
        <v>1410</v>
      </c>
      <c r="F483" s="885"/>
      <c r="G483" s="854">
        <v>3</v>
      </c>
      <c r="H483" s="853">
        <f>F483*G483</f>
        <v>0</v>
      </c>
      <c r="I483" s="32"/>
      <c r="J483" s="526" t="s">
        <v>1374</v>
      </c>
      <c r="K483" s="60" t="s">
        <v>1375</v>
      </c>
      <c r="L483" s="651" t="s">
        <v>1411</v>
      </c>
      <c r="M483" s="486">
        <v>1</v>
      </c>
      <c r="N483" s="633"/>
      <c r="O483" s="619">
        <f>M483*N483</f>
        <v>0</v>
      </c>
      <c r="P483" s="610">
        <f>G483*O483</f>
        <v>0</v>
      </c>
    </row>
    <row r="484" spans="1:16" ht="24" customHeight="1" thickBot="1">
      <c r="A484" s="883"/>
      <c r="B484" s="858"/>
      <c r="C484" s="895"/>
      <c r="D484" s="895"/>
      <c r="E484" s="1018"/>
      <c r="F484" s="896"/>
      <c r="G484" s="895"/>
      <c r="H484" s="853"/>
      <c r="I484" s="32"/>
      <c r="J484" s="534" t="s">
        <v>1374</v>
      </c>
      <c r="K484" s="66" t="s">
        <v>1138</v>
      </c>
      <c r="L484" s="383" t="s">
        <v>1411</v>
      </c>
      <c r="M484" s="478">
        <v>1</v>
      </c>
      <c r="N484" s="812"/>
      <c r="O484" s="621">
        <f>M484*N484</f>
        <v>0</v>
      </c>
      <c r="P484" s="618">
        <f>G483*O484</f>
        <v>0</v>
      </c>
    </row>
    <row r="485" spans="1:16" ht="45.75" customHeight="1">
      <c r="A485" s="3">
        <v>24</v>
      </c>
      <c r="B485" s="2" t="s">
        <v>1367</v>
      </c>
      <c r="C485" s="2" t="s">
        <v>1412</v>
      </c>
      <c r="D485" s="2" t="s">
        <v>1413</v>
      </c>
      <c r="E485" s="2"/>
      <c r="F485" s="643"/>
      <c r="G485" s="292">
        <v>1</v>
      </c>
      <c r="H485" s="653">
        <f aca="true" t="shared" si="21" ref="H485:H492">F485*G485</f>
        <v>0</v>
      </c>
      <c r="J485" s="196"/>
      <c r="K485" s="400"/>
      <c r="L485" s="401"/>
      <c r="M485" s="400"/>
      <c r="N485" s="402"/>
      <c r="O485" s="402"/>
      <c r="P485" s="402"/>
    </row>
    <row r="486" spans="1:16" ht="45" customHeight="1">
      <c r="A486" s="3">
        <v>25</v>
      </c>
      <c r="B486" s="2"/>
      <c r="C486" s="2" t="s">
        <v>353</v>
      </c>
      <c r="D486" s="22"/>
      <c r="E486" s="74"/>
      <c r="F486" s="643"/>
      <c r="G486" s="292">
        <v>1</v>
      </c>
      <c r="H486" s="653">
        <f t="shared" si="21"/>
        <v>0</v>
      </c>
      <c r="J486" s="196"/>
      <c r="K486" s="400"/>
      <c r="L486" s="401"/>
      <c r="M486" s="400"/>
      <c r="N486" s="402"/>
      <c r="O486" s="402"/>
      <c r="P486" s="402"/>
    </row>
    <row r="487" spans="1:16" ht="46.5" customHeight="1">
      <c r="A487" s="3">
        <v>26</v>
      </c>
      <c r="B487" s="2" t="s">
        <v>1367</v>
      </c>
      <c r="C487" s="2" t="s">
        <v>1412</v>
      </c>
      <c r="D487" s="2" t="s">
        <v>1413</v>
      </c>
      <c r="E487" s="2"/>
      <c r="F487" s="643"/>
      <c r="G487" s="292">
        <v>1</v>
      </c>
      <c r="H487" s="653">
        <f t="shared" si="21"/>
        <v>0</v>
      </c>
      <c r="J487" s="196"/>
      <c r="K487" s="400"/>
      <c r="L487" s="401"/>
      <c r="M487" s="400"/>
      <c r="N487" s="402"/>
      <c r="O487" s="402"/>
      <c r="P487" s="402"/>
    </row>
    <row r="488" spans="1:11" ht="45" customHeight="1">
      <c r="A488" s="3">
        <v>27</v>
      </c>
      <c r="B488" s="2"/>
      <c r="C488" s="2" t="s">
        <v>353</v>
      </c>
      <c r="D488" s="22"/>
      <c r="E488" s="74"/>
      <c r="F488" s="643"/>
      <c r="G488" s="292">
        <v>1</v>
      </c>
      <c r="H488" s="653">
        <f t="shared" si="21"/>
        <v>0</v>
      </c>
      <c r="K488" s="264"/>
    </row>
    <row r="489" spans="1:16" ht="10.5" customHeight="1">
      <c r="A489" s="3"/>
      <c r="B489" s="2"/>
      <c r="C489" s="2"/>
      <c r="D489" s="2"/>
      <c r="E489" s="2"/>
      <c r="F489" s="746"/>
      <c r="G489" s="292"/>
      <c r="H489" s="656"/>
      <c r="I489" s="32"/>
      <c r="J489" s="196"/>
      <c r="K489" s="400"/>
      <c r="L489" s="401"/>
      <c r="M489" s="400"/>
      <c r="N489" s="402"/>
      <c r="O489" s="402"/>
      <c r="P489" s="402"/>
    </row>
    <row r="490" spans="1:16" ht="33" customHeight="1">
      <c r="A490" s="3">
        <v>28</v>
      </c>
      <c r="B490" s="2"/>
      <c r="C490" s="2" t="s">
        <v>1414</v>
      </c>
      <c r="D490" s="2" t="s">
        <v>355</v>
      </c>
      <c r="E490" s="2" t="s">
        <v>1415</v>
      </c>
      <c r="F490" s="643"/>
      <c r="G490" s="292">
        <v>1</v>
      </c>
      <c r="H490" s="653">
        <f t="shared" si="21"/>
        <v>0</v>
      </c>
      <c r="J490" s="196"/>
      <c r="K490" s="400"/>
      <c r="L490" s="401"/>
      <c r="M490" s="400"/>
      <c r="N490" s="402"/>
      <c r="O490" s="402"/>
      <c r="P490" s="402"/>
    </row>
    <row r="491" spans="1:16" ht="36" customHeight="1">
      <c r="A491" s="883">
        <v>29</v>
      </c>
      <c r="B491" s="2"/>
      <c r="C491" s="2" t="s">
        <v>291</v>
      </c>
      <c r="D491" s="2"/>
      <c r="E491" s="2" t="s">
        <v>1416</v>
      </c>
      <c r="F491" s="643"/>
      <c r="G491" s="292">
        <v>2</v>
      </c>
      <c r="H491" s="653">
        <f t="shared" si="21"/>
        <v>0</v>
      </c>
      <c r="I491" s="11"/>
      <c r="J491" s="57"/>
      <c r="K491" s="400"/>
      <c r="L491" s="401"/>
      <c r="M491" s="400"/>
      <c r="N491" s="402"/>
      <c r="O491" s="402"/>
      <c r="P491" s="402"/>
    </row>
    <row r="492" spans="1:16" ht="24" customHeight="1" thickBot="1">
      <c r="A492" s="883"/>
      <c r="B492" s="2"/>
      <c r="C492" s="2"/>
      <c r="D492" s="2"/>
      <c r="E492" s="2" t="s">
        <v>1079</v>
      </c>
      <c r="F492" s="643"/>
      <c r="G492" s="292">
        <v>1</v>
      </c>
      <c r="H492" s="653">
        <f t="shared" si="21"/>
        <v>0</v>
      </c>
      <c r="I492" s="11"/>
      <c r="J492" s="57"/>
      <c r="K492" s="400"/>
      <c r="L492" s="401"/>
      <c r="M492" s="400"/>
      <c r="N492" s="402"/>
      <c r="O492" s="402"/>
      <c r="P492" s="402"/>
    </row>
    <row r="493" spans="1:16" ht="24" customHeight="1">
      <c r="A493" s="883">
        <v>30</v>
      </c>
      <c r="B493" s="857" t="s">
        <v>1417</v>
      </c>
      <c r="C493" s="854" t="s">
        <v>1418</v>
      </c>
      <c r="D493" s="854" t="s">
        <v>1419</v>
      </c>
      <c r="E493" s="1018" t="s">
        <v>1420</v>
      </c>
      <c r="F493" s="885"/>
      <c r="G493" s="854">
        <v>2</v>
      </c>
      <c r="H493" s="853">
        <f>F493*G493</f>
        <v>0</v>
      </c>
      <c r="I493" s="32"/>
      <c r="J493" s="526" t="s">
        <v>1374</v>
      </c>
      <c r="K493" s="294" t="s">
        <v>1375</v>
      </c>
      <c r="L493" s="566" t="s">
        <v>1421</v>
      </c>
      <c r="M493" s="294">
        <v>2</v>
      </c>
      <c r="N493" s="633"/>
      <c r="O493" s="619">
        <f>M493*N493</f>
        <v>0</v>
      </c>
      <c r="P493" s="610">
        <f>G493*O493</f>
        <v>0</v>
      </c>
    </row>
    <row r="494" spans="1:16" ht="24" customHeight="1">
      <c r="A494" s="883"/>
      <c r="B494" s="857"/>
      <c r="C494" s="895"/>
      <c r="D494" s="895"/>
      <c r="E494" s="1018"/>
      <c r="F494" s="896"/>
      <c r="G494" s="895"/>
      <c r="H494" s="853"/>
      <c r="I494" s="32"/>
      <c r="J494" s="530" t="s">
        <v>1374</v>
      </c>
      <c r="K494" s="261" t="s">
        <v>1138</v>
      </c>
      <c r="L494" s="567" t="s">
        <v>1421</v>
      </c>
      <c r="M494" s="261">
        <v>2</v>
      </c>
      <c r="N494" s="811"/>
      <c r="O494" s="611">
        <f>M494*N494</f>
        <v>0</v>
      </c>
      <c r="P494" s="810">
        <f>G493*O494</f>
        <v>0</v>
      </c>
    </row>
    <row r="495" spans="1:20" ht="24" customHeight="1">
      <c r="A495" s="883"/>
      <c r="B495" s="857"/>
      <c r="C495" s="895"/>
      <c r="D495" s="895"/>
      <c r="E495" s="1018"/>
      <c r="F495" s="896"/>
      <c r="G495" s="895"/>
      <c r="H495" s="853"/>
      <c r="I495" s="32"/>
      <c r="J495" s="530" t="s">
        <v>1374</v>
      </c>
      <c r="K495" s="261" t="s">
        <v>1138</v>
      </c>
      <c r="L495" s="567" t="s">
        <v>1421</v>
      </c>
      <c r="M495" s="261">
        <v>1</v>
      </c>
      <c r="N495" s="811"/>
      <c r="O495" s="611">
        <f>M495*N495</f>
        <v>0</v>
      </c>
      <c r="P495" s="810">
        <f>G493*O495</f>
        <v>0</v>
      </c>
      <c r="S495" s="554"/>
      <c r="T495" s="555"/>
    </row>
    <row r="496" spans="1:20" ht="24" customHeight="1" thickBot="1">
      <c r="A496" s="883"/>
      <c r="B496" s="857"/>
      <c r="C496" s="895"/>
      <c r="D496" s="895"/>
      <c r="E496" s="1018"/>
      <c r="F496" s="896"/>
      <c r="G496" s="895"/>
      <c r="H496" s="853"/>
      <c r="I496" s="296"/>
      <c r="J496" s="534" t="s">
        <v>1374</v>
      </c>
      <c r="K496" s="302" t="s">
        <v>1375</v>
      </c>
      <c r="L496" s="568" t="s">
        <v>1421</v>
      </c>
      <c r="M496" s="302">
        <v>1</v>
      </c>
      <c r="N496" s="812"/>
      <c r="O496" s="621">
        <f>M496*N496</f>
        <v>0</v>
      </c>
      <c r="P496" s="618">
        <f>G493*O496</f>
        <v>0</v>
      </c>
      <c r="R496" s="450"/>
      <c r="S496" s="32"/>
      <c r="T496" s="556"/>
    </row>
    <row r="497" spans="1:16" ht="32.25" customHeight="1">
      <c r="A497" s="3">
        <v>31</v>
      </c>
      <c r="B497" s="2"/>
      <c r="C497" s="2" t="s">
        <v>1422</v>
      </c>
      <c r="D497" s="2" t="s">
        <v>1423</v>
      </c>
      <c r="E497" s="2"/>
      <c r="F497" s="643"/>
      <c r="G497" s="292">
        <v>1</v>
      </c>
      <c r="H497" s="653">
        <f aca="true" t="shared" si="22" ref="H497:H504">F497*G497</f>
        <v>0</v>
      </c>
      <c r="J497" s="196"/>
      <c r="K497" s="400"/>
      <c r="L497" s="401"/>
      <c r="M497" s="400"/>
      <c r="N497" s="402"/>
      <c r="O497" s="402"/>
      <c r="P497" s="402"/>
    </row>
    <row r="498" spans="1:16" ht="48.75" customHeight="1">
      <c r="A498" s="3">
        <v>32</v>
      </c>
      <c r="B498" s="2"/>
      <c r="C498" s="2" t="s">
        <v>353</v>
      </c>
      <c r="D498" s="22"/>
      <c r="E498" s="74"/>
      <c r="F498" s="643"/>
      <c r="G498" s="292">
        <v>1</v>
      </c>
      <c r="H498" s="653">
        <f t="shared" si="22"/>
        <v>0</v>
      </c>
      <c r="J498" s="196"/>
      <c r="K498" s="400"/>
      <c r="L498" s="401"/>
      <c r="M498" s="400"/>
      <c r="N498" s="402"/>
      <c r="O498" s="402"/>
      <c r="P498" s="402"/>
    </row>
    <row r="499" spans="1:16" ht="45" customHeight="1">
      <c r="A499" s="3">
        <v>33</v>
      </c>
      <c r="B499" s="2"/>
      <c r="C499" s="2" t="s">
        <v>353</v>
      </c>
      <c r="D499" s="22"/>
      <c r="E499" s="74"/>
      <c r="F499" s="643"/>
      <c r="G499" s="292">
        <v>1</v>
      </c>
      <c r="H499" s="653">
        <f t="shared" si="22"/>
        <v>0</v>
      </c>
      <c r="J499" s="196"/>
      <c r="K499" s="400"/>
      <c r="L499" s="401"/>
      <c r="M499" s="400"/>
      <c r="N499" s="402"/>
      <c r="O499" s="402"/>
      <c r="P499" s="402"/>
    </row>
    <row r="500" spans="1:16" ht="33" customHeight="1">
      <c r="A500" s="3">
        <v>34</v>
      </c>
      <c r="B500" s="2"/>
      <c r="C500" s="2" t="s">
        <v>1422</v>
      </c>
      <c r="D500" s="2" t="s">
        <v>1424</v>
      </c>
      <c r="E500" s="2"/>
      <c r="F500" s="643"/>
      <c r="G500" s="292">
        <v>1</v>
      </c>
      <c r="H500" s="653">
        <f t="shared" si="22"/>
        <v>0</v>
      </c>
      <c r="J500" s="196"/>
      <c r="K500" s="400"/>
      <c r="L500" s="401"/>
      <c r="M500" s="400"/>
      <c r="N500" s="402"/>
      <c r="O500" s="402"/>
      <c r="P500" s="402"/>
    </row>
    <row r="501" spans="1:16" ht="48.75" customHeight="1">
      <c r="A501" s="3">
        <v>35</v>
      </c>
      <c r="B501" s="2"/>
      <c r="C501" s="2" t="s">
        <v>353</v>
      </c>
      <c r="D501" s="22"/>
      <c r="E501" s="74"/>
      <c r="F501" s="643"/>
      <c r="G501" s="292">
        <v>1</v>
      </c>
      <c r="H501" s="653">
        <f t="shared" si="22"/>
        <v>0</v>
      </c>
      <c r="J501" s="196"/>
      <c r="K501" s="400"/>
      <c r="L501" s="401"/>
      <c r="M501" s="400"/>
      <c r="N501" s="402"/>
      <c r="O501" s="402"/>
      <c r="P501" s="402"/>
    </row>
    <row r="502" spans="1:16" ht="48" customHeight="1">
      <c r="A502" s="3">
        <v>36</v>
      </c>
      <c r="B502" s="2"/>
      <c r="C502" s="2" t="s">
        <v>353</v>
      </c>
      <c r="D502" s="22"/>
      <c r="E502" s="74"/>
      <c r="F502" s="643"/>
      <c r="G502" s="292">
        <v>1</v>
      </c>
      <c r="H502" s="653">
        <f t="shared" si="22"/>
        <v>0</v>
      </c>
      <c r="J502" s="196"/>
      <c r="K502" s="400"/>
      <c r="L502" s="401"/>
      <c r="M502" s="400"/>
      <c r="N502" s="402"/>
      <c r="O502" s="402"/>
      <c r="P502" s="402"/>
    </row>
    <row r="503" spans="1:16" ht="46.5" customHeight="1">
      <c r="A503" s="3">
        <v>37</v>
      </c>
      <c r="B503" s="2"/>
      <c r="C503" s="2" t="s">
        <v>353</v>
      </c>
      <c r="D503" s="22"/>
      <c r="E503" s="74"/>
      <c r="F503" s="643"/>
      <c r="G503" s="292">
        <v>1</v>
      </c>
      <c r="H503" s="653">
        <f t="shared" si="22"/>
        <v>0</v>
      </c>
      <c r="J503" s="196"/>
      <c r="K503" s="400"/>
      <c r="L503" s="401"/>
      <c r="M503" s="400"/>
      <c r="N503" s="402"/>
      <c r="O503" s="402"/>
      <c r="P503" s="402"/>
    </row>
    <row r="504" spans="1:16" ht="34.5" customHeight="1">
      <c r="A504" s="3">
        <v>38</v>
      </c>
      <c r="B504" s="2"/>
      <c r="C504" s="2" t="s">
        <v>1425</v>
      </c>
      <c r="D504" s="2" t="s">
        <v>355</v>
      </c>
      <c r="E504" s="2"/>
      <c r="F504" s="643"/>
      <c r="G504" s="292">
        <v>1</v>
      </c>
      <c r="H504" s="653">
        <f t="shared" si="22"/>
        <v>0</v>
      </c>
      <c r="J504" s="196"/>
      <c r="K504" s="400"/>
      <c r="L504" s="401"/>
      <c r="M504" s="400"/>
      <c r="N504" s="402"/>
      <c r="O504" s="402"/>
      <c r="P504" s="402"/>
    </row>
    <row r="505" spans="1:16" ht="9" customHeight="1">
      <c r="A505" s="211"/>
      <c r="B505" s="91"/>
      <c r="C505" s="91"/>
      <c r="D505" s="91"/>
      <c r="E505" s="747"/>
      <c r="F505" s="748"/>
      <c r="G505" s="749"/>
      <c r="H505" s="655"/>
      <c r="I505" s="32"/>
      <c r="J505" s="32"/>
      <c r="K505"/>
      <c r="L505"/>
      <c r="M505"/>
      <c r="N505"/>
      <c r="O505"/>
      <c r="P505"/>
    </row>
    <row r="506" spans="1:16" ht="29.25" customHeight="1">
      <c r="A506" s="3">
        <v>39</v>
      </c>
      <c r="B506" s="2"/>
      <c r="C506" s="2" t="s">
        <v>1426</v>
      </c>
      <c r="D506" s="2" t="s">
        <v>1423</v>
      </c>
      <c r="E506" s="2"/>
      <c r="F506" s="643"/>
      <c r="G506" s="292">
        <v>1</v>
      </c>
      <c r="H506" s="653">
        <f aca="true" t="shared" si="23" ref="H506:H519">F506*G506</f>
        <v>0</v>
      </c>
      <c r="J506"/>
      <c r="K506"/>
      <c r="L506"/>
      <c r="M506"/>
      <c r="N506"/>
      <c r="O506"/>
      <c r="P506"/>
    </row>
    <row r="507" spans="1:16" ht="44.25" customHeight="1">
      <c r="A507" s="3">
        <v>40</v>
      </c>
      <c r="B507" s="2"/>
      <c r="C507" s="2" t="s">
        <v>353</v>
      </c>
      <c r="D507" s="22"/>
      <c r="E507" s="74"/>
      <c r="F507" s="643"/>
      <c r="G507" s="292">
        <v>1</v>
      </c>
      <c r="H507" s="653">
        <f t="shared" si="23"/>
        <v>0</v>
      </c>
      <c r="J507"/>
      <c r="K507"/>
      <c r="L507"/>
      <c r="M507"/>
      <c r="N507"/>
      <c r="O507"/>
      <c r="P507"/>
    </row>
    <row r="508" spans="1:16" ht="46.5" customHeight="1">
      <c r="A508" s="3">
        <v>41</v>
      </c>
      <c r="B508" s="2"/>
      <c r="C508" s="2" t="s">
        <v>353</v>
      </c>
      <c r="D508" s="22"/>
      <c r="E508" s="74"/>
      <c r="F508" s="643"/>
      <c r="G508" s="292">
        <v>1</v>
      </c>
      <c r="H508" s="653">
        <f t="shared" si="23"/>
        <v>0</v>
      </c>
      <c r="J508"/>
      <c r="K508"/>
      <c r="L508"/>
      <c r="M508"/>
      <c r="N508"/>
      <c r="O508"/>
      <c r="P508"/>
    </row>
    <row r="509" spans="1:16" ht="35.25" customHeight="1">
      <c r="A509" s="3">
        <v>42</v>
      </c>
      <c r="B509" s="2"/>
      <c r="C509" s="2" t="s">
        <v>1427</v>
      </c>
      <c r="D509" s="2" t="s">
        <v>1423</v>
      </c>
      <c r="E509" s="2"/>
      <c r="F509" s="643"/>
      <c r="G509" s="292">
        <v>1</v>
      </c>
      <c r="H509" s="653">
        <f t="shared" si="23"/>
        <v>0</v>
      </c>
      <c r="J509"/>
      <c r="K509"/>
      <c r="L509"/>
      <c r="M509"/>
      <c r="N509"/>
      <c r="O509"/>
      <c r="P509"/>
    </row>
    <row r="510" spans="1:16" ht="46.5" customHeight="1">
      <c r="A510" s="3">
        <v>43</v>
      </c>
      <c r="B510" s="2"/>
      <c r="C510" s="2" t="s">
        <v>353</v>
      </c>
      <c r="D510" s="22"/>
      <c r="E510" s="74"/>
      <c r="F510" s="643"/>
      <c r="G510" s="292">
        <v>1</v>
      </c>
      <c r="H510" s="653">
        <f t="shared" si="23"/>
        <v>0</v>
      </c>
      <c r="J510"/>
      <c r="K510"/>
      <c r="L510"/>
      <c r="M510"/>
      <c r="N510"/>
      <c r="O510"/>
      <c r="P510"/>
    </row>
    <row r="511" spans="1:16" ht="49.5" customHeight="1">
      <c r="A511" s="3">
        <v>44</v>
      </c>
      <c r="B511" s="2"/>
      <c r="C511" s="2" t="s">
        <v>353</v>
      </c>
      <c r="D511" s="22"/>
      <c r="E511" s="74"/>
      <c r="F511" s="643"/>
      <c r="G511" s="292">
        <v>1</v>
      </c>
      <c r="H511" s="653">
        <f t="shared" si="23"/>
        <v>0</v>
      </c>
      <c r="J511"/>
      <c r="K511"/>
      <c r="L511"/>
      <c r="M511"/>
      <c r="N511"/>
      <c r="O511"/>
      <c r="P511"/>
    </row>
    <row r="512" spans="1:16" ht="34.5" customHeight="1">
      <c r="A512" s="3">
        <v>45</v>
      </c>
      <c r="B512" s="2"/>
      <c r="C512" s="2" t="s">
        <v>1428</v>
      </c>
      <c r="D512" s="2" t="s">
        <v>1413</v>
      </c>
      <c r="E512" s="2"/>
      <c r="F512" s="643"/>
      <c r="G512" s="292">
        <v>1</v>
      </c>
      <c r="H512" s="653">
        <f t="shared" si="23"/>
        <v>0</v>
      </c>
      <c r="J512"/>
      <c r="K512"/>
      <c r="L512"/>
      <c r="M512"/>
      <c r="N512"/>
      <c r="O512"/>
      <c r="P512"/>
    </row>
    <row r="513" spans="1:16" ht="51" customHeight="1">
      <c r="A513" s="3">
        <v>46</v>
      </c>
      <c r="B513" s="2"/>
      <c r="C513" s="2" t="s">
        <v>353</v>
      </c>
      <c r="D513" s="22"/>
      <c r="E513" s="74"/>
      <c r="F513" s="643"/>
      <c r="G513" s="292">
        <v>1</v>
      </c>
      <c r="H513" s="653">
        <f t="shared" si="23"/>
        <v>0</v>
      </c>
      <c r="J513"/>
      <c r="K513"/>
      <c r="L513"/>
      <c r="M513"/>
      <c r="N513"/>
      <c r="O513"/>
      <c r="P513"/>
    </row>
    <row r="514" spans="1:16" ht="36" customHeight="1">
      <c r="A514" s="3">
        <v>47</v>
      </c>
      <c r="B514" s="2"/>
      <c r="C514" s="2" t="s">
        <v>1429</v>
      </c>
      <c r="D514" s="2" t="s">
        <v>1413</v>
      </c>
      <c r="E514" s="2"/>
      <c r="F514" s="643"/>
      <c r="G514" s="292">
        <v>1</v>
      </c>
      <c r="H514" s="653">
        <f t="shared" si="23"/>
        <v>0</v>
      </c>
      <c r="J514"/>
      <c r="K514"/>
      <c r="L514"/>
      <c r="M514"/>
      <c r="N514"/>
      <c r="O514"/>
      <c r="P514"/>
    </row>
    <row r="515" spans="1:16" ht="46.5" customHeight="1">
      <c r="A515" s="3">
        <v>48</v>
      </c>
      <c r="B515" s="2"/>
      <c r="C515" s="2" t="s">
        <v>353</v>
      </c>
      <c r="D515" s="22"/>
      <c r="E515" s="74"/>
      <c r="F515" s="643"/>
      <c r="G515" s="292">
        <v>1</v>
      </c>
      <c r="H515" s="653">
        <f t="shared" si="23"/>
        <v>0</v>
      </c>
      <c r="J515"/>
      <c r="K515"/>
      <c r="L515"/>
      <c r="M515"/>
      <c r="N515"/>
      <c r="O515"/>
      <c r="P515"/>
    </row>
    <row r="516" spans="1:16" ht="33.75" customHeight="1">
      <c r="A516" s="3">
        <v>49</v>
      </c>
      <c r="B516" s="2"/>
      <c r="C516" s="2" t="s">
        <v>1430</v>
      </c>
      <c r="D516" s="2" t="s">
        <v>1413</v>
      </c>
      <c r="E516" s="2"/>
      <c r="F516" s="643"/>
      <c r="G516" s="292">
        <v>1</v>
      </c>
      <c r="H516" s="653">
        <f t="shared" si="23"/>
        <v>0</v>
      </c>
      <c r="J516"/>
      <c r="K516"/>
      <c r="L516"/>
      <c r="M516"/>
      <c r="N516"/>
      <c r="O516"/>
      <c r="P516"/>
    </row>
    <row r="517" spans="1:16" ht="48.75" customHeight="1">
      <c r="A517" s="3">
        <v>50</v>
      </c>
      <c r="B517" s="2"/>
      <c r="C517" s="2" t="s">
        <v>353</v>
      </c>
      <c r="D517" s="22"/>
      <c r="E517" s="74"/>
      <c r="F517" s="643"/>
      <c r="G517" s="292">
        <v>1</v>
      </c>
      <c r="H517" s="653">
        <f t="shared" si="23"/>
        <v>0</v>
      </c>
      <c r="J517"/>
      <c r="K517"/>
      <c r="L517"/>
      <c r="M517"/>
      <c r="N517"/>
      <c r="O517"/>
      <c r="P517"/>
    </row>
    <row r="518" spans="1:16" ht="32.25" customHeight="1">
      <c r="A518" s="3">
        <v>51</v>
      </c>
      <c r="B518" s="2"/>
      <c r="C518" s="2" t="s">
        <v>1431</v>
      </c>
      <c r="D518" s="2" t="s">
        <v>1413</v>
      </c>
      <c r="E518" s="2"/>
      <c r="F518" s="643"/>
      <c r="G518" s="292">
        <v>1</v>
      </c>
      <c r="H518" s="653">
        <f t="shared" si="23"/>
        <v>0</v>
      </c>
      <c r="J518"/>
      <c r="K518"/>
      <c r="L518"/>
      <c r="M518"/>
      <c r="N518"/>
      <c r="O518"/>
      <c r="P518"/>
    </row>
    <row r="519" spans="1:16" ht="47.25" customHeight="1">
      <c r="A519" s="3">
        <v>52</v>
      </c>
      <c r="B519" s="2"/>
      <c r="C519" s="2" t="s">
        <v>353</v>
      </c>
      <c r="D519" s="22"/>
      <c r="E519" s="74"/>
      <c r="F519" s="643"/>
      <c r="G519" s="292">
        <v>1</v>
      </c>
      <c r="H519" s="653">
        <f t="shared" si="23"/>
        <v>0</v>
      </c>
      <c r="J519"/>
      <c r="K519"/>
      <c r="L519"/>
      <c r="M519"/>
      <c r="N519"/>
      <c r="O519"/>
      <c r="P519"/>
    </row>
    <row r="520" spans="1:16" ht="10.5" customHeight="1">
      <c r="A520" s="3"/>
      <c r="B520" s="2"/>
      <c r="C520" s="2"/>
      <c r="D520" s="22"/>
      <c r="E520" s="74"/>
      <c r="F520" s="746"/>
      <c r="G520" s="292"/>
      <c r="H520" s="656"/>
      <c r="J520"/>
      <c r="K520"/>
      <c r="L520"/>
      <c r="M520"/>
      <c r="N520"/>
      <c r="O520"/>
      <c r="P520"/>
    </row>
    <row r="521" spans="1:16" ht="24" customHeight="1">
      <c r="A521" s="3">
        <v>53</v>
      </c>
      <c r="B521" s="2"/>
      <c r="C521" s="2" t="s">
        <v>1432</v>
      </c>
      <c r="D521" s="2" t="s">
        <v>355</v>
      </c>
      <c r="E521" s="2" t="s">
        <v>1433</v>
      </c>
      <c r="F521" s="643"/>
      <c r="G521" s="292">
        <v>1</v>
      </c>
      <c r="H521" s="653">
        <f>F521*G521</f>
        <v>0</v>
      </c>
      <c r="J521"/>
      <c r="K521"/>
      <c r="L521"/>
      <c r="M521"/>
      <c r="N521"/>
      <c r="O521"/>
      <c r="P521"/>
    </row>
    <row r="522" spans="1:16" ht="24" customHeight="1">
      <c r="A522" s="3">
        <v>54</v>
      </c>
      <c r="B522" s="2"/>
      <c r="C522" s="2" t="s">
        <v>1434</v>
      </c>
      <c r="D522" s="2" t="s">
        <v>355</v>
      </c>
      <c r="E522" s="2" t="s">
        <v>1435</v>
      </c>
      <c r="F522" s="643"/>
      <c r="G522" s="292">
        <v>1</v>
      </c>
      <c r="H522" s="653">
        <f>F522*G522</f>
        <v>0</v>
      </c>
      <c r="J522"/>
      <c r="K522"/>
      <c r="L522"/>
      <c r="M522"/>
      <c r="N522"/>
      <c r="O522"/>
      <c r="P522"/>
    </row>
    <row r="523" spans="1:16" ht="10.5" customHeight="1">
      <c r="A523" s="3"/>
      <c r="B523" s="2"/>
      <c r="C523" s="2"/>
      <c r="D523" s="2"/>
      <c r="E523" s="2"/>
      <c r="F523" s="746"/>
      <c r="G523" s="292"/>
      <c r="H523" s="656"/>
      <c r="I523" s="32"/>
      <c r="J523" s="32"/>
      <c r="K523"/>
      <c r="L523"/>
      <c r="M523"/>
      <c r="N523"/>
      <c r="O523"/>
      <c r="P523"/>
    </row>
    <row r="524" spans="1:16" ht="52.5" customHeight="1">
      <c r="A524" s="3">
        <v>55</v>
      </c>
      <c r="B524" s="2"/>
      <c r="C524" s="2" t="s">
        <v>1436</v>
      </c>
      <c r="D524" s="2" t="s">
        <v>1437</v>
      </c>
      <c r="E524" s="2" t="s">
        <v>1438</v>
      </c>
      <c r="F524" s="643"/>
      <c r="G524" s="292">
        <v>1</v>
      </c>
      <c r="H524" s="653">
        <f>F524*G524</f>
        <v>0</v>
      </c>
      <c r="J524"/>
      <c r="K524"/>
      <c r="L524"/>
      <c r="M524"/>
      <c r="N524"/>
      <c r="O524"/>
      <c r="P524"/>
    </row>
    <row r="525" spans="1:16" ht="52.5" customHeight="1">
      <c r="A525" s="3">
        <v>56</v>
      </c>
      <c r="B525" s="2"/>
      <c r="C525" s="2" t="s">
        <v>1439</v>
      </c>
      <c r="D525" s="2" t="s">
        <v>1437</v>
      </c>
      <c r="E525" s="2" t="s">
        <v>1438</v>
      </c>
      <c r="F525" s="643"/>
      <c r="G525" s="292">
        <v>1</v>
      </c>
      <c r="H525" s="653">
        <f>F525*G525</f>
        <v>0</v>
      </c>
      <c r="J525"/>
      <c r="K525"/>
      <c r="L525"/>
      <c r="M525"/>
      <c r="N525"/>
      <c r="O525"/>
      <c r="P525"/>
    </row>
    <row r="526" spans="1:16" ht="52.5" customHeight="1" thickBot="1">
      <c r="A526" s="4">
        <v>57</v>
      </c>
      <c r="B526" s="5"/>
      <c r="C526" s="5" t="s">
        <v>1440</v>
      </c>
      <c r="D526" s="5" t="s">
        <v>1437</v>
      </c>
      <c r="E526" s="5" t="s">
        <v>1438</v>
      </c>
      <c r="F526" s="623"/>
      <c r="G526" s="511">
        <v>1</v>
      </c>
      <c r="H526" s="618">
        <f>F526*G526</f>
        <v>0</v>
      </c>
      <c r="J526"/>
      <c r="K526"/>
      <c r="L526"/>
      <c r="M526"/>
      <c r="N526"/>
      <c r="O526" s="404"/>
      <c r="P526"/>
    </row>
    <row r="527" spans="1:16" ht="24" customHeight="1" thickBot="1">
      <c r="A527" s="379"/>
      <c r="B527" s="863" t="s">
        <v>1316</v>
      </c>
      <c r="C527" s="863"/>
      <c r="D527" s="863"/>
      <c r="E527" s="863"/>
      <c r="F527" s="863"/>
      <c r="G527" s="863"/>
      <c r="H527" s="622">
        <f>SUM(H453:H526)</f>
        <v>0</v>
      </c>
      <c r="J527" s="306" t="s">
        <v>1284</v>
      </c>
      <c r="K527" s="307"/>
      <c r="L527" s="307"/>
      <c r="M527" s="308"/>
      <c r="N527" s="307"/>
      <c r="O527" s="307"/>
      <c r="P527" s="605">
        <f>SUM(P453:P526)</f>
        <v>0</v>
      </c>
    </row>
    <row r="528" spans="1:16" ht="24" customHeight="1">
      <c r="A528" s="337"/>
      <c r="B528" s="337"/>
      <c r="C528" s="337"/>
      <c r="D528" s="337"/>
      <c r="E528" s="337"/>
      <c r="F528" s="337"/>
      <c r="G528" s="337"/>
      <c r="H528" s="405"/>
      <c r="I528" s="406"/>
      <c r="J528" s="405"/>
      <c r="K528" s="407"/>
      <c r="L528" s="405"/>
      <c r="M528" s="407"/>
      <c r="N528" s="405"/>
      <c r="O528" s="405"/>
      <c r="P528" s="408"/>
    </row>
    <row r="529" spans="1:8" ht="30" customHeight="1" thickBot="1">
      <c r="A529" s="1" t="s">
        <v>1567</v>
      </c>
      <c r="B529" s="62"/>
      <c r="C529" s="62"/>
      <c r="D529" s="62"/>
      <c r="E529" s="62"/>
      <c r="F529" s="62"/>
      <c r="G529" s="62"/>
      <c r="H529" s="47"/>
    </row>
    <row r="530" spans="1:8" ht="40.5" customHeight="1" thickBot="1">
      <c r="A530" s="162" t="s">
        <v>129</v>
      </c>
      <c r="B530" s="17" t="s">
        <v>1</v>
      </c>
      <c r="C530" s="17" t="s">
        <v>2</v>
      </c>
      <c r="D530" s="17" t="s">
        <v>3</v>
      </c>
      <c r="E530" s="17" t="s">
        <v>4</v>
      </c>
      <c r="F530" s="17" t="s">
        <v>139</v>
      </c>
      <c r="G530" s="40" t="s">
        <v>1044</v>
      </c>
      <c r="H530" s="18" t="s">
        <v>140</v>
      </c>
    </row>
    <row r="531" spans="1:16" ht="46.5" customHeight="1" thickBot="1">
      <c r="A531" s="15">
        <v>1</v>
      </c>
      <c r="B531" s="8" t="s">
        <v>217</v>
      </c>
      <c r="C531" s="16" t="s">
        <v>70</v>
      </c>
      <c r="D531" s="16" t="s">
        <v>71</v>
      </c>
      <c r="E531" s="160" t="s">
        <v>72</v>
      </c>
      <c r="F531" s="634"/>
      <c r="G531" s="596">
        <v>2</v>
      </c>
      <c r="H531" s="598">
        <f>F531*G531</f>
        <v>0</v>
      </c>
      <c r="J531" s="265"/>
      <c r="K531" s="372"/>
      <c r="L531" s="265"/>
      <c r="M531" s="290"/>
      <c r="N531" s="265"/>
      <c r="O531" s="265"/>
      <c r="P531" s="265"/>
    </row>
    <row r="532" spans="1:16" ht="24" customHeight="1" thickBot="1">
      <c r="A532" s="306"/>
      <c r="B532" s="876" t="s">
        <v>1316</v>
      </c>
      <c r="C532" s="876"/>
      <c r="D532" s="876"/>
      <c r="E532" s="876"/>
      <c r="F532" s="876"/>
      <c r="G532" s="876"/>
      <c r="H532" s="605">
        <f>SUM(H531)</f>
        <v>0</v>
      </c>
      <c r="J532" s="265"/>
      <c r="K532" s="372"/>
      <c r="L532" s="265"/>
      <c r="M532" s="290"/>
      <c r="N532" s="265"/>
      <c r="O532" s="265"/>
      <c r="P532" s="265"/>
    </row>
    <row r="533" spans="1:8" ht="21" customHeight="1">
      <c r="A533" s="11"/>
      <c r="B533" s="28"/>
      <c r="C533" s="11"/>
      <c r="D533" s="11"/>
      <c r="E533" s="12"/>
      <c r="F533" s="12"/>
      <c r="G533" s="51"/>
      <c r="H533" s="51"/>
    </row>
    <row r="534" spans="1:8" ht="20.25" customHeight="1" thickBot="1">
      <c r="A534" s="1" t="s">
        <v>1295</v>
      </c>
      <c r="B534" s="62"/>
      <c r="C534" s="62"/>
      <c r="D534" s="62"/>
      <c r="E534" s="62"/>
      <c r="F534" s="62"/>
      <c r="G534" s="62"/>
      <c r="H534" s="62"/>
    </row>
    <row r="535" spans="1:16" ht="57" customHeight="1" thickBot="1">
      <c r="A535" s="162" t="s">
        <v>129</v>
      </c>
      <c r="B535" s="17" t="s">
        <v>1</v>
      </c>
      <c r="C535" s="17" t="s">
        <v>2</v>
      </c>
      <c r="D535" s="17" t="s">
        <v>3</v>
      </c>
      <c r="E535" s="17" t="s">
        <v>4</v>
      </c>
      <c r="F535" s="17" t="s">
        <v>139</v>
      </c>
      <c r="G535" s="40" t="s">
        <v>1044</v>
      </c>
      <c r="H535" s="18" t="s">
        <v>140</v>
      </c>
      <c r="J535" s="303" t="s">
        <v>1279</v>
      </c>
      <c r="K535" s="304" t="s">
        <v>1280</v>
      </c>
      <c r="L535" s="304" t="s">
        <v>1281</v>
      </c>
      <c r="M535" s="304" t="s">
        <v>1282</v>
      </c>
      <c r="N535" s="8" t="s">
        <v>1278</v>
      </c>
      <c r="O535" s="8" t="s">
        <v>1276</v>
      </c>
      <c r="P535" s="305" t="s">
        <v>1283</v>
      </c>
    </row>
    <row r="536" spans="1:8" ht="34.5" customHeight="1">
      <c r="A536" s="908">
        <v>1</v>
      </c>
      <c r="B536" s="60" t="s">
        <v>246</v>
      </c>
      <c r="C536" s="220" t="s">
        <v>301</v>
      </c>
      <c r="D536" s="65" t="s">
        <v>302</v>
      </c>
      <c r="E536" s="220" t="s">
        <v>245</v>
      </c>
      <c r="F536" s="633"/>
      <c r="G536" s="360">
        <v>1</v>
      </c>
      <c r="H536" s="610">
        <f>F536*G536</f>
        <v>0</v>
      </c>
    </row>
    <row r="537" spans="1:8" ht="24" customHeight="1">
      <c r="A537" s="909"/>
      <c r="B537" s="21"/>
      <c r="C537" s="751"/>
      <c r="D537" s="22"/>
      <c r="E537" s="22" t="s">
        <v>1079</v>
      </c>
      <c r="F537" s="643"/>
      <c r="G537" s="292">
        <v>1</v>
      </c>
      <c r="H537" s="653">
        <f>F537*G537</f>
        <v>0</v>
      </c>
    </row>
    <row r="538" spans="1:8" ht="9.75" customHeight="1">
      <c r="A538" s="3"/>
      <c r="B538" s="21"/>
      <c r="C538" s="21"/>
      <c r="D538" s="21"/>
      <c r="E538" s="22"/>
      <c r="F538" s="2"/>
      <c r="G538" s="292"/>
      <c r="H538" s="655"/>
    </row>
    <row r="539" spans="1:10" ht="29.25" customHeight="1" thickBot="1">
      <c r="A539" s="3">
        <v>2</v>
      </c>
      <c r="B539" s="21" t="s">
        <v>20</v>
      </c>
      <c r="C539" s="22" t="s">
        <v>205</v>
      </c>
      <c r="D539" s="22" t="s">
        <v>204</v>
      </c>
      <c r="E539" s="21" t="s">
        <v>75</v>
      </c>
      <c r="F539" s="643"/>
      <c r="G539" s="292">
        <v>1</v>
      </c>
      <c r="H539" s="653">
        <f>F539*G539</f>
        <v>0</v>
      </c>
      <c r="I539" s="32"/>
      <c r="J539" s="196"/>
    </row>
    <row r="540" spans="1:16" ht="22.5" customHeight="1">
      <c r="A540" s="948">
        <v>3</v>
      </c>
      <c r="B540" s="875" t="s">
        <v>33</v>
      </c>
      <c r="C540" s="875" t="s">
        <v>9</v>
      </c>
      <c r="D540" s="875" t="s">
        <v>74</v>
      </c>
      <c r="E540" s="854" t="s">
        <v>1182</v>
      </c>
      <c r="F540" s="885"/>
      <c r="G540" s="887">
        <v>2</v>
      </c>
      <c r="H540" s="859">
        <f>F540*G540</f>
        <v>0</v>
      </c>
      <c r="I540" s="32"/>
      <c r="J540" s="314" t="s">
        <v>1124</v>
      </c>
      <c r="K540" s="365" t="s">
        <v>1129</v>
      </c>
      <c r="L540" s="297" t="s">
        <v>1174</v>
      </c>
      <c r="M540" s="294">
        <v>6</v>
      </c>
      <c r="N540" s="633"/>
      <c r="O540" s="619">
        <f>M540*N540</f>
        <v>0</v>
      </c>
      <c r="P540" s="610">
        <f>G540*O540</f>
        <v>0</v>
      </c>
    </row>
    <row r="541" spans="1:16" ht="24.75" customHeight="1" thickBot="1">
      <c r="A541" s="950"/>
      <c r="B541" s="889"/>
      <c r="C541" s="889"/>
      <c r="D541" s="889"/>
      <c r="E541" s="886"/>
      <c r="F541" s="886"/>
      <c r="G541" s="888"/>
      <c r="H541" s="884"/>
      <c r="I541" s="32"/>
      <c r="J541" s="317" t="s">
        <v>1127</v>
      </c>
      <c r="K541" s="366" t="s">
        <v>1144</v>
      </c>
      <c r="L541" s="298" t="s">
        <v>1173</v>
      </c>
      <c r="M541" s="302">
        <v>6</v>
      </c>
      <c r="N541" s="812"/>
      <c r="O541" s="621">
        <f>M541*N541</f>
        <v>0</v>
      </c>
      <c r="P541" s="618">
        <f>G540*O541</f>
        <v>0</v>
      </c>
    </row>
    <row r="542" spans="1:16" ht="24" customHeight="1" thickBot="1">
      <c r="A542" s="379"/>
      <c r="B542" s="863" t="s">
        <v>1316</v>
      </c>
      <c r="C542" s="863"/>
      <c r="D542" s="863"/>
      <c r="E542" s="863"/>
      <c r="F542" s="863"/>
      <c r="G542" s="863"/>
      <c r="H542" s="605">
        <f>SUM(H536:H541)</f>
        <v>0</v>
      </c>
      <c r="I542" s="32"/>
      <c r="J542" s="379" t="s">
        <v>1284</v>
      </c>
      <c r="K542" s="652"/>
      <c r="L542" s="576"/>
      <c r="M542" s="652"/>
      <c r="N542" s="576"/>
      <c r="O542" s="576"/>
      <c r="P542" s="622">
        <f>SUM(P540:P541)</f>
        <v>0</v>
      </c>
    </row>
    <row r="543" spans="1:8" ht="24" customHeight="1">
      <c r="A543" s="11"/>
      <c r="B543" s="28"/>
      <c r="C543" s="11"/>
      <c r="D543" s="11"/>
      <c r="E543" s="12"/>
      <c r="F543" s="12"/>
      <c r="G543" s="51"/>
      <c r="H543" s="51"/>
    </row>
    <row r="544" spans="1:8" ht="21.75" customHeight="1" thickBot="1">
      <c r="A544" s="1020" t="s">
        <v>1294</v>
      </c>
      <c r="B544" s="1021"/>
      <c r="C544" s="1021"/>
      <c r="D544" s="1025"/>
      <c r="E544" s="1025"/>
      <c r="F544" s="1025"/>
      <c r="G544" s="1025"/>
      <c r="H544" s="1025"/>
    </row>
    <row r="545" spans="1:8" ht="40.5" customHeight="1" thickBot="1">
      <c r="A545" s="45" t="s">
        <v>129</v>
      </c>
      <c r="B545" s="8" t="s">
        <v>1</v>
      </c>
      <c r="C545" s="8" t="s">
        <v>2</v>
      </c>
      <c r="D545" s="8" t="s">
        <v>3</v>
      </c>
      <c r="E545" s="8" t="s">
        <v>4</v>
      </c>
      <c r="F545" s="8" t="s">
        <v>139</v>
      </c>
      <c r="G545" s="8" t="s">
        <v>1044</v>
      </c>
      <c r="H545" s="9" t="s">
        <v>140</v>
      </c>
    </row>
    <row r="546" spans="1:8" ht="28.5" customHeight="1">
      <c r="A546" s="19">
        <v>1</v>
      </c>
      <c r="B546" s="60" t="s">
        <v>33</v>
      </c>
      <c r="C546" s="65" t="s">
        <v>176</v>
      </c>
      <c r="D546" s="65" t="s">
        <v>193</v>
      </c>
      <c r="E546" s="146" t="s">
        <v>195</v>
      </c>
      <c r="F546" s="633"/>
      <c r="G546" s="361">
        <v>1</v>
      </c>
      <c r="H546" s="610">
        <f aca="true" t="shared" si="24" ref="H546:H611">F546*G546</f>
        <v>0</v>
      </c>
    </row>
    <row r="547" spans="1:8" ht="33" customHeight="1">
      <c r="A547" s="3">
        <v>2</v>
      </c>
      <c r="B547" s="21" t="s">
        <v>442</v>
      </c>
      <c r="C547" s="22" t="s">
        <v>372</v>
      </c>
      <c r="D547" s="22"/>
      <c r="E547" s="56"/>
      <c r="F547" s="607"/>
      <c r="G547" s="362">
        <v>0</v>
      </c>
      <c r="H547" s="616">
        <f t="shared" si="24"/>
        <v>0</v>
      </c>
    </row>
    <row r="548" spans="1:8" ht="29.25" customHeight="1">
      <c r="A548" s="3">
        <v>3</v>
      </c>
      <c r="B548" s="21" t="s">
        <v>33</v>
      </c>
      <c r="C548" s="22" t="s">
        <v>176</v>
      </c>
      <c r="D548" s="22" t="s">
        <v>194</v>
      </c>
      <c r="E548" s="56" t="s">
        <v>195</v>
      </c>
      <c r="F548" s="607"/>
      <c r="G548" s="362">
        <v>1</v>
      </c>
      <c r="H548" s="616">
        <f t="shared" si="24"/>
        <v>0</v>
      </c>
    </row>
    <row r="549" spans="1:8" ht="30" customHeight="1">
      <c r="A549" s="3">
        <v>4</v>
      </c>
      <c r="B549" s="21" t="s">
        <v>442</v>
      </c>
      <c r="C549" s="22" t="s">
        <v>372</v>
      </c>
      <c r="D549" s="22"/>
      <c r="E549" s="21"/>
      <c r="F549" s="607"/>
      <c r="G549" s="362">
        <v>0</v>
      </c>
      <c r="H549" s="616">
        <f t="shared" si="24"/>
        <v>0</v>
      </c>
    </row>
    <row r="550" spans="1:8" ht="24.75" customHeight="1">
      <c r="A550" s="1022">
        <v>5</v>
      </c>
      <c r="B550" s="875" t="s">
        <v>33</v>
      </c>
      <c r="C550" s="854" t="s">
        <v>185</v>
      </c>
      <c r="D550" s="854" t="s">
        <v>193</v>
      </c>
      <c r="E550" s="875" t="s">
        <v>1086</v>
      </c>
      <c r="F550" s="1031"/>
      <c r="G550" s="1024">
        <v>1</v>
      </c>
      <c r="H550" s="859">
        <f t="shared" si="24"/>
        <v>0</v>
      </c>
    </row>
    <row r="551" spans="1:8" ht="21" customHeight="1">
      <c r="A551" s="1023"/>
      <c r="B551" s="875"/>
      <c r="C551" s="854"/>
      <c r="D551" s="854"/>
      <c r="E551" s="875"/>
      <c r="F551" s="1032"/>
      <c r="G551" s="1024"/>
      <c r="H551" s="860"/>
    </row>
    <row r="552" spans="1:10" ht="42.75" customHeight="1">
      <c r="A552" s="3">
        <v>6</v>
      </c>
      <c r="B552" s="21" t="s">
        <v>902</v>
      </c>
      <c r="C552" s="22" t="s">
        <v>372</v>
      </c>
      <c r="D552" s="22"/>
      <c r="E552" s="56"/>
      <c r="F552" s="607"/>
      <c r="G552" s="373">
        <v>0</v>
      </c>
      <c r="H552" s="616">
        <f t="shared" si="24"/>
        <v>0</v>
      </c>
      <c r="J552" s="265"/>
    </row>
    <row r="553" spans="1:8" ht="30" customHeight="1">
      <c r="A553" s="36">
        <v>7</v>
      </c>
      <c r="B553" s="462" t="s">
        <v>902</v>
      </c>
      <c r="C553" s="403" t="s">
        <v>372</v>
      </c>
      <c r="D553" s="403"/>
      <c r="E553" s="171"/>
      <c r="F553" s="642"/>
      <c r="G553" s="373">
        <v>0</v>
      </c>
      <c r="H553" s="616">
        <f t="shared" si="24"/>
        <v>0</v>
      </c>
    </row>
    <row r="554" spans="1:8" ht="30" customHeight="1">
      <c r="A554" s="3">
        <v>8</v>
      </c>
      <c r="B554" s="21" t="s">
        <v>1334</v>
      </c>
      <c r="C554" s="22" t="s">
        <v>1091</v>
      </c>
      <c r="D554" s="22" t="s">
        <v>193</v>
      </c>
      <c r="E554" s="21" t="s">
        <v>1093</v>
      </c>
      <c r="F554" s="607"/>
      <c r="G554" s="373">
        <v>1</v>
      </c>
      <c r="H554" s="616">
        <f t="shared" si="24"/>
        <v>0</v>
      </c>
    </row>
    <row r="555" spans="1:8" ht="30" customHeight="1">
      <c r="A555" s="3">
        <v>9</v>
      </c>
      <c r="B555" s="21" t="s">
        <v>1092</v>
      </c>
      <c r="C555" s="22" t="s">
        <v>787</v>
      </c>
      <c r="D555" s="22" t="s">
        <v>193</v>
      </c>
      <c r="E555" s="21" t="s">
        <v>1093</v>
      </c>
      <c r="F555" s="607"/>
      <c r="G555" s="373">
        <v>1</v>
      </c>
      <c r="H555" s="616">
        <f t="shared" si="24"/>
        <v>0</v>
      </c>
    </row>
    <row r="556" spans="1:8" ht="30" customHeight="1">
      <c r="A556" s="104">
        <v>10</v>
      </c>
      <c r="B556" s="21" t="s">
        <v>1334</v>
      </c>
      <c r="C556" s="22" t="s">
        <v>1091</v>
      </c>
      <c r="D556" s="22" t="s">
        <v>193</v>
      </c>
      <c r="E556" s="56" t="s">
        <v>1093</v>
      </c>
      <c r="F556" s="607"/>
      <c r="G556" s="373">
        <v>1</v>
      </c>
      <c r="H556" s="616">
        <f t="shared" si="24"/>
        <v>0</v>
      </c>
    </row>
    <row r="557" spans="1:8" ht="28.5" customHeight="1">
      <c r="A557" s="463">
        <v>11</v>
      </c>
      <c r="B557" s="462" t="s">
        <v>1092</v>
      </c>
      <c r="C557" s="403" t="s">
        <v>787</v>
      </c>
      <c r="D557" s="403" t="s">
        <v>193</v>
      </c>
      <c r="E557" s="171" t="s">
        <v>1093</v>
      </c>
      <c r="F557" s="642"/>
      <c r="G557" s="373">
        <v>1</v>
      </c>
      <c r="H557" s="616">
        <f t="shared" si="24"/>
        <v>0</v>
      </c>
    </row>
    <row r="558" spans="1:8" ht="30.75" customHeight="1">
      <c r="A558" s="3">
        <v>12</v>
      </c>
      <c r="B558" s="854" t="s">
        <v>228</v>
      </c>
      <c r="C558" s="854" t="s">
        <v>185</v>
      </c>
      <c r="D558" s="22" t="s">
        <v>187</v>
      </c>
      <c r="E558" s="21" t="s">
        <v>183</v>
      </c>
      <c r="F558" s="607"/>
      <c r="G558" s="373">
        <v>3</v>
      </c>
      <c r="H558" s="813">
        <f t="shared" si="24"/>
        <v>0</v>
      </c>
    </row>
    <row r="559" spans="1:12" ht="30" customHeight="1">
      <c r="A559" s="3">
        <v>13</v>
      </c>
      <c r="B559" s="854"/>
      <c r="C559" s="854"/>
      <c r="D559" s="22" t="s">
        <v>187</v>
      </c>
      <c r="E559" s="21" t="s">
        <v>188</v>
      </c>
      <c r="F559" s="607"/>
      <c r="G559" s="373">
        <v>3</v>
      </c>
      <c r="H559" s="813">
        <f t="shared" si="24"/>
        <v>0</v>
      </c>
      <c r="L559" s="393"/>
    </row>
    <row r="560" spans="1:8" ht="28.5" customHeight="1">
      <c r="A560" s="3">
        <v>14</v>
      </c>
      <c r="B560" s="21" t="s">
        <v>183</v>
      </c>
      <c r="C560" s="22" t="s">
        <v>372</v>
      </c>
      <c r="D560" s="22"/>
      <c r="E560" s="21" t="s">
        <v>443</v>
      </c>
      <c r="F560" s="607"/>
      <c r="G560" s="373">
        <v>0</v>
      </c>
      <c r="H560" s="616">
        <f t="shared" si="24"/>
        <v>0</v>
      </c>
    </row>
    <row r="561" spans="1:8" ht="30" customHeight="1">
      <c r="A561" s="3">
        <v>15</v>
      </c>
      <c r="B561" s="21" t="s">
        <v>188</v>
      </c>
      <c r="C561" s="22" t="s">
        <v>372</v>
      </c>
      <c r="D561" s="22"/>
      <c r="E561" s="21" t="s">
        <v>443</v>
      </c>
      <c r="F561" s="607"/>
      <c r="G561" s="373">
        <v>0</v>
      </c>
      <c r="H561" s="616">
        <f t="shared" si="24"/>
        <v>0</v>
      </c>
    </row>
    <row r="562" spans="1:8" ht="30" customHeight="1">
      <c r="A562" s="3">
        <v>16</v>
      </c>
      <c r="B562" s="22" t="s">
        <v>1344</v>
      </c>
      <c r="C562" s="22" t="s">
        <v>1091</v>
      </c>
      <c r="D562" s="22" t="s">
        <v>193</v>
      </c>
      <c r="E562" s="21" t="s">
        <v>443</v>
      </c>
      <c r="F562" s="607"/>
      <c r="G562" s="373">
        <v>1</v>
      </c>
      <c r="H562" s="616">
        <f t="shared" si="24"/>
        <v>0</v>
      </c>
    </row>
    <row r="563" spans="1:8" ht="30" customHeight="1">
      <c r="A563" s="3">
        <v>17</v>
      </c>
      <c r="B563" s="21" t="s">
        <v>1473</v>
      </c>
      <c r="C563" s="22" t="s">
        <v>787</v>
      </c>
      <c r="D563" s="22" t="s">
        <v>193</v>
      </c>
      <c r="E563" s="537" t="s">
        <v>1345</v>
      </c>
      <c r="F563" s="607"/>
      <c r="G563" s="373">
        <v>1</v>
      </c>
      <c r="H563" s="616">
        <f t="shared" si="24"/>
        <v>0</v>
      </c>
    </row>
    <row r="564" spans="1:10" ht="30" customHeight="1">
      <c r="A564" s="3">
        <v>18</v>
      </c>
      <c r="B564" s="22" t="s">
        <v>1344</v>
      </c>
      <c r="C564" s="22" t="s">
        <v>1091</v>
      </c>
      <c r="D564" s="22" t="s">
        <v>193</v>
      </c>
      <c r="E564" s="56" t="s">
        <v>443</v>
      </c>
      <c r="F564" s="607"/>
      <c r="G564" s="373">
        <v>1</v>
      </c>
      <c r="H564" s="616">
        <f t="shared" si="24"/>
        <v>0</v>
      </c>
      <c r="J564" s="390"/>
    </row>
    <row r="565" spans="1:10" ht="30" customHeight="1">
      <c r="A565" s="3">
        <v>19</v>
      </c>
      <c r="B565" s="21" t="s">
        <v>1346</v>
      </c>
      <c r="C565" s="22" t="s">
        <v>787</v>
      </c>
      <c r="D565" s="22" t="s">
        <v>193</v>
      </c>
      <c r="E565" s="537" t="s">
        <v>1345</v>
      </c>
      <c r="F565" s="607"/>
      <c r="G565" s="373">
        <v>1</v>
      </c>
      <c r="H565" s="616">
        <f t="shared" si="24"/>
        <v>0</v>
      </c>
      <c r="J565" s="390"/>
    </row>
    <row r="566" spans="1:8" ht="30" customHeight="1">
      <c r="A566" s="3">
        <v>20</v>
      </c>
      <c r="B566" s="21"/>
      <c r="C566" s="22" t="s">
        <v>176</v>
      </c>
      <c r="D566" s="22" t="s">
        <v>191</v>
      </c>
      <c r="E566" s="56" t="s">
        <v>444</v>
      </c>
      <c r="F566" s="607"/>
      <c r="G566" s="362">
        <v>1</v>
      </c>
      <c r="H566" s="616">
        <f t="shared" si="24"/>
        <v>0</v>
      </c>
    </row>
    <row r="567" spans="1:8" ht="30" customHeight="1">
      <c r="A567" s="3">
        <v>21</v>
      </c>
      <c r="B567" s="21" t="s">
        <v>444</v>
      </c>
      <c r="C567" s="22" t="s">
        <v>372</v>
      </c>
      <c r="D567" s="22"/>
      <c r="E567" s="56"/>
      <c r="F567" s="607"/>
      <c r="G567" s="362">
        <v>0</v>
      </c>
      <c r="H567" s="616">
        <f t="shared" si="24"/>
        <v>0</v>
      </c>
    </row>
    <row r="568" spans="1:11" ht="30" customHeight="1">
      <c r="A568" s="3">
        <v>22</v>
      </c>
      <c r="B568" s="21"/>
      <c r="C568" s="22" t="s">
        <v>176</v>
      </c>
      <c r="D568" s="22" t="s">
        <v>191</v>
      </c>
      <c r="E568" s="56" t="s">
        <v>445</v>
      </c>
      <c r="F568" s="607"/>
      <c r="G568" s="362">
        <v>1</v>
      </c>
      <c r="H568" s="616">
        <f t="shared" si="24"/>
        <v>0</v>
      </c>
      <c r="K568" s="392"/>
    </row>
    <row r="569" spans="1:8" ht="30" customHeight="1">
      <c r="A569" s="3">
        <v>23</v>
      </c>
      <c r="B569" s="21" t="s">
        <v>445</v>
      </c>
      <c r="C569" s="22" t="s">
        <v>372</v>
      </c>
      <c r="D569" s="22"/>
      <c r="E569" s="56" t="s">
        <v>183</v>
      </c>
      <c r="F569" s="607"/>
      <c r="G569" s="362">
        <v>0</v>
      </c>
      <c r="H569" s="616">
        <f t="shared" si="24"/>
        <v>0</v>
      </c>
    </row>
    <row r="570" spans="1:8" ht="30" customHeight="1">
      <c r="A570" s="3">
        <v>24</v>
      </c>
      <c r="B570" s="21"/>
      <c r="C570" s="22" t="s">
        <v>176</v>
      </c>
      <c r="D570" s="22" t="s">
        <v>191</v>
      </c>
      <c r="E570" s="56" t="s">
        <v>446</v>
      </c>
      <c r="F570" s="607"/>
      <c r="G570" s="362">
        <v>1</v>
      </c>
      <c r="H570" s="616">
        <f t="shared" si="24"/>
        <v>0</v>
      </c>
    </row>
    <row r="571" spans="1:8" ht="33" customHeight="1">
      <c r="A571" s="3">
        <v>25</v>
      </c>
      <c r="B571" s="21" t="s">
        <v>446</v>
      </c>
      <c r="C571" s="22" t="s">
        <v>372</v>
      </c>
      <c r="D571" s="22"/>
      <c r="E571" s="56" t="s">
        <v>183</v>
      </c>
      <c r="F571" s="607"/>
      <c r="G571" s="362">
        <v>0</v>
      </c>
      <c r="H571" s="616">
        <f t="shared" si="24"/>
        <v>0</v>
      </c>
    </row>
    <row r="572" spans="1:8" ht="30" customHeight="1">
      <c r="A572" s="3">
        <v>26</v>
      </c>
      <c r="B572" s="21"/>
      <c r="C572" s="22" t="s">
        <v>176</v>
      </c>
      <c r="D572" s="22" t="s">
        <v>193</v>
      </c>
      <c r="E572" s="56" t="s">
        <v>446</v>
      </c>
      <c r="F572" s="607"/>
      <c r="G572" s="362">
        <v>1</v>
      </c>
      <c r="H572" s="616">
        <f t="shared" si="24"/>
        <v>0</v>
      </c>
    </row>
    <row r="573" spans="1:8" ht="30" customHeight="1">
      <c r="A573" s="3">
        <v>27</v>
      </c>
      <c r="B573" s="21" t="s">
        <v>446</v>
      </c>
      <c r="C573" s="22" t="s">
        <v>372</v>
      </c>
      <c r="D573" s="22"/>
      <c r="E573" s="56" t="s">
        <v>183</v>
      </c>
      <c r="F573" s="607"/>
      <c r="G573" s="362">
        <v>0</v>
      </c>
      <c r="H573" s="616">
        <f t="shared" si="24"/>
        <v>0</v>
      </c>
    </row>
    <row r="574" spans="1:8" ht="30" customHeight="1">
      <c r="A574" s="3">
        <v>28</v>
      </c>
      <c r="B574" s="21"/>
      <c r="C574" s="22" t="s">
        <v>176</v>
      </c>
      <c r="D574" s="22" t="s">
        <v>193</v>
      </c>
      <c r="E574" s="56" t="s">
        <v>447</v>
      </c>
      <c r="F574" s="607"/>
      <c r="G574" s="362">
        <v>1</v>
      </c>
      <c r="H574" s="616">
        <f t="shared" si="24"/>
        <v>0</v>
      </c>
    </row>
    <row r="575" spans="1:8" ht="30" customHeight="1">
      <c r="A575" s="3">
        <v>29</v>
      </c>
      <c r="B575" s="21" t="s">
        <v>447</v>
      </c>
      <c r="C575" s="22" t="s">
        <v>372</v>
      </c>
      <c r="D575" s="22"/>
      <c r="E575" s="56" t="s">
        <v>1474</v>
      </c>
      <c r="F575" s="607"/>
      <c r="G575" s="362">
        <v>0</v>
      </c>
      <c r="H575" s="616">
        <f t="shared" si="24"/>
        <v>0</v>
      </c>
    </row>
    <row r="576" spans="1:8" ht="30" customHeight="1">
      <c r="A576" s="3">
        <v>30</v>
      </c>
      <c r="B576" s="21"/>
      <c r="C576" s="22" t="s">
        <v>176</v>
      </c>
      <c r="D576" s="22" t="s">
        <v>191</v>
      </c>
      <c r="E576" s="56" t="s">
        <v>448</v>
      </c>
      <c r="F576" s="607"/>
      <c r="G576" s="362">
        <v>1</v>
      </c>
      <c r="H576" s="616">
        <f t="shared" si="24"/>
        <v>0</v>
      </c>
    </row>
    <row r="577" spans="1:8" ht="30" customHeight="1">
      <c r="A577" s="3">
        <v>31</v>
      </c>
      <c r="B577" s="21" t="s">
        <v>448</v>
      </c>
      <c r="C577" s="22" t="s">
        <v>372</v>
      </c>
      <c r="D577" s="22"/>
      <c r="E577" s="56"/>
      <c r="F577" s="607"/>
      <c r="G577" s="362">
        <v>0</v>
      </c>
      <c r="H577" s="616">
        <f t="shared" si="24"/>
        <v>0</v>
      </c>
    </row>
    <row r="578" spans="1:8" ht="30" customHeight="1">
      <c r="A578" s="3">
        <v>32</v>
      </c>
      <c r="B578" s="21"/>
      <c r="C578" s="22" t="s">
        <v>176</v>
      </c>
      <c r="D578" s="22" t="s">
        <v>191</v>
      </c>
      <c r="E578" s="56" t="s">
        <v>449</v>
      </c>
      <c r="F578" s="607"/>
      <c r="G578" s="362">
        <v>1</v>
      </c>
      <c r="H578" s="616">
        <f t="shared" si="24"/>
        <v>0</v>
      </c>
    </row>
    <row r="579" spans="1:8" ht="29.25" customHeight="1">
      <c r="A579" s="3">
        <v>33</v>
      </c>
      <c r="B579" s="21" t="s">
        <v>449</v>
      </c>
      <c r="C579" s="22" t="s">
        <v>372</v>
      </c>
      <c r="D579" s="22"/>
      <c r="E579" s="56"/>
      <c r="F579" s="607"/>
      <c r="G579" s="362">
        <v>0</v>
      </c>
      <c r="H579" s="616">
        <f t="shared" si="24"/>
        <v>0</v>
      </c>
    </row>
    <row r="580" spans="1:8" ht="24" customHeight="1">
      <c r="A580" s="3">
        <v>34</v>
      </c>
      <c r="B580" s="21"/>
      <c r="C580" s="22" t="s">
        <v>176</v>
      </c>
      <c r="D580" s="22" t="s">
        <v>191</v>
      </c>
      <c r="E580" s="56" t="s">
        <v>450</v>
      </c>
      <c r="F580" s="607"/>
      <c r="G580" s="362">
        <v>1</v>
      </c>
      <c r="H580" s="616">
        <f t="shared" si="24"/>
        <v>0</v>
      </c>
    </row>
    <row r="581" spans="1:8" ht="30" customHeight="1">
      <c r="A581" s="3">
        <v>35</v>
      </c>
      <c r="B581" s="21" t="s">
        <v>450</v>
      </c>
      <c r="C581" s="22" t="s">
        <v>372</v>
      </c>
      <c r="D581" s="22"/>
      <c r="E581" s="56"/>
      <c r="F581" s="607"/>
      <c r="G581" s="362">
        <v>0</v>
      </c>
      <c r="H581" s="616">
        <f t="shared" si="24"/>
        <v>0</v>
      </c>
    </row>
    <row r="582" spans="1:8" ht="30" customHeight="1">
      <c r="A582" s="3">
        <v>36</v>
      </c>
      <c r="B582" s="21"/>
      <c r="C582" s="22" t="s">
        <v>176</v>
      </c>
      <c r="D582" s="22" t="s">
        <v>191</v>
      </c>
      <c r="E582" s="56" t="s">
        <v>451</v>
      </c>
      <c r="F582" s="607"/>
      <c r="G582" s="362">
        <v>1</v>
      </c>
      <c r="H582" s="616">
        <f t="shared" si="24"/>
        <v>0</v>
      </c>
    </row>
    <row r="583" spans="1:8" ht="30" customHeight="1">
      <c r="A583" s="3">
        <v>37</v>
      </c>
      <c r="B583" s="21" t="s">
        <v>451</v>
      </c>
      <c r="C583" s="22" t="s">
        <v>372</v>
      </c>
      <c r="D583" s="22"/>
      <c r="E583" s="56"/>
      <c r="F583" s="607"/>
      <c r="G583" s="362">
        <v>0</v>
      </c>
      <c r="H583" s="616">
        <f t="shared" si="24"/>
        <v>0</v>
      </c>
    </row>
    <row r="584" spans="1:10" ht="30" customHeight="1">
      <c r="A584" s="3">
        <v>38</v>
      </c>
      <c r="B584" s="21"/>
      <c r="C584" s="22" t="s">
        <v>1091</v>
      </c>
      <c r="D584" s="22" t="s">
        <v>193</v>
      </c>
      <c r="E584" s="56" t="s">
        <v>443</v>
      </c>
      <c r="F584" s="607"/>
      <c r="G584" s="362">
        <v>1</v>
      </c>
      <c r="H584" s="616">
        <f t="shared" si="24"/>
        <v>0</v>
      </c>
      <c r="J584" s="390"/>
    </row>
    <row r="585" spans="1:10" ht="30" customHeight="1">
      <c r="A585" s="3">
        <v>39</v>
      </c>
      <c r="B585" s="21" t="s">
        <v>1347</v>
      </c>
      <c r="C585" s="22" t="s">
        <v>787</v>
      </c>
      <c r="D585" s="22" t="s">
        <v>193</v>
      </c>
      <c r="E585" s="537" t="s">
        <v>1348</v>
      </c>
      <c r="F585" s="607"/>
      <c r="G585" s="362">
        <v>0</v>
      </c>
      <c r="H585" s="616">
        <f t="shared" si="24"/>
        <v>0</v>
      </c>
      <c r="J585" s="390"/>
    </row>
    <row r="586" spans="1:8" ht="30" customHeight="1">
      <c r="A586" s="3">
        <v>40</v>
      </c>
      <c r="B586" s="21"/>
      <c r="C586" s="22" t="s">
        <v>176</v>
      </c>
      <c r="D586" s="22" t="s">
        <v>191</v>
      </c>
      <c r="E586" s="56" t="s">
        <v>452</v>
      </c>
      <c r="F586" s="607"/>
      <c r="G586" s="362">
        <v>1</v>
      </c>
      <c r="H586" s="616">
        <f t="shared" si="24"/>
        <v>0</v>
      </c>
    </row>
    <row r="587" spans="1:8" ht="30" customHeight="1">
      <c r="A587" s="3">
        <v>41</v>
      </c>
      <c r="B587" s="21" t="s">
        <v>452</v>
      </c>
      <c r="C587" s="22" t="s">
        <v>372</v>
      </c>
      <c r="D587" s="22"/>
      <c r="E587" s="56"/>
      <c r="F587" s="607"/>
      <c r="G587" s="362">
        <v>0</v>
      </c>
      <c r="H587" s="616">
        <f t="shared" si="24"/>
        <v>0</v>
      </c>
    </row>
    <row r="588" spans="1:8" ht="30" customHeight="1">
      <c r="A588" s="3">
        <v>42</v>
      </c>
      <c r="B588" s="21"/>
      <c r="C588" s="22" t="s">
        <v>176</v>
      </c>
      <c r="D588" s="22" t="s">
        <v>191</v>
      </c>
      <c r="E588" s="56" t="s">
        <v>453</v>
      </c>
      <c r="F588" s="607"/>
      <c r="G588" s="362">
        <v>1</v>
      </c>
      <c r="H588" s="616">
        <f t="shared" si="24"/>
        <v>0</v>
      </c>
    </row>
    <row r="589" spans="1:8" ht="30" customHeight="1">
      <c r="A589" s="3">
        <v>43</v>
      </c>
      <c r="B589" s="21" t="s">
        <v>453</v>
      </c>
      <c r="C589" s="22" t="s">
        <v>372</v>
      </c>
      <c r="D589" s="22"/>
      <c r="E589" s="56"/>
      <c r="F589" s="607"/>
      <c r="G589" s="362">
        <v>0</v>
      </c>
      <c r="H589" s="616">
        <f t="shared" si="24"/>
        <v>0</v>
      </c>
    </row>
    <row r="590" spans="1:8" ht="30" customHeight="1">
      <c r="A590" s="3">
        <v>44</v>
      </c>
      <c r="B590" s="21"/>
      <c r="C590" s="22" t="s">
        <v>176</v>
      </c>
      <c r="D590" s="22" t="s">
        <v>191</v>
      </c>
      <c r="E590" s="56" t="s">
        <v>454</v>
      </c>
      <c r="F590" s="607"/>
      <c r="G590" s="362">
        <v>1</v>
      </c>
      <c r="H590" s="616">
        <f t="shared" si="24"/>
        <v>0</v>
      </c>
    </row>
    <row r="591" spans="1:8" ht="30" customHeight="1" thickBot="1">
      <c r="A591" s="4">
        <v>45</v>
      </c>
      <c r="B591" s="462" t="s">
        <v>454</v>
      </c>
      <c r="C591" s="403" t="s">
        <v>372</v>
      </c>
      <c r="D591" s="403"/>
      <c r="E591" s="171"/>
      <c r="F591" s="642"/>
      <c r="G591" s="627">
        <v>0</v>
      </c>
      <c r="H591" s="616">
        <f t="shared" si="24"/>
        <v>0</v>
      </c>
    </row>
    <row r="592" spans="1:8" ht="30" customHeight="1">
      <c r="A592" s="199">
        <v>46</v>
      </c>
      <c r="B592" s="462"/>
      <c r="C592" s="403" t="s">
        <v>176</v>
      </c>
      <c r="D592" s="403" t="s">
        <v>191</v>
      </c>
      <c r="E592" s="462" t="s">
        <v>455</v>
      </c>
      <c r="F592" s="642"/>
      <c r="G592" s="627">
        <v>1</v>
      </c>
      <c r="H592" s="654">
        <f t="shared" si="24"/>
        <v>0</v>
      </c>
    </row>
    <row r="593" spans="1:8" ht="45">
      <c r="A593" s="3">
        <v>47</v>
      </c>
      <c r="B593" s="21" t="s">
        <v>455</v>
      </c>
      <c r="C593" s="22" t="s">
        <v>372</v>
      </c>
      <c r="D593" s="22"/>
      <c r="E593" s="21"/>
      <c r="F593" s="607"/>
      <c r="G593" s="837">
        <v>1</v>
      </c>
      <c r="H593" s="616">
        <f t="shared" si="24"/>
        <v>0</v>
      </c>
    </row>
    <row r="594" spans="1:16" s="844" customFormat="1" ht="30" customHeight="1">
      <c r="A594" s="838">
        <v>48</v>
      </c>
      <c r="B594" s="839"/>
      <c r="C594" s="840" t="s">
        <v>176</v>
      </c>
      <c r="D594" s="840" t="s">
        <v>193</v>
      </c>
      <c r="E594" s="839" t="s">
        <v>1666</v>
      </c>
      <c r="F594" s="841"/>
      <c r="G594" s="842">
        <v>1</v>
      </c>
      <c r="H594" s="843">
        <f>F594*G594</f>
        <v>0</v>
      </c>
      <c r="J594" s="845"/>
      <c r="K594" s="846"/>
      <c r="L594" s="845"/>
      <c r="M594" s="847"/>
      <c r="N594" s="845"/>
      <c r="O594" s="845"/>
      <c r="P594" s="845"/>
    </row>
    <row r="595" spans="1:16" s="844" customFormat="1" ht="45">
      <c r="A595" s="848">
        <v>49</v>
      </c>
      <c r="B595" s="849" t="s">
        <v>1666</v>
      </c>
      <c r="C595" s="850" t="s">
        <v>372</v>
      </c>
      <c r="D595" s="850"/>
      <c r="E595" s="849"/>
      <c r="F595" s="851"/>
      <c r="G595" s="837">
        <v>1</v>
      </c>
      <c r="H595" s="852">
        <f>F595*G595</f>
        <v>0</v>
      </c>
      <c r="J595" s="845"/>
      <c r="K595" s="846"/>
      <c r="L595" s="845"/>
      <c r="M595" s="847"/>
      <c r="N595" s="845"/>
      <c r="O595" s="845"/>
      <c r="P595" s="845"/>
    </row>
    <row r="596" spans="1:8" ht="9" customHeight="1">
      <c r="A596" s="579"/>
      <c r="B596" s="58"/>
      <c r="C596" s="59"/>
      <c r="D596" s="59"/>
      <c r="E596" s="58"/>
      <c r="F596" s="12"/>
      <c r="G596" s="337"/>
      <c r="H596" s="356"/>
    </row>
    <row r="597" spans="1:8" ht="37.5" customHeight="1">
      <c r="A597" s="883">
        <v>1</v>
      </c>
      <c r="B597" s="21" t="s">
        <v>885</v>
      </c>
      <c r="C597" s="22" t="s">
        <v>887</v>
      </c>
      <c r="D597" s="22" t="s">
        <v>186</v>
      </c>
      <c r="E597" s="21" t="s">
        <v>889</v>
      </c>
      <c r="F597" s="607"/>
      <c r="G597" s="362">
        <v>1</v>
      </c>
      <c r="H597" s="616">
        <f t="shared" si="24"/>
        <v>0</v>
      </c>
    </row>
    <row r="598" spans="1:8" ht="21" customHeight="1">
      <c r="A598" s="909"/>
      <c r="B598" s="21"/>
      <c r="C598" s="22"/>
      <c r="D598" s="22"/>
      <c r="E598" s="21" t="s">
        <v>1079</v>
      </c>
      <c r="F598" s="607"/>
      <c r="G598" s="362">
        <v>1</v>
      </c>
      <c r="H598" s="616">
        <f t="shared" si="24"/>
        <v>0</v>
      </c>
    </row>
    <row r="599" spans="1:8" ht="31.5" customHeight="1">
      <c r="A599" s="883">
        <v>2</v>
      </c>
      <c r="B599" s="21" t="s">
        <v>886</v>
      </c>
      <c r="C599" s="22" t="s">
        <v>888</v>
      </c>
      <c r="D599" s="22" t="s">
        <v>186</v>
      </c>
      <c r="E599" s="21" t="s">
        <v>890</v>
      </c>
      <c r="F599" s="607"/>
      <c r="G599" s="362">
        <v>1</v>
      </c>
      <c r="H599" s="616">
        <f t="shared" si="24"/>
        <v>0</v>
      </c>
    </row>
    <row r="600" spans="1:8" ht="21" customHeight="1">
      <c r="A600" s="909"/>
      <c r="B600" s="21"/>
      <c r="C600" s="22"/>
      <c r="D600" s="22"/>
      <c r="E600" s="21" t="s">
        <v>1079</v>
      </c>
      <c r="F600" s="607"/>
      <c r="G600" s="362">
        <v>1</v>
      </c>
      <c r="H600" s="616">
        <f t="shared" si="24"/>
        <v>0</v>
      </c>
    </row>
    <row r="601" spans="1:8" ht="9" customHeight="1">
      <c r="A601" s="579"/>
      <c r="B601" s="58"/>
      <c r="C601" s="59"/>
      <c r="D601" s="59"/>
      <c r="E601" s="58"/>
      <c r="F601" s="12"/>
      <c r="G601" s="337"/>
      <c r="H601" s="356"/>
    </row>
    <row r="602" spans="1:8" ht="34.5" customHeight="1">
      <c r="A602" s="3">
        <v>1</v>
      </c>
      <c r="B602" s="993" t="s">
        <v>904</v>
      </c>
      <c r="C602" s="22" t="s">
        <v>372</v>
      </c>
      <c r="D602" s="22" t="s">
        <v>186</v>
      </c>
      <c r="E602" s="21" t="s">
        <v>903</v>
      </c>
      <c r="F602" s="607"/>
      <c r="G602" s="362">
        <v>0</v>
      </c>
      <c r="H602" s="616">
        <f t="shared" si="24"/>
        <v>0</v>
      </c>
    </row>
    <row r="603" spans="1:8" ht="36" customHeight="1">
      <c r="A603" s="3">
        <v>2</v>
      </c>
      <c r="B603" s="993"/>
      <c r="C603" s="22" t="s">
        <v>372</v>
      </c>
      <c r="D603" s="22" t="s">
        <v>186</v>
      </c>
      <c r="E603" s="21" t="s">
        <v>211</v>
      </c>
      <c r="F603" s="607"/>
      <c r="G603" s="362">
        <v>0</v>
      </c>
      <c r="H603" s="616">
        <f t="shared" si="24"/>
        <v>0</v>
      </c>
    </row>
    <row r="604" spans="1:8" ht="36" customHeight="1">
      <c r="A604" s="3">
        <v>3</v>
      </c>
      <c r="B604" s="55" t="s">
        <v>456</v>
      </c>
      <c r="C604" s="22" t="s">
        <v>372</v>
      </c>
      <c r="D604" s="22" t="s">
        <v>186</v>
      </c>
      <c r="E604" s="21" t="s">
        <v>211</v>
      </c>
      <c r="F604" s="607"/>
      <c r="G604" s="362">
        <v>0</v>
      </c>
      <c r="H604" s="616">
        <f t="shared" si="24"/>
        <v>0</v>
      </c>
    </row>
    <row r="605" spans="1:8" ht="30" customHeight="1">
      <c r="A605" s="3">
        <v>4</v>
      </c>
      <c r="B605" s="55" t="s">
        <v>457</v>
      </c>
      <c r="C605" s="22" t="s">
        <v>372</v>
      </c>
      <c r="D605" s="22" t="s">
        <v>186</v>
      </c>
      <c r="E605" s="21" t="s">
        <v>211</v>
      </c>
      <c r="F605" s="607"/>
      <c r="G605" s="362">
        <v>0</v>
      </c>
      <c r="H605" s="616">
        <f t="shared" si="24"/>
        <v>0</v>
      </c>
    </row>
    <row r="606" spans="1:8" ht="30" customHeight="1">
      <c r="A606" s="3">
        <v>5</v>
      </c>
      <c r="B606" s="55" t="s">
        <v>458</v>
      </c>
      <c r="C606" s="22" t="s">
        <v>372</v>
      </c>
      <c r="D606" s="22" t="s">
        <v>186</v>
      </c>
      <c r="E606" s="21" t="s">
        <v>211</v>
      </c>
      <c r="F606" s="607"/>
      <c r="G606" s="362">
        <v>0</v>
      </c>
      <c r="H606" s="616">
        <f t="shared" si="24"/>
        <v>0</v>
      </c>
    </row>
    <row r="607" spans="1:8" ht="30" customHeight="1">
      <c r="A607" s="3">
        <v>6</v>
      </c>
      <c r="B607" s="55" t="s">
        <v>459</v>
      </c>
      <c r="C607" s="22" t="s">
        <v>372</v>
      </c>
      <c r="D607" s="22" t="s">
        <v>186</v>
      </c>
      <c r="E607" s="21" t="s">
        <v>211</v>
      </c>
      <c r="F607" s="607"/>
      <c r="G607" s="362">
        <v>0</v>
      </c>
      <c r="H607" s="616">
        <f t="shared" si="24"/>
        <v>0</v>
      </c>
    </row>
    <row r="608" spans="1:8" ht="30" customHeight="1">
      <c r="A608" s="3">
        <v>7</v>
      </c>
      <c r="B608" s="55" t="s">
        <v>460</v>
      </c>
      <c r="C608" s="22" t="s">
        <v>372</v>
      </c>
      <c r="D608" s="22" t="s">
        <v>186</v>
      </c>
      <c r="E608" s="21" t="s">
        <v>211</v>
      </c>
      <c r="F608" s="607"/>
      <c r="G608" s="362">
        <v>0</v>
      </c>
      <c r="H608" s="616">
        <f t="shared" si="24"/>
        <v>0</v>
      </c>
    </row>
    <row r="609" spans="1:8" ht="30" customHeight="1">
      <c r="A609" s="3">
        <v>8</v>
      </c>
      <c r="B609" s="55" t="s">
        <v>461</v>
      </c>
      <c r="C609" s="22" t="s">
        <v>372</v>
      </c>
      <c r="D609" s="22" t="s">
        <v>186</v>
      </c>
      <c r="E609" s="21" t="s">
        <v>211</v>
      </c>
      <c r="F609" s="607"/>
      <c r="G609" s="362">
        <v>0</v>
      </c>
      <c r="H609" s="616">
        <f t="shared" si="24"/>
        <v>0</v>
      </c>
    </row>
    <row r="610" spans="1:8" ht="30" customHeight="1">
      <c r="A610" s="3">
        <v>9</v>
      </c>
      <c r="B610" s="55" t="s">
        <v>462</v>
      </c>
      <c r="C610" s="22" t="s">
        <v>372</v>
      </c>
      <c r="D610" s="22" t="s">
        <v>186</v>
      </c>
      <c r="E610" s="21" t="s">
        <v>211</v>
      </c>
      <c r="F610" s="607"/>
      <c r="G610" s="362">
        <v>0</v>
      </c>
      <c r="H610" s="616">
        <f t="shared" si="24"/>
        <v>0</v>
      </c>
    </row>
    <row r="611" spans="1:8" ht="30" customHeight="1">
      <c r="A611" s="3">
        <v>10</v>
      </c>
      <c r="B611" s="55" t="s">
        <v>463</v>
      </c>
      <c r="C611" s="22" t="s">
        <v>372</v>
      </c>
      <c r="D611" s="22" t="s">
        <v>186</v>
      </c>
      <c r="E611" s="21" t="s">
        <v>211</v>
      </c>
      <c r="F611" s="607"/>
      <c r="G611" s="362">
        <v>0</v>
      </c>
      <c r="H611" s="616">
        <f t="shared" si="24"/>
        <v>0</v>
      </c>
    </row>
    <row r="612" spans="1:8" ht="30" customHeight="1">
      <c r="A612" s="3">
        <v>11</v>
      </c>
      <c r="B612" s="55" t="s">
        <v>464</v>
      </c>
      <c r="C612" s="22" t="s">
        <v>372</v>
      </c>
      <c r="D612" s="22" t="s">
        <v>186</v>
      </c>
      <c r="E612" s="21" t="s">
        <v>211</v>
      </c>
      <c r="F612" s="607"/>
      <c r="G612" s="362">
        <v>0</v>
      </c>
      <c r="H612" s="616">
        <f aca="true" t="shared" si="25" ref="H612:H675">F612*G612</f>
        <v>0</v>
      </c>
    </row>
    <row r="613" spans="1:8" ht="30" customHeight="1">
      <c r="A613" s="3">
        <v>12</v>
      </c>
      <c r="B613" s="55" t="s">
        <v>465</v>
      </c>
      <c r="C613" s="22" t="s">
        <v>372</v>
      </c>
      <c r="D613" s="22" t="s">
        <v>186</v>
      </c>
      <c r="E613" s="21" t="s">
        <v>211</v>
      </c>
      <c r="F613" s="607"/>
      <c r="G613" s="362">
        <v>0</v>
      </c>
      <c r="H613" s="616">
        <f t="shared" si="25"/>
        <v>0</v>
      </c>
    </row>
    <row r="614" spans="1:8" ht="30" customHeight="1">
      <c r="A614" s="3">
        <v>13</v>
      </c>
      <c r="B614" s="55" t="s">
        <v>466</v>
      </c>
      <c r="C614" s="22" t="s">
        <v>372</v>
      </c>
      <c r="D614" s="22" t="s">
        <v>186</v>
      </c>
      <c r="E614" s="21" t="s">
        <v>211</v>
      </c>
      <c r="F614" s="607"/>
      <c r="G614" s="362">
        <v>0</v>
      </c>
      <c r="H614" s="616">
        <f t="shared" si="25"/>
        <v>0</v>
      </c>
    </row>
    <row r="615" spans="1:8" ht="30" customHeight="1">
      <c r="A615" s="3">
        <v>14</v>
      </c>
      <c r="B615" s="55" t="s">
        <v>467</v>
      </c>
      <c r="C615" s="22" t="s">
        <v>372</v>
      </c>
      <c r="D615" s="22" t="s">
        <v>186</v>
      </c>
      <c r="E615" s="21" t="s">
        <v>211</v>
      </c>
      <c r="F615" s="607"/>
      <c r="G615" s="362">
        <v>0</v>
      </c>
      <c r="H615" s="616">
        <f t="shared" si="25"/>
        <v>0</v>
      </c>
    </row>
    <row r="616" spans="1:8" ht="26.25" customHeight="1">
      <c r="A616" s="3">
        <v>15</v>
      </c>
      <c r="B616" s="55" t="s">
        <v>468</v>
      </c>
      <c r="C616" s="22" t="s">
        <v>372</v>
      </c>
      <c r="D616" s="22" t="s">
        <v>186</v>
      </c>
      <c r="E616" s="21" t="s">
        <v>211</v>
      </c>
      <c r="F616" s="607"/>
      <c r="G616" s="362">
        <v>0</v>
      </c>
      <c r="H616" s="616">
        <f t="shared" si="25"/>
        <v>0</v>
      </c>
    </row>
    <row r="617" spans="1:8" ht="30" customHeight="1">
      <c r="A617" s="3">
        <v>16</v>
      </c>
      <c r="B617" s="55" t="s">
        <v>469</v>
      </c>
      <c r="C617" s="22" t="s">
        <v>372</v>
      </c>
      <c r="D617" s="22" t="s">
        <v>186</v>
      </c>
      <c r="E617" s="21" t="s">
        <v>211</v>
      </c>
      <c r="F617" s="607"/>
      <c r="G617" s="362">
        <v>0</v>
      </c>
      <c r="H617" s="616">
        <f t="shared" si="25"/>
        <v>0</v>
      </c>
    </row>
    <row r="618" spans="1:8" ht="30" customHeight="1">
      <c r="A618" s="3">
        <v>17</v>
      </c>
      <c r="B618" s="55" t="s">
        <v>470</v>
      </c>
      <c r="C618" s="22" t="s">
        <v>372</v>
      </c>
      <c r="D618" s="22" t="s">
        <v>186</v>
      </c>
      <c r="E618" s="21" t="s">
        <v>211</v>
      </c>
      <c r="F618" s="607"/>
      <c r="G618" s="362">
        <v>0</v>
      </c>
      <c r="H618" s="616">
        <f t="shared" si="25"/>
        <v>0</v>
      </c>
    </row>
    <row r="619" spans="1:8" ht="30" customHeight="1">
      <c r="A619" s="3">
        <v>18</v>
      </c>
      <c r="B619" s="55" t="s">
        <v>471</v>
      </c>
      <c r="C619" s="22" t="s">
        <v>372</v>
      </c>
      <c r="D619" s="22" t="s">
        <v>186</v>
      </c>
      <c r="E619" s="21" t="s">
        <v>211</v>
      </c>
      <c r="F619" s="607"/>
      <c r="G619" s="362">
        <v>0</v>
      </c>
      <c r="H619" s="616">
        <f t="shared" si="25"/>
        <v>0</v>
      </c>
    </row>
    <row r="620" spans="1:8" ht="30" customHeight="1">
      <c r="A620" s="3">
        <v>19</v>
      </c>
      <c r="B620" s="55" t="s">
        <v>472</v>
      </c>
      <c r="C620" s="22" t="s">
        <v>372</v>
      </c>
      <c r="D620" s="22" t="s">
        <v>186</v>
      </c>
      <c r="E620" s="21" t="s">
        <v>211</v>
      </c>
      <c r="F620" s="607"/>
      <c r="G620" s="362">
        <v>0</v>
      </c>
      <c r="H620" s="616">
        <f t="shared" si="25"/>
        <v>0</v>
      </c>
    </row>
    <row r="621" spans="1:8" ht="30" customHeight="1">
      <c r="A621" s="3">
        <v>20</v>
      </c>
      <c r="B621" s="55" t="s">
        <v>473</v>
      </c>
      <c r="C621" s="22" t="s">
        <v>372</v>
      </c>
      <c r="D621" s="22" t="s">
        <v>186</v>
      </c>
      <c r="E621" s="21" t="s">
        <v>211</v>
      </c>
      <c r="F621" s="607"/>
      <c r="G621" s="362">
        <v>0</v>
      </c>
      <c r="H621" s="616">
        <f t="shared" si="25"/>
        <v>0</v>
      </c>
    </row>
    <row r="622" spans="1:8" ht="30" customHeight="1">
      <c r="A622" s="3">
        <v>21</v>
      </c>
      <c r="B622" s="55" t="s">
        <v>474</v>
      </c>
      <c r="C622" s="22" t="s">
        <v>372</v>
      </c>
      <c r="D622" s="22" t="s">
        <v>186</v>
      </c>
      <c r="E622" s="21" t="s">
        <v>211</v>
      </c>
      <c r="F622" s="607"/>
      <c r="G622" s="362">
        <v>0</v>
      </c>
      <c r="H622" s="616">
        <f t="shared" si="25"/>
        <v>0</v>
      </c>
    </row>
    <row r="623" spans="1:8" ht="30" customHeight="1">
      <c r="A623" s="3">
        <v>22</v>
      </c>
      <c r="B623" s="55" t="s">
        <v>475</v>
      </c>
      <c r="C623" s="22" t="s">
        <v>372</v>
      </c>
      <c r="D623" s="22" t="s">
        <v>186</v>
      </c>
      <c r="E623" s="21" t="s">
        <v>211</v>
      </c>
      <c r="F623" s="607"/>
      <c r="G623" s="362">
        <v>0</v>
      </c>
      <c r="H623" s="616">
        <f t="shared" si="25"/>
        <v>0</v>
      </c>
    </row>
    <row r="624" spans="1:8" ht="30" customHeight="1">
      <c r="A624" s="3">
        <v>23</v>
      </c>
      <c r="B624" s="55" t="s">
        <v>476</v>
      </c>
      <c r="C624" s="22" t="s">
        <v>372</v>
      </c>
      <c r="D624" s="22" t="s">
        <v>186</v>
      </c>
      <c r="E624" s="21" t="s">
        <v>211</v>
      </c>
      <c r="F624" s="607"/>
      <c r="G624" s="362">
        <v>0</v>
      </c>
      <c r="H624" s="616">
        <f t="shared" si="25"/>
        <v>0</v>
      </c>
    </row>
    <row r="625" spans="1:8" ht="30" customHeight="1">
      <c r="A625" s="3">
        <v>24</v>
      </c>
      <c r="B625" s="55" t="s">
        <v>477</v>
      </c>
      <c r="C625" s="22" t="s">
        <v>372</v>
      </c>
      <c r="D625" s="22" t="s">
        <v>186</v>
      </c>
      <c r="E625" s="21" t="s">
        <v>211</v>
      </c>
      <c r="F625" s="607"/>
      <c r="G625" s="362">
        <v>0</v>
      </c>
      <c r="H625" s="616">
        <f t="shared" si="25"/>
        <v>0</v>
      </c>
    </row>
    <row r="626" spans="1:8" ht="30" customHeight="1">
      <c r="A626" s="3">
        <v>25</v>
      </c>
      <c r="B626" s="55" t="s">
        <v>478</v>
      </c>
      <c r="C626" s="22" t="s">
        <v>372</v>
      </c>
      <c r="D626" s="22" t="s">
        <v>186</v>
      </c>
      <c r="E626" s="21" t="s">
        <v>211</v>
      </c>
      <c r="F626" s="607"/>
      <c r="G626" s="362">
        <v>0</v>
      </c>
      <c r="H626" s="616">
        <f t="shared" si="25"/>
        <v>0</v>
      </c>
    </row>
    <row r="627" spans="1:8" ht="30" customHeight="1">
      <c r="A627" s="3">
        <v>26</v>
      </c>
      <c r="B627" s="55" t="s">
        <v>479</v>
      </c>
      <c r="C627" s="22" t="s">
        <v>372</v>
      </c>
      <c r="D627" s="22" t="s">
        <v>186</v>
      </c>
      <c r="E627" s="21" t="s">
        <v>211</v>
      </c>
      <c r="F627" s="607"/>
      <c r="G627" s="362">
        <v>0</v>
      </c>
      <c r="H627" s="616">
        <f t="shared" si="25"/>
        <v>0</v>
      </c>
    </row>
    <row r="628" spans="1:8" ht="30" customHeight="1">
      <c r="A628" s="3">
        <v>27</v>
      </c>
      <c r="B628" s="185" t="s">
        <v>480</v>
      </c>
      <c r="C628" s="22" t="s">
        <v>372</v>
      </c>
      <c r="D628" s="22" t="s">
        <v>186</v>
      </c>
      <c r="E628" s="21" t="s">
        <v>207</v>
      </c>
      <c r="F628" s="607"/>
      <c r="G628" s="362">
        <v>0</v>
      </c>
      <c r="H628" s="616">
        <f t="shared" si="25"/>
        <v>0</v>
      </c>
    </row>
    <row r="629" spans="1:8" ht="30" customHeight="1">
      <c r="A629" s="3">
        <v>28</v>
      </c>
      <c r="B629" s="185" t="s">
        <v>481</v>
      </c>
      <c r="C629" s="22" t="s">
        <v>372</v>
      </c>
      <c r="D629" s="22" t="s">
        <v>186</v>
      </c>
      <c r="E629" s="21" t="s">
        <v>207</v>
      </c>
      <c r="F629" s="607"/>
      <c r="G629" s="362">
        <v>0</v>
      </c>
      <c r="H629" s="616">
        <f t="shared" si="25"/>
        <v>0</v>
      </c>
    </row>
    <row r="630" spans="1:8" ht="30" customHeight="1">
      <c r="A630" s="3">
        <v>29</v>
      </c>
      <c r="B630" s="185" t="s">
        <v>482</v>
      </c>
      <c r="C630" s="22" t="s">
        <v>372</v>
      </c>
      <c r="D630" s="22" t="s">
        <v>186</v>
      </c>
      <c r="E630" s="21" t="s">
        <v>207</v>
      </c>
      <c r="F630" s="607"/>
      <c r="G630" s="362">
        <v>0</v>
      </c>
      <c r="H630" s="616">
        <f t="shared" si="25"/>
        <v>0</v>
      </c>
    </row>
    <row r="631" spans="1:8" ht="30" customHeight="1">
      <c r="A631" s="3">
        <v>30</v>
      </c>
      <c r="B631" s="185" t="s">
        <v>483</v>
      </c>
      <c r="C631" s="22" t="s">
        <v>372</v>
      </c>
      <c r="D631" s="22" t="s">
        <v>186</v>
      </c>
      <c r="E631" s="21" t="s">
        <v>207</v>
      </c>
      <c r="F631" s="607"/>
      <c r="G631" s="362">
        <v>0</v>
      </c>
      <c r="H631" s="616">
        <f t="shared" si="25"/>
        <v>0</v>
      </c>
    </row>
    <row r="632" spans="1:8" ht="30" customHeight="1">
      <c r="A632" s="3">
        <v>31</v>
      </c>
      <c r="B632" s="185" t="s">
        <v>484</v>
      </c>
      <c r="C632" s="22" t="s">
        <v>372</v>
      </c>
      <c r="D632" s="22" t="s">
        <v>186</v>
      </c>
      <c r="E632" s="21" t="s">
        <v>207</v>
      </c>
      <c r="F632" s="607"/>
      <c r="G632" s="362">
        <v>0</v>
      </c>
      <c r="H632" s="616">
        <f t="shared" si="25"/>
        <v>0</v>
      </c>
    </row>
    <row r="633" spans="1:8" ht="30" customHeight="1">
      <c r="A633" s="3">
        <v>32</v>
      </c>
      <c r="B633" s="185" t="s">
        <v>485</v>
      </c>
      <c r="C633" s="22" t="s">
        <v>372</v>
      </c>
      <c r="D633" s="22" t="s">
        <v>186</v>
      </c>
      <c r="E633" s="21" t="s">
        <v>207</v>
      </c>
      <c r="F633" s="607"/>
      <c r="G633" s="362">
        <v>0</v>
      </c>
      <c r="H633" s="616">
        <f t="shared" si="25"/>
        <v>0</v>
      </c>
    </row>
    <row r="634" spans="1:8" ht="30" customHeight="1">
      <c r="A634" s="3">
        <v>33</v>
      </c>
      <c r="B634" s="185" t="s">
        <v>486</v>
      </c>
      <c r="C634" s="22" t="s">
        <v>372</v>
      </c>
      <c r="D634" s="22" t="s">
        <v>186</v>
      </c>
      <c r="E634" s="21" t="s">
        <v>207</v>
      </c>
      <c r="F634" s="607"/>
      <c r="G634" s="362">
        <v>0</v>
      </c>
      <c r="H634" s="616">
        <f t="shared" si="25"/>
        <v>0</v>
      </c>
    </row>
    <row r="635" spans="1:8" ht="9" customHeight="1" thickBot="1">
      <c r="A635" s="579"/>
      <c r="B635" s="28"/>
      <c r="C635" s="11"/>
      <c r="D635" s="11"/>
      <c r="E635" s="12"/>
      <c r="F635" s="12"/>
      <c r="G635" s="337"/>
      <c r="H635" s="356"/>
    </row>
    <row r="636" spans="1:16" ht="30" customHeight="1">
      <c r="A636" s="3">
        <v>1</v>
      </c>
      <c r="B636" s="928" t="s">
        <v>487</v>
      </c>
      <c r="C636" s="22" t="s">
        <v>77</v>
      </c>
      <c r="D636" s="22" t="s">
        <v>222</v>
      </c>
      <c r="E636" s="21" t="s">
        <v>211</v>
      </c>
      <c r="F636" s="607"/>
      <c r="G636" s="362">
        <v>1</v>
      </c>
      <c r="H636" s="616">
        <f t="shared" si="25"/>
        <v>0</v>
      </c>
      <c r="J636" s="752" t="s">
        <v>1359</v>
      </c>
      <c r="K636" s="361" t="s">
        <v>1144</v>
      </c>
      <c r="L636" s="540" t="s">
        <v>1358</v>
      </c>
      <c r="M636" s="361">
        <v>1</v>
      </c>
      <c r="N636" s="633"/>
      <c r="O636" s="619">
        <f>M636*N636</f>
        <v>0</v>
      </c>
      <c r="P636" s="610">
        <f aca="true" t="shared" si="26" ref="P636:P699">G636*O636</f>
        <v>0</v>
      </c>
    </row>
    <row r="637" spans="1:16" ht="30" customHeight="1">
      <c r="A637" s="3">
        <v>2</v>
      </c>
      <c r="B637" s="928"/>
      <c r="C637" s="22" t="s">
        <v>77</v>
      </c>
      <c r="D637" s="22" t="s">
        <v>222</v>
      </c>
      <c r="E637" s="21" t="s">
        <v>211</v>
      </c>
      <c r="F637" s="607"/>
      <c r="G637" s="362">
        <v>1</v>
      </c>
      <c r="H637" s="616">
        <f t="shared" si="25"/>
        <v>0</v>
      </c>
      <c r="J637" s="541" t="s">
        <v>1359</v>
      </c>
      <c r="K637" s="362" t="s">
        <v>1144</v>
      </c>
      <c r="L637" s="396" t="s">
        <v>1358</v>
      </c>
      <c r="M637" s="362">
        <v>1</v>
      </c>
      <c r="N637" s="811"/>
      <c r="O637" s="611">
        <f aca="true" t="shared" si="27" ref="O637:O700">M637*N637</f>
        <v>0</v>
      </c>
      <c r="P637" s="810">
        <f t="shared" si="26"/>
        <v>0</v>
      </c>
    </row>
    <row r="638" spans="1:16" ht="25.5" customHeight="1">
      <c r="A638" s="3">
        <v>3</v>
      </c>
      <c r="B638" s="928"/>
      <c r="C638" s="22" t="s">
        <v>77</v>
      </c>
      <c r="D638" s="22" t="s">
        <v>222</v>
      </c>
      <c r="E638" s="21" t="s">
        <v>211</v>
      </c>
      <c r="F638" s="607"/>
      <c r="G638" s="362">
        <v>1</v>
      </c>
      <c r="H638" s="616">
        <f t="shared" si="25"/>
        <v>0</v>
      </c>
      <c r="J638" s="541" t="s">
        <v>1359</v>
      </c>
      <c r="K638" s="362" t="s">
        <v>1144</v>
      </c>
      <c r="L638" s="396" t="s">
        <v>1358</v>
      </c>
      <c r="M638" s="362">
        <v>1</v>
      </c>
      <c r="N638" s="811"/>
      <c r="O638" s="611">
        <f t="shared" si="27"/>
        <v>0</v>
      </c>
      <c r="P638" s="810">
        <f t="shared" si="26"/>
        <v>0</v>
      </c>
    </row>
    <row r="639" spans="1:16" ht="30" customHeight="1">
      <c r="A639" s="3">
        <v>4</v>
      </c>
      <c r="B639" s="928" t="s">
        <v>488</v>
      </c>
      <c r="C639" s="22" t="s">
        <v>77</v>
      </c>
      <c r="D639" s="22" t="s">
        <v>222</v>
      </c>
      <c r="E639" s="21" t="s">
        <v>211</v>
      </c>
      <c r="F639" s="607"/>
      <c r="G639" s="362">
        <v>1</v>
      </c>
      <c r="H639" s="616">
        <f t="shared" si="25"/>
        <v>0</v>
      </c>
      <c r="J639" s="541" t="s">
        <v>1359</v>
      </c>
      <c r="K639" s="362" t="s">
        <v>1144</v>
      </c>
      <c r="L639" s="396" t="s">
        <v>1358</v>
      </c>
      <c r="M639" s="362">
        <v>1</v>
      </c>
      <c r="N639" s="811"/>
      <c r="O639" s="611">
        <f t="shared" si="27"/>
        <v>0</v>
      </c>
      <c r="P639" s="810">
        <f t="shared" si="26"/>
        <v>0</v>
      </c>
    </row>
    <row r="640" spans="1:16" ht="30" customHeight="1">
      <c r="A640" s="3">
        <v>5</v>
      </c>
      <c r="B640" s="928"/>
      <c r="C640" s="22" t="s">
        <v>77</v>
      </c>
      <c r="D640" s="22" t="s">
        <v>222</v>
      </c>
      <c r="E640" s="21" t="s">
        <v>211</v>
      </c>
      <c r="F640" s="607"/>
      <c r="G640" s="362">
        <v>1</v>
      </c>
      <c r="H640" s="616">
        <f t="shared" si="25"/>
        <v>0</v>
      </c>
      <c r="J640" s="541" t="s">
        <v>1359</v>
      </c>
      <c r="K640" s="362" t="s">
        <v>1144</v>
      </c>
      <c r="L640" s="396" t="s">
        <v>1358</v>
      </c>
      <c r="M640" s="362">
        <v>1</v>
      </c>
      <c r="N640" s="811"/>
      <c r="O640" s="611">
        <f t="shared" si="27"/>
        <v>0</v>
      </c>
      <c r="P640" s="810">
        <f t="shared" si="26"/>
        <v>0</v>
      </c>
    </row>
    <row r="641" spans="1:16" ht="30" customHeight="1">
      <c r="A641" s="3">
        <v>6</v>
      </c>
      <c r="B641" s="928"/>
      <c r="C641" s="22" t="s">
        <v>77</v>
      </c>
      <c r="D641" s="22" t="s">
        <v>222</v>
      </c>
      <c r="E641" s="21" t="s">
        <v>211</v>
      </c>
      <c r="F641" s="607"/>
      <c r="G641" s="362">
        <v>1</v>
      </c>
      <c r="H641" s="616">
        <f t="shared" si="25"/>
        <v>0</v>
      </c>
      <c r="J641" s="541" t="s">
        <v>1359</v>
      </c>
      <c r="K641" s="362" t="s">
        <v>1144</v>
      </c>
      <c r="L641" s="396" t="s">
        <v>1358</v>
      </c>
      <c r="M641" s="362">
        <v>1</v>
      </c>
      <c r="N641" s="811"/>
      <c r="O641" s="611">
        <f t="shared" si="27"/>
        <v>0</v>
      </c>
      <c r="P641" s="810">
        <f t="shared" si="26"/>
        <v>0</v>
      </c>
    </row>
    <row r="642" spans="1:16" ht="30" customHeight="1">
      <c r="A642" s="3">
        <v>7</v>
      </c>
      <c r="B642" s="186" t="s">
        <v>489</v>
      </c>
      <c r="C642" s="22" t="s">
        <v>77</v>
      </c>
      <c r="D642" s="22" t="s">
        <v>222</v>
      </c>
      <c r="E642" s="21" t="s">
        <v>211</v>
      </c>
      <c r="F642" s="607"/>
      <c r="G642" s="362">
        <v>1</v>
      </c>
      <c r="H642" s="616">
        <f t="shared" si="25"/>
        <v>0</v>
      </c>
      <c r="J642" s="541" t="s">
        <v>1359</v>
      </c>
      <c r="K642" s="362" t="s">
        <v>1144</v>
      </c>
      <c r="L642" s="396" t="s">
        <v>1358</v>
      </c>
      <c r="M642" s="362">
        <v>1</v>
      </c>
      <c r="N642" s="811"/>
      <c r="O642" s="611">
        <f t="shared" si="27"/>
        <v>0</v>
      </c>
      <c r="P642" s="810">
        <f t="shared" si="26"/>
        <v>0</v>
      </c>
    </row>
    <row r="643" spans="1:16" ht="30" customHeight="1">
      <c r="A643" s="3">
        <v>8</v>
      </c>
      <c r="B643" s="186" t="s">
        <v>490</v>
      </c>
      <c r="C643" s="22" t="s">
        <v>77</v>
      </c>
      <c r="D643" s="22" t="s">
        <v>222</v>
      </c>
      <c r="E643" s="21" t="s">
        <v>211</v>
      </c>
      <c r="F643" s="607"/>
      <c r="G643" s="362">
        <v>1</v>
      </c>
      <c r="H643" s="616">
        <f t="shared" si="25"/>
        <v>0</v>
      </c>
      <c r="J643" s="541" t="s">
        <v>1359</v>
      </c>
      <c r="K643" s="362" t="s">
        <v>1144</v>
      </c>
      <c r="L643" s="396" t="s">
        <v>1358</v>
      </c>
      <c r="M643" s="362">
        <v>1</v>
      </c>
      <c r="N643" s="811"/>
      <c r="O643" s="611">
        <f t="shared" si="27"/>
        <v>0</v>
      </c>
      <c r="P643" s="810">
        <f t="shared" si="26"/>
        <v>0</v>
      </c>
    </row>
    <row r="644" spans="1:16" ht="30" customHeight="1">
      <c r="A644" s="3">
        <v>9</v>
      </c>
      <c r="B644" s="186" t="s">
        <v>491</v>
      </c>
      <c r="C644" s="22" t="s">
        <v>77</v>
      </c>
      <c r="D644" s="22" t="s">
        <v>222</v>
      </c>
      <c r="E644" s="21" t="s">
        <v>211</v>
      </c>
      <c r="F644" s="607"/>
      <c r="G644" s="362">
        <v>1</v>
      </c>
      <c r="H644" s="616">
        <f t="shared" si="25"/>
        <v>0</v>
      </c>
      <c r="J644" s="541" t="s">
        <v>1359</v>
      </c>
      <c r="K644" s="362" t="s">
        <v>1144</v>
      </c>
      <c r="L644" s="396" t="s">
        <v>1358</v>
      </c>
      <c r="M644" s="362">
        <v>1</v>
      </c>
      <c r="N644" s="811"/>
      <c r="O644" s="611">
        <f t="shared" si="27"/>
        <v>0</v>
      </c>
      <c r="P644" s="810">
        <f t="shared" si="26"/>
        <v>0</v>
      </c>
    </row>
    <row r="645" spans="1:16" ht="30" customHeight="1">
      <c r="A645" s="3">
        <v>10</v>
      </c>
      <c r="B645" s="186" t="s">
        <v>492</v>
      </c>
      <c r="C645" s="22" t="s">
        <v>77</v>
      </c>
      <c r="D645" s="22" t="s">
        <v>222</v>
      </c>
      <c r="E645" s="21" t="s">
        <v>211</v>
      </c>
      <c r="F645" s="607"/>
      <c r="G645" s="362">
        <v>1</v>
      </c>
      <c r="H645" s="616">
        <f t="shared" si="25"/>
        <v>0</v>
      </c>
      <c r="J645" s="541" t="s">
        <v>1359</v>
      </c>
      <c r="K645" s="362" t="s">
        <v>1144</v>
      </c>
      <c r="L645" s="396" t="s">
        <v>1358</v>
      </c>
      <c r="M645" s="362">
        <v>1</v>
      </c>
      <c r="N645" s="811"/>
      <c r="O645" s="611">
        <f t="shared" si="27"/>
        <v>0</v>
      </c>
      <c r="P645" s="810">
        <f t="shared" si="26"/>
        <v>0</v>
      </c>
    </row>
    <row r="646" spans="1:16" ht="30" customHeight="1">
      <c r="A646" s="3">
        <v>11</v>
      </c>
      <c r="B646" s="186" t="s">
        <v>492</v>
      </c>
      <c r="C646" s="22" t="s">
        <v>77</v>
      </c>
      <c r="D646" s="22" t="s">
        <v>222</v>
      </c>
      <c r="E646" s="21" t="s">
        <v>211</v>
      </c>
      <c r="F646" s="607"/>
      <c r="G646" s="362">
        <v>1</v>
      </c>
      <c r="H646" s="616">
        <f t="shared" si="25"/>
        <v>0</v>
      </c>
      <c r="J646" s="541" t="s">
        <v>1359</v>
      </c>
      <c r="K646" s="362" t="s">
        <v>1144</v>
      </c>
      <c r="L646" s="396" t="s">
        <v>1358</v>
      </c>
      <c r="M646" s="362">
        <v>1</v>
      </c>
      <c r="N646" s="811"/>
      <c r="O646" s="611">
        <f t="shared" si="27"/>
        <v>0</v>
      </c>
      <c r="P646" s="810">
        <f t="shared" si="26"/>
        <v>0</v>
      </c>
    </row>
    <row r="647" spans="1:16" ht="30" customHeight="1">
      <c r="A647" s="3">
        <v>12</v>
      </c>
      <c r="B647" s="928" t="s">
        <v>493</v>
      </c>
      <c r="C647" s="22" t="s">
        <v>77</v>
      </c>
      <c r="D647" s="22" t="s">
        <v>222</v>
      </c>
      <c r="E647" s="21" t="s">
        <v>211</v>
      </c>
      <c r="F647" s="607"/>
      <c r="G647" s="362">
        <v>1</v>
      </c>
      <c r="H647" s="616">
        <f t="shared" si="25"/>
        <v>0</v>
      </c>
      <c r="J647" s="541" t="s">
        <v>1359</v>
      </c>
      <c r="K647" s="362" t="s">
        <v>1144</v>
      </c>
      <c r="L647" s="396" t="s">
        <v>1358</v>
      </c>
      <c r="M647" s="362">
        <v>1</v>
      </c>
      <c r="N647" s="811"/>
      <c r="O647" s="611">
        <f t="shared" si="27"/>
        <v>0</v>
      </c>
      <c r="P647" s="810">
        <f t="shared" si="26"/>
        <v>0</v>
      </c>
    </row>
    <row r="648" spans="1:16" ht="30" customHeight="1">
      <c r="A648" s="3">
        <v>13</v>
      </c>
      <c r="B648" s="928"/>
      <c r="C648" s="22" t="s">
        <v>77</v>
      </c>
      <c r="D648" s="22" t="s">
        <v>222</v>
      </c>
      <c r="E648" s="21" t="s">
        <v>211</v>
      </c>
      <c r="F648" s="607"/>
      <c r="G648" s="362">
        <v>1</v>
      </c>
      <c r="H648" s="616">
        <f t="shared" si="25"/>
        <v>0</v>
      </c>
      <c r="J648" s="541" t="s">
        <v>1359</v>
      </c>
      <c r="K648" s="362" t="s">
        <v>1144</v>
      </c>
      <c r="L648" s="396" t="s">
        <v>1358</v>
      </c>
      <c r="M648" s="362">
        <v>1</v>
      </c>
      <c r="N648" s="811"/>
      <c r="O648" s="611">
        <f t="shared" si="27"/>
        <v>0</v>
      </c>
      <c r="P648" s="810">
        <f t="shared" si="26"/>
        <v>0</v>
      </c>
    </row>
    <row r="649" spans="1:16" ht="30" customHeight="1">
      <c r="A649" s="3">
        <v>14</v>
      </c>
      <c r="B649" s="186" t="s">
        <v>494</v>
      </c>
      <c r="C649" s="22" t="s">
        <v>77</v>
      </c>
      <c r="D649" s="22" t="s">
        <v>222</v>
      </c>
      <c r="E649" s="21" t="s">
        <v>211</v>
      </c>
      <c r="F649" s="607"/>
      <c r="G649" s="362">
        <v>1</v>
      </c>
      <c r="H649" s="616">
        <f t="shared" si="25"/>
        <v>0</v>
      </c>
      <c r="J649" s="541" t="s">
        <v>1359</v>
      </c>
      <c r="K649" s="362" t="s">
        <v>1144</v>
      </c>
      <c r="L649" s="396" t="s">
        <v>1358</v>
      </c>
      <c r="M649" s="362">
        <v>1</v>
      </c>
      <c r="N649" s="811"/>
      <c r="O649" s="611">
        <f t="shared" si="27"/>
        <v>0</v>
      </c>
      <c r="P649" s="810">
        <f t="shared" si="26"/>
        <v>0</v>
      </c>
    </row>
    <row r="650" spans="1:16" ht="28.5" customHeight="1">
      <c r="A650" s="3">
        <v>15</v>
      </c>
      <c r="B650" s="186" t="s">
        <v>495</v>
      </c>
      <c r="C650" s="22" t="s">
        <v>77</v>
      </c>
      <c r="D650" s="22" t="s">
        <v>222</v>
      </c>
      <c r="E650" s="21" t="s">
        <v>211</v>
      </c>
      <c r="F650" s="607"/>
      <c r="G650" s="362">
        <v>1</v>
      </c>
      <c r="H650" s="616">
        <f t="shared" si="25"/>
        <v>0</v>
      </c>
      <c r="J650" s="541" t="s">
        <v>1359</v>
      </c>
      <c r="K650" s="362" t="s">
        <v>1144</v>
      </c>
      <c r="L650" s="396" t="s">
        <v>1358</v>
      </c>
      <c r="M650" s="362">
        <v>1</v>
      </c>
      <c r="N650" s="811"/>
      <c r="O650" s="611">
        <f t="shared" si="27"/>
        <v>0</v>
      </c>
      <c r="P650" s="810">
        <f t="shared" si="26"/>
        <v>0</v>
      </c>
    </row>
    <row r="651" spans="1:16" ht="30" customHeight="1">
      <c r="A651" s="3">
        <v>16</v>
      </c>
      <c r="B651" s="186" t="s">
        <v>496</v>
      </c>
      <c r="C651" s="22" t="s">
        <v>77</v>
      </c>
      <c r="D651" s="22" t="s">
        <v>222</v>
      </c>
      <c r="E651" s="21" t="s">
        <v>211</v>
      </c>
      <c r="F651" s="607"/>
      <c r="G651" s="362">
        <v>1</v>
      </c>
      <c r="H651" s="616">
        <f t="shared" si="25"/>
        <v>0</v>
      </c>
      <c r="J651" s="541" t="s">
        <v>1359</v>
      </c>
      <c r="K651" s="362" t="s">
        <v>1144</v>
      </c>
      <c r="L651" s="396" t="s">
        <v>1358</v>
      </c>
      <c r="M651" s="362">
        <v>1</v>
      </c>
      <c r="N651" s="811"/>
      <c r="O651" s="611">
        <f t="shared" si="27"/>
        <v>0</v>
      </c>
      <c r="P651" s="810">
        <f t="shared" si="26"/>
        <v>0</v>
      </c>
    </row>
    <row r="652" spans="1:16" ht="30" customHeight="1">
      <c r="A652" s="3">
        <v>17</v>
      </c>
      <c r="B652" s="928" t="s">
        <v>497</v>
      </c>
      <c r="C652" s="22" t="s">
        <v>77</v>
      </c>
      <c r="D652" s="22" t="s">
        <v>222</v>
      </c>
      <c r="E652" s="21" t="s">
        <v>211</v>
      </c>
      <c r="F652" s="607"/>
      <c r="G652" s="362">
        <v>1</v>
      </c>
      <c r="H652" s="616">
        <f t="shared" si="25"/>
        <v>0</v>
      </c>
      <c r="J652" s="541" t="s">
        <v>1359</v>
      </c>
      <c r="K652" s="362" t="s">
        <v>1144</v>
      </c>
      <c r="L652" s="396" t="s">
        <v>1358</v>
      </c>
      <c r="M652" s="362">
        <v>1</v>
      </c>
      <c r="N652" s="811"/>
      <c r="O652" s="611">
        <f t="shared" si="27"/>
        <v>0</v>
      </c>
      <c r="P652" s="810">
        <f t="shared" si="26"/>
        <v>0</v>
      </c>
    </row>
    <row r="653" spans="1:16" ht="30" customHeight="1">
      <c r="A653" s="3">
        <v>18</v>
      </c>
      <c r="B653" s="928"/>
      <c r="C653" s="22" t="s">
        <v>77</v>
      </c>
      <c r="D653" s="22" t="s">
        <v>222</v>
      </c>
      <c r="E653" s="21" t="s">
        <v>211</v>
      </c>
      <c r="F653" s="607"/>
      <c r="G653" s="362">
        <v>1</v>
      </c>
      <c r="H653" s="616">
        <f t="shared" si="25"/>
        <v>0</v>
      </c>
      <c r="J653" s="541" t="s">
        <v>1359</v>
      </c>
      <c r="K653" s="362" t="s">
        <v>1144</v>
      </c>
      <c r="L653" s="396" t="s">
        <v>1358</v>
      </c>
      <c r="M653" s="362">
        <v>1</v>
      </c>
      <c r="N653" s="811"/>
      <c r="O653" s="611">
        <f t="shared" si="27"/>
        <v>0</v>
      </c>
      <c r="P653" s="810">
        <f t="shared" si="26"/>
        <v>0</v>
      </c>
    </row>
    <row r="654" spans="1:16" ht="30" customHeight="1">
      <c r="A654" s="3">
        <v>19</v>
      </c>
      <c r="B654" s="928"/>
      <c r="C654" s="22" t="s">
        <v>77</v>
      </c>
      <c r="D654" s="22" t="s">
        <v>222</v>
      </c>
      <c r="E654" s="21" t="s">
        <v>211</v>
      </c>
      <c r="F654" s="607"/>
      <c r="G654" s="362">
        <v>1</v>
      </c>
      <c r="H654" s="616">
        <f t="shared" si="25"/>
        <v>0</v>
      </c>
      <c r="J654" s="541" t="s">
        <v>1359</v>
      </c>
      <c r="K654" s="362" t="s">
        <v>1144</v>
      </c>
      <c r="L654" s="396" t="s">
        <v>1358</v>
      </c>
      <c r="M654" s="362">
        <v>1</v>
      </c>
      <c r="N654" s="811"/>
      <c r="O654" s="611">
        <f t="shared" si="27"/>
        <v>0</v>
      </c>
      <c r="P654" s="810">
        <f t="shared" si="26"/>
        <v>0</v>
      </c>
    </row>
    <row r="655" spans="1:16" ht="30" customHeight="1">
      <c r="A655" s="3">
        <v>20</v>
      </c>
      <c r="B655" s="186" t="s">
        <v>498</v>
      </c>
      <c r="C655" s="22" t="s">
        <v>77</v>
      </c>
      <c r="D655" s="22" t="s">
        <v>222</v>
      </c>
      <c r="E655" s="21" t="s">
        <v>211</v>
      </c>
      <c r="F655" s="607"/>
      <c r="G655" s="362">
        <v>1</v>
      </c>
      <c r="H655" s="616">
        <f t="shared" si="25"/>
        <v>0</v>
      </c>
      <c r="J655" s="541" t="s">
        <v>1359</v>
      </c>
      <c r="K655" s="362" t="s">
        <v>1144</v>
      </c>
      <c r="L655" s="396" t="s">
        <v>1358</v>
      </c>
      <c r="M655" s="362">
        <v>1</v>
      </c>
      <c r="N655" s="811"/>
      <c r="O655" s="611">
        <f t="shared" si="27"/>
        <v>0</v>
      </c>
      <c r="P655" s="810">
        <f t="shared" si="26"/>
        <v>0</v>
      </c>
    </row>
    <row r="656" spans="1:16" ht="30" customHeight="1">
      <c r="A656" s="3">
        <v>21</v>
      </c>
      <c r="B656" s="186" t="s">
        <v>499</v>
      </c>
      <c r="C656" s="22" t="s">
        <v>77</v>
      </c>
      <c r="D656" s="22" t="s">
        <v>222</v>
      </c>
      <c r="E656" s="21" t="s">
        <v>211</v>
      </c>
      <c r="F656" s="607"/>
      <c r="G656" s="362">
        <v>1</v>
      </c>
      <c r="H656" s="616">
        <f t="shared" si="25"/>
        <v>0</v>
      </c>
      <c r="J656" s="541" t="s">
        <v>1359</v>
      </c>
      <c r="K656" s="362" t="s">
        <v>1144</v>
      </c>
      <c r="L656" s="396" t="s">
        <v>1358</v>
      </c>
      <c r="M656" s="362">
        <v>1</v>
      </c>
      <c r="N656" s="811"/>
      <c r="O656" s="611">
        <f t="shared" si="27"/>
        <v>0</v>
      </c>
      <c r="P656" s="810">
        <f t="shared" si="26"/>
        <v>0</v>
      </c>
    </row>
    <row r="657" spans="1:16" ht="30" customHeight="1">
      <c r="A657" s="3">
        <v>22</v>
      </c>
      <c r="B657" s="186" t="s">
        <v>500</v>
      </c>
      <c r="C657" s="22" t="s">
        <v>77</v>
      </c>
      <c r="D657" s="22" t="s">
        <v>222</v>
      </c>
      <c r="E657" s="21" t="s">
        <v>211</v>
      </c>
      <c r="F657" s="607"/>
      <c r="G657" s="362">
        <v>1</v>
      </c>
      <c r="H657" s="616">
        <f t="shared" si="25"/>
        <v>0</v>
      </c>
      <c r="J657" s="541" t="s">
        <v>1359</v>
      </c>
      <c r="K657" s="362" t="s">
        <v>1144</v>
      </c>
      <c r="L657" s="396" t="s">
        <v>1358</v>
      </c>
      <c r="M657" s="362">
        <v>1</v>
      </c>
      <c r="N657" s="811"/>
      <c r="O657" s="611">
        <f t="shared" si="27"/>
        <v>0</v>
      </c>
      <c r="P657" s="810">
        <f t="shared" si="26"/>
        <v>0</v>
      </c>
    </row>
    <row r="658" spans="1:16" ht="30" customHeight="1">
      <c r="A658" s="3">
        <v>23</v>
      </c>
      <c r="B658" s="186" t="s">
        <v>501</v>
      </c>
      <c r="C658" s="22" t="s">
        <v>77</v>
      </c>
      <c r="D658" s="22" t="s">
        <v>222</v>
      </c>
      <c r="E658" s="21" t="s">
        <v>211</v>
      </c>
      <c r="F658" s="607"/>
      <c r="G658" s="362">
        <v>1</v>
      </c>
      <c r="H658" s="616">
        <f t="shared" si="25"/>
        <v>0</v>
      </c>
      <c r="J658" s="541" t="s">
        <v>1359</v>
      </c>
      <c r="K658" s="362" t="s">
        <v>1144</v>
      </c>
      <c r="L658" s="396" t="s">
        <v>1358</v>
      </c>
      <c r="M658" s="362">
        <v>1</v>
      </c>
      <c r="N658" s="811"/>
      <c r="O658" s="611">
        <f t="shared" si="27"/>
        <v>0</v>
      </c>
      <c r="P658" s="810">
        <f t="shared" si="26"/>
        <v>0</v>
      </c>
    </row>
    <row r="659" spans="1:16" ht="30" customHeight="1">
      <c r="A659" s="3">
        <v>24</v>
      </c>
      <c r="B659" s="186" t="s">
        <v>502</v>
      </c>
      <c r="C659" s="22" t="s">
        <v>77</v>
      </c>
      <c r="D659" s="22" t="s">
        <v>222</v>
      </c>
      <c r="E659" s="21" t="s">
        <v>211</v>
      </c>
      <c r="F659" s="607"/>
      <c r="G659" s="362">
        <v>1</v>
      </c>
      <c r="H659" s="616">
        <f t="shared" si="25"/>
        <v>0</v>
      </c>
      <c r="J659" s="541" t="s">
        <v>1359</v>
      </c>
      <c r="K659" s="362" t="s">
        <v>1144</v>
      </c>
      <c r="L659" s="396" t="s">
        <v>1358</v>
      </c>
      <c r="M659" s="362">
        <v>1</v>
      </c>
      <c r="N659" s="811"/>
      <c r="O659" s="611">
        <f t="shared" si="27"/>
        <v>0</v>
      </c>
      <c r="P659" s="810">
        <f t="shared" si="26"/>
        <v>0</v>
      </c>
    </row>
    <row r="660" spans="1:16" ht="30" customHeight="1">
      <c r="A660" s="3">
        <v>25</v>
      </c>
      <c r="B660" s="928" t="s">
        <v>503</v>
      </c>
      <c r="C660" s="22" t="s">
        <v>77</v>
      </c>
      <c r="D660" s="22" t="s">
        <v>222</v>
      </c>
      <c r="E660" s="21" t="s">
        <v>211</v>
      </c>
      <c r="F660" s="607"/>
      <c r="G660" s="362">
        <v>1</v>
      </c>
      <c r="H660" s="616">
        <f t="shared" si="25"/>
        <v>0</v>
      </c>
      <c r="J660" s="541" t="s">
        <v>1359</v>
      </c>
      <c r="K660" s="362" t="s">
        <v>1144</v>
      </c>
      <c r="L660" s="396" t="s">
        <v>1358</v>
      </c>
      <c r="M660" s="362">
        <v>1</v>
      </c>
      <c r="N660" s="811"/>
      <c r="O660" s="611">
        <f t="shared" si="27"/>
        <v>0</v>
      </c>
      <c r="P660" s="810">
        <f t="shared" si="26"/>
        <v>0</v>
      </c>
    </row>
    <row r="661" spans="1:16" ht="30" customHeight="1">
      <c r="A661" s="3">
        <v>26</v>
      </c>
      <c r="B661" s="928"/>
      <c r="C661" s="22" t="s">
        <v>77</v>
      </c>
      <c r="D661" s="22" t="s">
        <v>222</v>
      </c>
      <c r="E661" s="21" t="s">
        <v>211</v>
      </c>
      <c r="F661" s="607"/>
      <c r="G661" s="362">
        <v>1</v>
      </c>
      <c r="H661" s="616">
        <f t="shared" si="25"/>
        <v>0</v>
      </c>
      <c r="J661" s="541" t="s">
        <v>1359</v>
      </c>
      <c r="K661" s="362" t="s">
        <v>1144</v>
      </c>
      <c r="L661" s="396" t="s">
        <v>1358</v>
      </c>
      <c r="M661" s="362">
        <v>1</v>
      </c>
      <c r="N661" s="811"/>
      <c r="O661" s="611">
        <f t="shared" si="27"/>
        <v>0</v>
      </c>
      <c r="P661" s="810">
        <f t="shared" si="26"/>
        <v>0</v>
      </c>
    </row>
    <row r="662" spans="1:16" ht="30" customHeight="1">
      <c r="A662" s="3">
        <v>27</v>
      </c>
      <c r="B662" s="186" t="s">
        <v>504</v>
      </c>
      <c r="C662" s="22" t="s">
        <v>77</v>
      </c>
      <c r="D662" s="22" t="s">
        <v>222</v>
      </c>
      <c r="E662" s="21" t="s">
        <v>211</v>
      </c>
      <c r="F662" s="607"/>
      <c r="G662" s="362">
        <v>1</v>
      </c>
      <c r="H662" s="616">
        <f t="shared" si="25"/>
        <v>0</v>
      </c>
      <c r="J662" s="541" t="s">
        <v>1359</v>
      </c>
      <c r="K662" s="362" t="s">
        <v>1144</v>
      </c>
      <c r="L662" s="396" t="s">
        <v>1358</v>
      </c>
      <c r="M662" s="362">
        <v>1</v>
      </c>
      <c r="N662" s="811"/>
      <c r="O662" s="611">
        <f t="shared" si="27"/>
        <v>0</v>
      </c>
      <c r="P662" s="810">
        <f t="shared" si="26"/>
        <v>0</v>
      </c>
    </row>
    <row r="663" spans="1:16" ht="30" customHeight="1">
      <c r="A663" s="3">
        <v>28</v>
      </c>
      <c r="B663" s="186" t="s">
        <v>505</v>
      </c>
      <c r="C663" s="22" t="s">
        <v>77</v>
      </c>
      <c r="D663" s="22" t="s">
        <v>222</v>
      </c>
      <c r="E663" s="21" t="s">
        <v>211</v>
      </c>
      <c r="F663" s="607"/>
      <c r="G663" s="362">
        <v>1</v>
      </c>
      <c r="H663" s="616">
        <f t="shared" si="25"/>
        <v>0</v>
      </c>
      <c r="J663" s="541" t="s">
        <v>1359</v>
      </c>
      <c r="K663" s="362" t="s">
        <v>1144</v>
      </c>
      <c r="L663" s="396" t="s">
        <v>1358</v>
      </c>
      <c r="M663" s="362">
        <v>1</v>
      </c>
      <c r="N663" s="811"/>
      <c r="O663" s="611">
        <f t="shared" si="27"/>
        <v>0</v>
      </c>
      <c r="P663" s="810">
        <f t="shared" si="26"/>
        <v>0</v>
      </c>
    </row>
    <row r="664" spans="1:16" ht="30" customHeight="1">
      <c r="A664" s="3">
        <v>29</v>
      </c>
      <c r="B664" s="186" t="s">
        <v>506</v>
      </c>
      <c r="C664" s="22" t="s">
        <v>77</v>
      </c>
      <c r="D664" s="22" t="s">
        <v>222</v>
      </c>
      <c r="E664" s="21" t="s">
        <v>211</v>
      </c>
      <c r="F664" s="607"/>
      <c r="G664" s="362">
        <v>1</v>
      </c>
      <c r="H664" s="616">
        <f t="shared" si="25"/>
        <v>0</v>
      </c>
      <c r="J664" s="541" t="s">
        <v>1359</v>
      </c>
      <c r="K664" s="362" t="s">
        <v>1144</v>
      </c>
      <c r="L664" s="396" t="s">
        <v>1358</v>
      </c>
      <c r="M664" s="362">
        <v>1</v>
      </c>
      <c r="N664" s="811"/>
      <c r="O664" s="611">
        <f t="shared" si="27"/>
        <v>0</v>
      </c>
      <c r="P664" s="810">
        <f t="shared" si="26"/>
        <v>0</v>
      </c>
    </row>
    <row r="665" spans="1:16" ht="30" customHeight="1">
      <c r="A665" s="3">
        <v>30</v>
      </c>
      <c r="B665" s="186" t="s">
        <v>507</v>
      </c>
      <c r="C665" s="22" t="s">
        <v>77</v>
      </c>
      <c r="D665" s="22" t="s">
        <v>222</v>
      </c>
      <c r="E665" s="21" t="s">
        <v>211</v>
      </c>
      <c r="F665" s="607"/>
      <c r="G665" s="362">
        <v>1</v>
      </c>
      <c r="H665" s="616">
        <f t="shared" si="25"/>
        <v>0</v>
      </c>
      <c r="J665" s="541" t="s">
        <v>1359</v>
      </c>
      <c r="K665" s="362" t="s">
        <v>1144</v>
      </c>
      <c r="L665" s="396" t="s">
        <v>1358</v>
      </c>
      <c r="M665" s="362">
        <v>1</v>
      </c>
      <c r="N665" s="811"/>
      <c r="O665" s="611">
        <f t="shared" si="27"/>
        <v>0</v>
      </c>
      <c r="P665" s="810">
        <f t="shared" si="26"/>
        <v>0</v>
      </c>
    </row>
    <row r="666" spans="1:16" ht="30" customHeight="1">
      <c r="A666" s="3">
        <v>31</v>
      </c>
      <c r="B666" s="186" t="s">
        <v>508</v>
      </c>
      <c r="C666" s="22" t="s">
        <v>77</v>
      </c>
      <c r="D666" s="22" t="s">
        <v>222</v>
      </c>
      <c r="E666" s="21" t="s">
        <v>211</v>
      </c>
      <c r="F666" s="607"/>
      <c r="G666" s="362">
        <v>1</v>
      </c>
      <c r="H666" s="616">
        <f t="shared" si="25"/>
        <v>0</v>
      </c>
      <c r="J666" s="541" t="s">
        <v>1359</v>
      </c>
      <c r="K666" s="362" t="s">
        <v>1144</v>
      </c>
      <c r="L666" s="396" t="s">
        <v>1358</v>
      </c>
      <c r="M666" s="362">
        <v>1</v>
      </c>
      <c r="N666" s="811"/>
      <c r="O666" s="611">
        <f t="shared" si="27"/>
        <v>0</v>
      </c>
      <c r="P666" s="810">
        <f t="shared" si="26"/>
        <v>0</v>
      </c>
    </row>
    <row r="667" spans="1:16" ht="30" customHeight="1">
      <c r="A667" s="3">
        <v>32</v>
      </c>
      <c r="B667" s="928" t="s">
        <v>509</v>
      </c>
      <c r="C667" s="22" t="s">
        <v>77</v>
      </c>
      <c r="D667" s="22" t="s">
        <v>222</v>
      </c>
      <c r="E667" s="21" t="s">
        <v>211</v>
      </c>
      <c r="F667" s="607"/>
      <c r="G667" s="362">
        <v>1</v>
      </c>
      <c r="H667" s="616">
        <f t="shared" si="25"/>
        <v>0</v>
      </c>
      <c r="J667" s="541" t="s">
        <v>1359</v>
      </c>
      <c r="K667" s="362" t="s">
        <v>1144</v>
      </c>
      <c r="L667" s="396" t="s">
        <v>1358</v>
      </c>
      <c r="M667" s="362">
        <v>1</v>
      </c>
      <c r="N667" s="811"/>
      <c r="O667" s="611">
        <f t="shared" si="27"/>
        <v>0</v>
      </c>
      <c r="P667" s="810">
        <f t="shared" si="26"/>
        <v>0</v>
      </c>
    </row>
    <row r="668" spans="1:16" ht="30" customHeight="1">
      <c r="A668" s="3">
        <v>33</v>
      </c>
      <c r="B668" s="928"/>
      <c r="C668" s="22" t="s">
        <v>77</v>
      </c>
      <c r="D668" s="22" t="s">
        <v>222</v>
      </c>
      <c r="E668" s="21" t="s">
        <v>211</v>
      </c>
      <c r="F668" s="607"/>
      <c r="G668" s="362">
        <v>1</v>
      </c>
      <c r="H668" s="616">
        <f t="shared" si="25"/>
        <v>0</v>
      </c>
      <c r="J668" s="541" t="s">
        <v>1359</v>
      </c>
      <c r="K668" s="362" t="s">
        <v>1144</v>
      </c>
      <c r="L668" s="396" t="s">
        <v>1358</v>
      </c>
      <c r="M668" s="362">
        <v>1</v>
      </c>
      <c r="N668" s="811"/>
      <c r="O668" s="611">
        <f t="shared" si="27"/>
        <v>0</v>
      </c>
      <c r="P668" s="810">
        <f t="shared" si="26"/>
        <v>0</v>
      </c>
    </row>
    <row r="669" spans="1:16" ht="30" customHeight="1">
      <c r="A669" s="3">
        <v>34</v>
      </c>
      <c r="B669" s="928"/>
      <c r="C669" s="22" t="s">
        <v>77</v>
      </c>
      <c r="D669" s="22" t="s">
        <v>222</v>
      </c>
      <c r="E669" s="21" t="s">
        <v>211</v>
      </c>
      <c r="F669" s="607"/>
      <c r="G669" s="362">
        <v>1</v>
      </c>
      <c r="H669" s="616">
        <f t="shared" si="25"/>
        <v>0</v>
      </c>
      <c r="J669" s="541" t="s">
        <v>1359</v>
      </c>
      <c r="K669" s="362" t="s">
        <v>1144</v>
      </c>
      <c r="L669" s="396" t="s">
        <v>1358</v>
      </c>
      <c r="M669" s="362">
        <v>1</v>
      </c>
      <c r="N669" s="811"/>
      <c r="O669" s="611">
        <f t="shared" si="27"/>
        <v>0</v>
      </c>
      <c r="P669" s="810">
        <f t="shared" si="26"/>
        <v>0</v>
      </c>
    </row>
    <row r="670" spans="1:16" ht="30" customHeight="1">
      <c r="A670" s="3">
        <v>35</v>
      </c>
      <c r="B670" s="186" t="s">
        <v>510</v>
      </c>
      <c r="C670" s="22" t="s">
        <v>77</v>
      </c>
      <c r="D670" s="22" t="s">
        <v>222</v>
      </c>
      <c r="E670" s="21" t="s">
        <v>211</v>
      </c>
      <c r="F670" s="607"/>
      <c r="G670" s="362">
        <v>1</v>
      </c>
      <c r="H670" s="616">
        <f t="shared" si="25"/>
        <v>0</v>
      </c>
      <c r="J670" s="541" t="s">
        <v>1359</v>
      </c>
      <c r="K670" s="362" t="s">
        <v>1144</v>
      </c>
      <c r="L670" s="396" t="s">
        <v>1358</v>
      </c>
      <c r="M670" s="362">
        <v>1</v>
      </c>
      <c r="N670" s="811"/>
      <c r="O670" s="611">
        <f t="shared" si="27"/>
        <v>0</v>
      </c>
      <c r="P670" s="810">
        <f t="shared" si="26"/>
        <v>0</v>
      </c>
    </row>
    <row r="671" spans="1:16" ht="30" customHeight="1">
      <c r="A671" s="3">
        <v>36</v>
      </c>
      <c r="B671" s="186" t="s">
        <v>511</v>
      </c>
      <c r="C671" s="22" t="s">
        <v>77</v>
      </c>
      <c r="D671" s="22" t="s">
        <v>222</v>
      </c>
      <c r="E671" s="21" t="s">
        <v>211</v>
      </c>
      <c r="F671" s="607"/>
      <c r="G671" s="362">
        <v>1</v>
      </c>
      <c r="H671" s="616">
        <f t="shared" si="25"/>
        <v>0</v>
      </c>
      <c r="J671" s="541" t="s">
        <v>1359</v>
      </c>
      <c r="K671" s="362" t="s">
        <v>1144</v>
      </c>
      <c r="L671" s="396" t="s">
        <v>1358</v>
      </c>
      <c r="M671" s="362">
        <v>1</v>
      </c>
      <c r="N671" s="811"/>
      <c r="O671" s="611">
        <f t="shared" si="27"/>
        <v>0</v>
      </c>
      <c r="P671" s="810">
        <f t="shared" si="26"/>
        <v>0</v>
      </c>
    </row>
    <row r="672" spans="1:16" ht="30" customHeight="1">
      <c r="A672" s="3">
        <v>37</v>
      </c>
      <c r="B672" s="928" t="s">
        <v>512</v>
      </c>
      <c r="C672" s="22" t="s">
        <v>77</v>
      </c>
      <c r="D672" s="22" t="s">
        <v>222</v>
      </c>
      <c r="E672" s="21" t="s">
        <v>211</v>
      </c>
      <c r="F672" s="607"/>
      <c r="G672" s="362">
        <v>1</v>
      </c>
      <c r="H672" s="616">
        <f t="shared" si="25"/>
        <v>0</v>
      </c>
      <c r="J672" s="541" t="s">
        <v>1359</v>
      </c>
      <c r="K672" s="362" t="s">
        <v>1144</v>
      </c>
      <c r="L672" s="396" t="s">
        <v>1358</v>
      </c>
      <c r="M672" s="362">
        <v>1</v>
      </c>
      <c r="N672" s="811"/>
      <c r="O672" s="611">
        <f t="shared" si="27"/>
        <v>0</v>
      </c>
      <c r="P672" s="810">
        <f t="shared" si="26"/>
        <v>0</v>
      </c>
    </row>
    <row r="673" spans="1:16" ht="30" customHeight="1">
      <c r="A673" s="3">
        <v>38</v>
      </c>
      <c r="B673" s="928"/>
      <c r="C673" s="22" t="s">
        <v>77</v>
      </c>
      <c r="D673" s="22" t="s">
        <v>222</v>
      </c>
      <c r="E673" s="21" t="s">
        <v>211</v>
      </c>
      <c r="F673" s="607"/>
      <c r="G673" s="362">
        <v>1</v>
      </c>
      <c r="H673" s="616">
        <f t="shared" si="25"/>
        <v>0</v>
      </c>
      <c r="J673" s="541" t="s">
        <v>1359</v>
      </c>
      <c r="K673" s="362" t="s">
        <v>1144</v>
      </c>
      <c r="L673" s="396" t="s">
        <v>1358</v>
      </c>
      <c r="M673" s="362">
        <v>1</v>
      </c>
      <c r="N673" s="811"/>
      <c r="O673" s="611">
        <f t="shared" si="27"/>
        <v>0</v>
      </c>
      <c r="P673" s="810">
        <f t="shared" si="26"/>
        <v>0</v>
      </c>
    </row>
    <row r="674" spans="1:16" ht="30" customHeight="1">
      <c r="A674" s="3">
        <v>39</v>
      </c>
      <c r="B674" s="186" t="s">
        <v>513</v>
      </c>
      <c r="C674" s="22" t="s">
        <v>77</v>
      </c>
      <c r="D674" s="22" t="s">
        <v>222</v>
      </c>
      <c r="E674" s="21" t="s">
        <v>211</v>
      </c>
      <c r="F674" s="607"/>
      <c r="G674" s="362">
        <v>1</v>
      </c>
      <c r="H674" s="616">
        <f t="shared" si="25"/>
        <v>0</v>
      </c>
      <c r="J674" s="541" t="s">
        <v>1359</v>
      </c>
      <c r="K674" s="362" t="s">
        <v>1144</v>
      </c>
      <c r="L674" s="396" t="s">
        <v>1358</v>
      </c>
      <c r="M674" s="362">
        <v>1</v>
      </c>
      <c r="N674" s="811"/>
      <c r="O674" s="611">
        <f t="shared" si="27"/>
        <v>0</v>
      </c>
      <c r="P674" s="810">
        <f t="shared" si="26"/>
        <v>0</v>
      </c>
    </row>
    <row r="675" spans="1:16" ht="30" customHeight="1">
      <c r="A675" s="3">
        <v>40</v>
      </c>
      <c r="B675" s="186" t="s">
        <v>514</v>
      </c>
      <c r="C675" s="22" t="s">
        <v>77</v>
      </c>
      <c r="D675" s="22" t="s">
        <v>222</v>
      </c>
      <c r="E675" s="21" t="s">
        <v>211</v>
      </c>
      <c r="F675" s="607"/>
      <c r="G675" s="362">
        <v>1</v>
      </c>
      <c r="H675" s="616">
        <f t="shared" si="25"/>
        <v>0</v>
      </c>
      <c r="J675" s="541" t="s">
        <v>1359</v>
      </c>
      <c r="K675" s="362" t="s">
        <v>1144</v>
      </c>
      <c r="L675" s="396" t="s">
        <v>1358</v>
      </c>
      <c r="M675" s="362">
        <v>1</v>
      </c>
      <c r="N675" s="811"/>
      <c r="O675" s="611">
        <f t="shared" si="27"/>
        <v>0</v>
      </c>
      <c r="P675" s="810">
        <f t="shared" si="26"/>
        <v>0</v>
      </c>
    </row>
    <row r="676" spans="1:16" ht="30" customHeight="1">
      <c r="A676" s="3">
        <v>41</v>
      </c>
      <c r="B676" s="928" t="s">
        <v>515</v>
      </c>
      <c r="C676" s="22" t="s">
        <v>77</v>
      </c>
      <c r="D676" s="22" t="s">
        <v>222</v>
      </c>
      <c r="E676" s="21" t="s">
        <v>211</v>
      </c>
      <c r="F676" s="607"/>
      <c r="G676" s="362">
        <v>1</v>
      </c>
      <c r="H676" s="616">
        <f aca="true" t="shared" si="28" ref="H676:H739">F676*G676</f>
        <v>0</v>
      </c>
      <c r="J676" s="541" t="s">
        <v>1359</v>
      </c>
      <c r="K676" s="362" t="s">
        <v>1144</v>
      </c>
      <c r="L676" s="396" t="s">
        <v>1358</v>
      </c>
      <c r="M676" s="362">
        <v>1</v>
      </c>
      <c r="N676" s="811"/>
      <c r="O676" s="611">
        <f t="shared" si="27"/>
        <v>0</v>
      </c>
      <c r="P676" s="810">
        <f t="shared" si="26"/>
        <v>0</v>
      </c>
    </row>
    <row r="677" spans="1:16" ht="30" customHeight="1">
      <c r="A677" s="3">
        <v>42</v>
      </c>
      <c r="B677" s="928"/>
      <c r="C677" s="22" t="s">
        <v>77</v>
      </c>
      <c r="D677" s="22" t="s">
        <v>222</v>
      </c>
      <c r="E677" s="21" t="s">
        <v>211</v>
      </c>
      <c r="F677" s="607"/>
      <c r="G677" s="362">
        <v>1</v>
      </c>
      <c r="H677" s="616">
        <f t="shared" si="28"/>
        <v>0</v>
      </c>
      <c r="J677" s="541" t="s">
        <v>1359</v>
      </c>
      <c r="K677" s="362" t="s">
        <v>1144</v>
      </c>
      <c r="L677" s="396" t="s">
        <v>1358</v>
      </c>
      <c r="M677" s="362">
        <v>1</v>
      </c>
      <c r="N677" s="811"/>
      <c r="O677" s="611">
        <f t="shared" si="27"/>
        <v>0</v>
      </c>
      <c r="P677" s="810">
        <f t="shared" si="26"/>
        <v>0</v>
      </c>
    </row>
    <row r="678" spans="1:16" ht="30" customHeight="1">
      <c r="A678" s="3">
        <v>43</v>
      </c>
      <c r="B678" s="83" t="s">
        <v>516</v>
      </c>
      <c r="C678" s="22" t="s">
        <v>77</v>
      </c>
      <c r="D678" s="22" t="s">
        <v>222</v>
      </c>
      <c r="E678" s="21" t="s">
        <v>211</v>
      </c>
      <c r="F678" s="607"/>
      <c r="G678" s="362">
        <v>1</v>
      </c>
      <c r="H678" s="616">
        <f t="shared" si="28"/>
        <v>0</v>
      </c>
      <c r="J678" s="541" t="s">
        <v>1359</v>
      </c>
      <c r="K678" s="362" t="s">
        <v>1144</v>
      </c>
      <c r="L678" s="396" t="s">
        <v>1358</v>
      </c>
      <c r="M678" s="362">
        <v>1</v>
      </c>
      <c r="N678" s="811"/>
      <c r="O678" s="611">
        <f t="shared" si="27"/>
        <v>0</v>
      </c>
      <c r="P678" s="810">
        <f t="shared" si="26"/>
        <v>0</v>
      </c>
    </row>
    <row r="679" spans="1:16" ht="30" customHeight="1">
      <c r="A679" s="3">
        <v>45</v>
      </c>
      <c r="B679" s="946" t="s">
        <v>517</v>
      </c>
      <c r="C679" s="22" t="s">
        <v>77</v>
      </c>
      <c r="D679" s="22" t="s">
        <v>222</v>
      </c>
      <c r="E679" s="21" t="s">
        <v>211</v>
      </c>
      <c r="F679" s="607"/>
      <c r="G679" s="362">
        <v>1</v>
      </c>
      <c r="H679" s="616">
        <f t="shared" si="28"/>
        <v>0</v>
      </c>
      <c r="J679" s="541" t="s">
        <v>1359</v>
      </c>
      <c r="K679" s="362" t="s">
        <v>1144</v>
      </c>
      <c r="L679" s="396" t="s">
        <v>1358</v>
      </c>
      <c r="M679" s="362">
        <v>1</v>
      </c>
      <c r="N679" s="811"/>
      <c r="O679" s="611">
        <f t="shared" si="27"/>
        <v>0</v>
      </c>
      <c r="P679" s="810">
        <f t="shared" si="26"/>
        <v>0</v>
      </c>
    </row>
    <row r="680" spans="1:16" ht="30" customHeight="1">
      <c r="A680" s="3">
        <v>46</v>
      </c>
      <c r="B680" s="879"/>
      <c r="C680" s="22" t="s">
        <v>77</v>
      </c>
      <c r="D680" s="22" t="s">
        <v>222</v>
      </c>
      <c r="E680" s="21" t="s">
        <v>211</v>
      </c>
      <c r="F680" s="607"/>
      <c r="G680" s="362">
        <v>1</v>
      </c>
      <c r="H680" s="616">
        <f t="shared" si="28"/>
        <v>0</v>
      </c>
      <c r="J680" s="541" t="s">
        <v>1359</v>
      </c>
      <c r="K680" s="362" t="s">
        <v>1144</v>
      </c>
      <c r="L680" s="396" t="s">
        <v>1358</v>
      </c>
      <c r="M680" s="362">
        <v>1</v>
      </c>
      <c r="N680" s="811"/>
      <c r="O680" s="611">
        <f t="shared" si="27"/>
        <v>0</v>
      </c>
      <c r="P680" s="810">
        <f t="shared" si="26"/>
        <v>0</v>
      </c>
    </row>
    <row r="681" spans="1:16" ht="30" customHeight="1">
      <c r="A681" s="3">
        <v>47</v>
      </c>
      <c r="B681" s="82" t="s">
        <v>518</v>
      </c>
      <c r="C681" s="22" t="s">
        <v>77</v>
      </c>
      <c r="D681" s="22" t="s">
        <v>222</v>
      </c>
      <c r="E681" s="21" t="s">
        <v>211</v>
      </c>
      <c r="F681" s="607"/>
      <c r="G681" s="362">
        <v>1</v>
      </c>
      <c r="H681" s="616">
        <f t="shared" si="28"/>
        <v>0</v>
      </c>
      <c r="J681" s="541" t="s">
        <v>1359</v>
      </c>
      <c r="K681" s="362" t="s">
        <v>1144</v>
      </c>
      <c r="L681" s="396" t="s">
        <v>1358</v>
      </c>
      <c r="M681" s="362">
        <v>1</v>
      </c>
      <c r="N681" s="811"/>
      <c r="O681" s="611">
        <f t="shared" si="27"/>
        <v>0</v>
      </c>
      <c r="P681" s="810">
        <f t="shared" si="26"/>
        <v>0</v>
      </c>
    </row>
    <row r="682" spans="1:16" ht="30" customHeight="1">
      <c r="A682" s="3">
        <v>48</v>
      </c>
      <c r="B682" s="82" t="s">
        <v>519</v>
      </c>
      <c r="C682" s="22" t="s">
        <v>77</v>
      </c>
      <c r="D682" s="22" t="s">
        <v>222</v>
      </c>
      <c r="E682" s="21" t="s">
        <v>211</v>
      </c>
      <c r="F682" s="607"/>
      <c r="G682" s="362">
        <v>1</v>
      </c>
      <c r="H682" s="616">
        <f t="shared" si="28"/>
        <v>0</v>
      </c>
      <c r="J682" s="541" t="s">
        <v>1359</v>
      </c>
      <c r="K682" s="362" t="s">
        <v>1144</v>
      </c>
      <c r="L682" s="396" t="s">
        <v>1358</v>
      </c>
      <c r="M682" s="362">
        <v>1</v>
      </c>
      <c r="N682" s="811"/>
      <c r="O682" s="611">
        <f t="shared" si="27"/>
        <v>0</v>
      </c>
      <c r="P682" s="810">
        <f t="shared" si="26"/>
        <v>0</v>
      </c>
    </row>
    <row r="683" spans="1:16" ht="30" customHeight="1">
      <c r="A683" s="3">
        <v>49</v>
      </c>
      <c r="B683" s="82" t="s">
        <v>520</v>
      </c>
      <c r="C683" s="22" t="s">
        <v>77</v>
      </c>
      <c r="D683" s="22" t="s">
        <v>222</v>
      </c>
      <c r="E683" s="21" t="s">
        <v>211</v>
      </c>
      <c r="F683" s="607"/>
      <c r="G683" s="362">
        <v>1</v>
      </c>
      <c r="H683" s="616">
        <f t="shared" si="28"/>
        <v>0</v>
      </c>
      <c r="J683" s="541" t="s">
        <v>1359</v>
      </c>
      <c r="K683" s="362" t="s">
        <v>1144</v>
      </c>
      <c r="L683" s="396" t="s">
        <v>1358</v>
      </c>
      <c r="M683" s="362">
        <v>1</v>
      </c>
      <c r="N683" s="811"/>
      <c r="O683" s="611">
        <f t="shared" si="27"/>
        <v>0</v>
      </c>
      <c r="P683" s="810">
        <f t="shared" si="26"/>
        <v>0</v>
      </c>
    </row>
    <row r="684" spans="1:16" ht="30" customHeight="1">
      <c r="A684" s="3">
        <v>50</v>
      </c>
      <c r="B684" s="82" t="s">
        <v>521</v>
      </c>
      <c r="C684" s="22" t="s">
        <v>77</v>
      </c>
      <c r="D684" s="22" t="s">
        <v>222</v>
      </c>
      <c r="E684" s="21" t="s">
        <v>211</v>
      </c>
      <c r="F684" s="607"/>
      <c r="G684" s="362">
        <v>1</v>
      </c>
      <c r="H684" s="616">
        <f t="shared" si="28"/>
        <v>0</v>
      </c>
      <c r="J684" s="541" t="s">
        <v>1359</v>
      </c>
      <c r="K684" s="362" t="s">
        <v>1144</v>
      </c>
      <c r="L684" s="396" t="s">
        <v>1358</v>
      </c>
      <c r="M684" s="362">
        <v>1</v>
      </c>
      <c r="N684" s="811"/>
      <c r="O684" s="611">
        <f t="shared" si="27"/>
        <v>0</v>
      </c>
      <c r="P684" s="810">
        <f t="shared" si="26"/>
        <v>0</v>
      </c>
    </row>
    <row r="685" spans="1:16" ht="30" customHeight="1">
      <c r="A685" s="3">
        <v>51</v>
      </c>
      <c r="B685" s="82" t="s">
        <v>522</v>
      </c>
      <c r="C685" s="22" t="s">
        <v>77</v>
      </c>
      <c r="D685" s="22" t="s">
        <v>222</v>
      </c>
      <c r="E685" s="21" t="s">
        <v>211</v>
      </c>
      <c r="F685" s="607"/>
      <c r="G685" s="362">
        <v>1</v>
      </c>
      <c r="H685" s="616">
        <f t="shared" si="28"/>
        <v>0</v>
      </c>
      <c r="J685" s="541" t="s">
        <v>1359</v>
      </c>
      <c r="K685" s="362" t="s">
        <v>1144</v>
      </c>
      <c r="L685" s="396" t="s">
        <v>1358</v>
      </c>
      <c r="M685" s="362">
        <v>1</v>
      </c>
      <c r="N685" s="811"/>
      <c r="O685" s="611">
        <f t="shared" si="27"/>
        <v>0</v>
      </c>
      <c r="P685" s="810">
        <f t="shared" si="26"/>
        <v>0</v>
      </c>
    </row>
    <row r="686" spans="1:16" ht="30" customHeight="1">
      <c r="A686" s="3">
        <v>52</v>
      </c>
      <c r="B686" s="82" t="s">
        <v>523</v>
      </c>
      <c r="C686" s="22" t="s">
        <v>77</v>
      </c>
      <c r="D686" s="22" t="s">
        <v>222</v>
      </c>
      <c r="E686" s="21" t="s">
        <v>211</v>
      </c>
      <c r="F686" s="607"/>
      <c r="G686" s="362">
        <v>1</v>
      </c>
      <c r="H686" s="616">
        <f t="shared" si="28"/>
        <v>0</v>
      </c>
      <c r="J686" s="541" t="s">
        <v>1359</v>
      </c>
      <c r="K686" s="362" t="s">
        <v>1144</v>
      </c>
      <c r="L686" s="396" t="s">
        <v>1358</v>
      </c>
      <c r="M686" s="362">
        <v>1</v>
      </c>
      <c r="N686" s="811"/>
      <c r="O686" s="611">
        <f t="shared" si="27"/>
        <v>0</v>
      </c>
      <c r="P686" s="810">
        <f t="shared" si="26"/>
        <v>0</v>
      </c>
    </row>
    <row r="687" spans="1:16" ht="30" customHeight="1">
      <c r="A687" s="3">
        <v>53</v>
      </c>
      <c r="B687" s="82" t="s">
        <v>524</v>
      </c>
      <c r="C687" s="22" t="s">
        <v>77</v>
      </c>
      <c r="D687" s="22" t="s">
        <v>222</v>
      </c>
      <c r="E687" s="21" t="s">
        <v>211</v>
      </c>
      <c r="F687" s="607"/>
      <c r="G687" s="362">
        <v>1</v>
      </c>
      <c r="H687" s="616">
        <f t="shared" si="28"/>
        <v>0</v>
      </c>
      <c r="J687" s="541" t="s">
        <v>1359</v>
      </c>
      <c r="K687" s="362" t="s">
        <v>1144</v>
      </c>
      <c r="L687" s="396" t="s">
        <v>1358</v>
      </c>
      <c r="M687" s="362">
        <v>1</v>
      </c>
      <c r="N687" s="811"/>
      <c r="O687" s="611">
        <f t="shared" si="27"/>
        <v>0</v>
      </c>
      <c r="P687" s="810">
        <f t="shared" si="26"/>
        <v>0</v>
      </c>
    </row>
    <row r="688" spans="1:16" ht="30" customHeight="1">
      <c r="A688" s="3">
        <v>54</v>
      </c>
      <c r="B688" s="82" t="s">
        <v>525</v>
      </c>
      <c r="C688" s="22" t="s">
        <v>77</v>
      </c>
      <c r="D688" s="22" t="s">
        <v>222</v>
      </c>
      <c r="E688" s="21" t="s">
        <v>211</v>
      </c>
      <c r="F688" s="607"/>
      <c r="G688" s="362">
        <v>1</v>
      </c>
      <c r="H688" s="616">
        <f t="shared" si="28"/>
        <v>0</v>
      </c>
      <c r="J688" s="541" t="s">
        <v>1359</v>
      </c>
      <c r="K688" s="362" t="s">
        <v>1144</v>
      </c>
      <c r="L688" s="396" t="s">
        <v>1358</v>
      </c>
      <c r="M688" s="362">
        <v>1</v>
      </c>
      <c r="N688" s="811"/>
      <c r="O688" s="611">
        <f t="shared" si="27"/>
        <v>0</v>
      </c>
      <c r="P688" s="810">
        <f t="shared" si="26"/>
        <v>0</v>
      </c>
    </row>
    <row r="689" spans="1:16" ht="30" customHeight="1">
      <c r="A689" s="3">
        <v>55</v>
      </c>
      <c r="B689" s="82" t="s">
        <v>526</v>
      </c>
      <c r="C689" s="22" t="s">
        <v>77</v>
      </c>
      <c r="D689" s="22" t="s">
        <v>222</v>
      </c>
      <c r="E689" s="21" t="s">
        <v>211</v>
      </c>
      <c r="F689" s="607"/>
      <c r="G689" s="362">
        <v>1</v>
      </c>
      <c r="H689" s="616">
        <f t="shared" si="28"/>
        <v>0</v>
      </c>
      <c r="J689" s="541" t="s">
        <v>1359</v>
      </c>
      <c r="K689" s="362" t="s">
        <v>1144</v>
      </c>
      <c r="L689" s="396" t="s">
        <v>1358</v>
      </c>
      <c r="M689" s="362">
        <v>1</v>
      </c>
      <c r="N689" s="811"/>
      <c r="O689" s="611">
        <f t="shared" si="27"/>
        <v>0</v>
      </c>
      <c r="P689" s="810">
        <f t="shared" si="26"/>
        <v>0</v>
      </c>
    </row>
    <row r="690" spans="1:16" ht="30" customHeight="1">
      <c r="A690" s="3">
        <v>56</v>
      </c>
      <c r="B690" s="82" t="s">
        <v>527</v>
      </c>
      <c r="C690" s="22" t="s">
        <v>77</v>
      </c>
      <c r="D690" s="22" t="s">
        <v>222</v>
      </c>
      <c r="E690" s="21" t="s">
        <v>211</v>
      </c>
      <c r="F690" s="607"/>
      <c r="G690" s="362">
        <v>1</v>
      </c>
      <c r="H690" s="616">
        <f t="shared" si="28"/>
        <v>0</v>
      </c>
      <c r="J690" s="541" t="s">
        <v>1359</v>
      </c>
      <c r="K690" s="362" t="s">
        <v>1144</v>
      </c>
      <c r="L690" s="396" t="s">
        <v>1358</v>
      </c>
      <c r="M690" s="362">
        <v>1</v>
      </c>
      <c r="N690" s="811"/>
      <c r="O690" s="611">
        <f t="shared" si="27"/>
        <v>0</v>
      </c>
      <c r="P690" s="810">
        <f t="shared" si="26"/>
        <v>0</v>
      </c>
    </row>
    <row r="691" spans="1:16" ht="30" customHeight="1">
      <c r="A691" s="3">
        <v>57</v>
      </c>
      <c r="B691" s="879" t="s">
        <v>528</v>
      </c>
      <c r="C691" s="22" t="s">
        <v>77</v>
      </c>
      <c r="D691" s="22" t="s">
        <v>222</v>
      </c>
      <c r="E691" s="21" t="s">
        <v>211</v>
      </c>
      <c r="F691" s="607"/>
      <c r="G691" s="362">
        <v>1</v>
      </c>
      <c r="H691" s="616">
        <f t="shared" si="28"/>
        <v>0</v>
      </c>
      <c r="J691" s="541" t="s">
        <v>1359</v>
      </c>
      <c r="K691" s="362" t="s">
        <v>1144</v>
      </c>
      <c r="L691" s="396" t="s">
        <v>1358</v>
      </c>
      <c r="M691" s="362">
        <v>1</v>
      </c>
      <c r="N691" s="811"/>
      <c r="O691" s="611">
        <f t="shared" si="27"/>
        <v>0</v>
      </c>
      <c r="P691" s="810">
        <f t="shared" si="26"/>
        <v>0</v>
      </c>
    </row>
    <row r="692" spans="1:16" ht="30" customHeight="1">
      <c r="A692" s="3">
        <v>58</v>
      </c>
      <c r="B692" s="879"/>
      <c r="C692" s="22" t="s">
        <v>77</v>
      </c>
      <c r="D692" s="22" t="s">
        <v>222</v>
      </c>
      <c r="E692" s="21" t="s">
        <v>211</v>
      </c>
      <c r="F692" s="607"/>
      <c r="G692" s="362">
        <v>1</v>
      </c>
      <c r="H692" s="616">
        <f t="shared" si="28"/>
        <v>0</v>
      </c>
      <c r="J692" s="541" t="s">
        <v>1359</v>
      </c>
      <c r="K692" s="362" t="s">
        <v>1144</v>
      </c>
      <c r="L692" s="396" t="s">
        <v>1358</v>
      </c>
      <c r="M692" s="362">
        <v>1</v>
      </c>
      <c r="N692" s="811"/>
      <c r="O692" s="611">
        <f t="shared" si="27"/>
        <v>0</v>
      </c>
      <c r="P692" s="810">
        <f t="shared" si="26"/>
        <v>0</v>
      </c>
    </row>
    <row r="693" spans="1:16" ht="30" customHeight="1">
      <c r="A693" s="3">
        <v>59</v>
      </c>
      <c r="B693" s="879"/>
      <c r="C693" s="22" t="s">
        <v>77</v>
      </c>
      <c r="D693" s="22" t="s">
        <v>222</v>
      </c>
      <c r="E693" s="21" t="s">
        <v>211</v>
      </c>
      <c r="F693" s="607"/>
      <c r="G693" s="362">
        <v>1</v>
      </c>
      <c r="H693" s="616">
        <f t="shared" si="28"/>
        <v>0</v>
      </c>
      <c r="J693" s="541" t="s">
        <v>1359</v>
      </c>
      <c r="K693" s="362" t="s">
        <v>1144</v>
      </c>
      <c r="L693" s="396" t="s">
        <v>1358</v>
      </c>
      <c r="M693" s="362">
        <v>1</v>
      </c>
      <c r="N693" s="811"/>
      <c r="O693" s="611">
        <f t="shared" si="27"/>
        <v>0</v>
      </c>
      <c r="P693" s="810">
        <f t="shared" si="26"/>
        <v>0</v>
      </c>
    </row>
    <row r="694" spans="1:16" ht="30" customHeight="1">
      <c r="A694" s="3">
        <v>60</v>
      </c>
      <c r="B694" s="879"/>
      <c r="C694" s="22" t="s">
        <v>77</v>
      </c>
      <c r="D694" s="22" t="s">
        <v>222</v>
      </c>
      <c r="E694" s="21" t="s">
        <v>211</v>
      </c>
      <c r="F694" s="607"/>
      <c r="G694" s="362">
        <v>1</v>
      </c>
      <c r="H694" s="616">
        <f t="shared" si="28"/>
        <v>0</v>
      </c>
      <c r="J694" s="541" t="s">
        <v>1359</v>
      </c>
      <c r="K694" s="362" t="s">
        <v>1144</v>
      </c>
      <c r="L694" s="396" t="s">
        <v>1358</v>
      </c>
      <c r="M694" s="362">
        <v>1</v>
      </c>
      <c r="N694" s="811"/>
      <c r="O694" s="611">
        <f t="shared" si="27"/>
        <v>0</v>
      </c>
      <c r="P694" s="810">
        <f t="shared" si="26"/>
        <v>0</v>
      </c>
    </row>
    <row r="695" spans="1:16" ht="30" customHeight="1">
      <c r="A695" s="3">
        <v>61</v>
      </c>
      <c r="B695" s="82" t="s">
        <v>529</v>
      </c>
      <c r="C695" s="22" t="s">
        <v>77</v>
      </c>
      <c r="D695" s="22" t="s">
        <v>222</v>
      </c>
      <c r="E695" s="21" t="s">
        <v>211</v>
      </c>
      <c r="F695" s="607"/>
      <c r="G695" s="362">
        <v>1</v>
      </c>
      <c r="H695" s="616">
        <f t="shared" si="28"/>
        <v>0</v>
      </c>
      <c r="J695" s="541" t="s">
        <v>1359</v>
      </c>
      <c r="K695" s="362" t="s">
        <v>1144</v>
      </c>
      <c r="L695" s="396" t="s">
        <v>1358</v>
      </c>
      <c r="M695" s="362">
        <v>1</v>
      </c>
      <c r="N695" s="811"/>
      <c r="O695" s="611">
        <f t="shared" si="27"/>
        <v>0</v>
      </c>
      <c r="P695" s="810">
        <f t="shared" si="26"/>
        <v>0</v>
      </c>
    </row>
    <row r="696" spans="1:16" ht="30" customHeight="1">
      <c r="A696" s="3">
        <v>62</v>
      </c>
      <c r="B696" s="82" t="s">
        <v>530</v>
      </c>
      <c r="C696" s="22" t="s">
        <v>77</v>
      </c>
      <c r="D696" s="22" t="s">
        <v>222</v>
      </c>
      <c r="E696" s="21" t="s">
        <v>211</v>
      </c>
      <c r="F696" s="607"/>
      <c r="G696" s="362">
        <v>1</v>
      </c>
      <c r="H696" s="616">
        <f t="shared" si="28"/>
        <v>0</v>
      </c>
      <c r="J696" s="541" t="s">
        <v>1359</v>
      </c>
      <c r="K696" s="362" t="s">
        <v>1144</v>
      </c>
      <c r="L696" s="396" t="s">
        <v>1358</v>
      </c>
      <c r="M696" s="362">
        <v>1</v>
      </c>
      <c r="N696" s="811"/>
      <c r="O696" s="611">
        <f t="shared" si="27"/>
        <v>0</v>
      </c>
      <c r="P696" s="810">
        <f t="shared" si="26"/>
        <v>0</v>
      </c>
    </row>
    <row r="697" spans="1:16" ht="30" customHeight="1">
      <c r="A697" s="3">
        <v>63</v>
      </c>
      <c r="B697" s="82" t="s">
        <v>531</v>
      </c>
      <c r="C697" s="22" t="s">
        <v>77</v>
      </c>
      <c r="D697" s="22" t="s">
        <v>222</v>
      </c>
      <c r="E697" s="21" t="s">
        <v>211</v>
      </c>
      <c r="F697" s="607"/>
      <c r="G697" s="362">
        <v>1</v>
      </c>
      <c r="H697" s="616">
        <f t="shared" si="28"/>
        <v>0</v>
      </c>
      <c r="J697" s="541" t="s">
        <v>1359</v>
      </c>
      <c r="K697" s="362" t="s">
        <v>1144</v>
      </c>
      <c r="L697" s="396" t="s">
        <v>1358</v>
      </c>
      <c r="M697" s="362">
        <v>1</v>
      </c>
      <c r="N697" s="811"/>
      <c r="O697" s="611">
        <f t="shared" si="27"/>
        <v>0</v>
      </c>
      <c r="P697" s="810">
        <f t="shared" si="26"/>
        <v>0</v>
      </c>
    </row>
    <row r="698" spans="1:16" ht="30" customHeight="1">
      <c r="A698" s="3">
        <v>64</v>
      </c>
      <c r="B698" s="879" t="s">
        <v>532</v>
      </c>
      <c r="C698" s="22" t="s">
        <v>77</v>
      </c>
      <c r="D698" s="22" t="s">
        <v>222</v>
      </c>
      <c r="E698" s="21" t="s">
        <v>211</v>
      </c>
      <c r="F698" s="607"/>
      <c r="G698" s="362">
        <v>1</v>
      </c>
      <c r="H698" s="616">
        <f t="shared" si="28"/>
        <v>0</v>
      </c>
      <c r="J698" s="541" t="s">
        <v>1359</v>
      </c>
      <c r="K698" s="362" t="s">
        <v>1144</v>
      </c>
      <c r="L698" s="396" t="s">
        <v>1358</v>
      </c>
      <c r="M698" s="362">
        <v>1</v>
      </c>
      <c r="N698" s="811"/>
      <c r="O698" s="611">
        <f t="shared" si="27"/>
        <v>0</v>
      </c>
      <c r="P698" s="810">
        <f t="shared" si="26"/>
        <v>0</v>
      </c>
    </row>
    <row r="699" spans="1:16" ht="30" customHeight="1">
      <c r="A699" s="3">
        <v>65</v>
      </c>
      <c r="B699" s="879"/>
      <c r="C699" s="22" t="s">
        <v>77</v>
      </c>
      <c r="D699" s="22" t="s">
        <v>222</v>
      </c>
      <c r="E699" s="21" t="s">
        <v>211</v>
      </c>
      <c r="F699" s="607"/>
      <c r="G699" s="362">
        <v>1</v>
      </c>
      <c r="H699" s="616">
        <f t="shared" si="28"/>
        <v>0</v>
      </c>
      <c r="J699" s="541" t="s">
        <v>1359</v>
      </c>
      <c r="K699" s="362" t="s">
        <v>1144</v>
      </c>
      <c r="L699" s="396" t="s">
        <v>1358</v>
      </c>
      <c r="M699" s="362">
        <v>1</v>
      </c>
      <c r="N699" s="811"/>
      <c r="O699" s="611">
        <f t="shared" si="27"/>
        <v>0</v>
      </c>
      <c r="P699" s="810">
        <f t="shared" si="26"/>
        <v>0</v>
      </c>
    </row>
    <row r="700" spans="1:16" ht="30" customHeight="1">
      <c r="A700" s="3">
        <v>66</v>
      </c>
      <c r="B700" s="82" t="s">
        <v>533</v>
      </c>
      <c r="C700" s="22" t="s">
        <v>77</v>
      </c>
      <c r="D700" s="22" t="s">
        <v>222</v>
      </c>
      <c r="E700" s="21" t="s">
        <v>211</v>
      </c>
      <c r="F700" s="607"/>
      <c r="G700" s="362">
        <v>1</v>
      </c>
      <c r="H700" s="616">
        <f t="shared" si="28"/>
        <v>0</v>
      </c>
      <c r="J700" s="541" t="s">
        <v>1359</v>
      </c>
      <c r="K700" s="362" t="s">
        <v>1144</v>
      </c>
      <c r="L700" s="396" t="s">
        <v>1358</v>
      </c>
      <c r="M700" s="362">
        <v>1</v>
      </c>
      <c r="N700" s="811"/>
      <c r="O700" s="611">
        <f t="shared" si="27"/>
        <v>0</v>
      </c>
      <c r="P700" s="810">
        <f aca="true" t="shared" si="29" ref="P700:P763">G700*O700</f>
        <v>0</v>
      </c>
    </row>
    <row r="701" spans="1:16" ht="30" customHeight="1">
      <c r="A701" s="3">
        <v>67</v>
      </c>
      <c r="B701" s="82" t="s">
        <v>534</v>
      </c>
      <c r="C701" s="22" t="s">
        <v>77</v>
      </c>
      <c r="D701" s="22" t="s">
        <v>222</v>
      </c>
      <c r="E701" s="21" t="s">
        <v>211</v>
      </c>
      <c r="F701" s="607"/>
      <c r="G701" s="362">
        <v>1</v>
      </c>
      <c r="H701" s="616">
        <f t="shared" si="28"/>
        <v>0</v>
      </c>
      <c r="J701" s="541" t="s">
        <v>1359</v>
      </c>
      <c r="K701" s="362" t="s">
        <v>1144</v>
      </c>
      <c r="L701" s="396" t="s">
        <v>1358</v>
      </c>
      <c r="M701" s="362">
        <v>1</v>
      </c>
      <c r="N701" s="811"/>
      <c r="O701" s="611">
        <f aca="true" t="shared" si="30" ref="O701:O734">M701*N701</f>
        <v>0</v>
      </c>
      <c r="P701" s="810">
        <f t="shared" si="29"/>
        <v>0</v>
      </c>
    </row>
    <row r="702" spans="1:16" ht="30" customHeight="1">
      <c r="A702" s="3">
        <v>68</v>
      </c>
      <c r="B702" s="82" t="s">
        <v>535</v>
      </c>
      <c r="C702" s="22" t="s">
        <v>77</v>
      </c>
      <c r="D702" s="22" t="s">
        <v>222</v>
      </c>
      <c r="E702" s="21" t="s">
        <v>211</v>
      </c>
      <c r="F702" s="607"/>
      <c r="G702" s="362">
        <v>1</v>
      </c>
      <c r="H702" s="616">
        <f t="shared" si="28"/>
        <v>0</v>
      </c>
      <c r="J702" s="541" t="s">
        <v>1359</v>
      </c>
      <c r="K702" s="362" t="s">
        <v>1144</v>
      </c>
      <c r="L702" s="396" t="s">
        <v>1358</v>
      </c>
      <c r="M702" s="362">
        <v>1</v>
      </c>
      <c r="N702" s="811"/>
      <c r="O702" s="611">
        <f t="shared" si="30"/>
        <v>0</v>
      </c>
      <c r="P702" s="810">
        <f t="shared" si="29"/>
        <v>0</v>
      </c>
    </row>
    <row r="703" spans="1:16" ht="30" customHeight="1">
      <c r="A703" s="3">
        <v>69</v>
      </c>
      <c r="B703" s="879" t="s">
        <v>536</v>
      </c>
      <c r="C703" s="22" t="s">
        <v>77</v>
      </c>
      <c r="D703" s="22" t="s">
        <v>222</v>
      </c>
      <c r="E703" s="21" t="s">
        <v>211</v>
      </c>
      <c r="F703" s="607"/>
      <c r="G703" s="362">
        <v>1</v>
      </c>
      <c r="H703" s="616">
        <f t="shared" si="28"/>
        <v>0</v>
      </c>
      <c r="J703" s="541" t="s">
        <v>1359</v>
      </c>
      <c r="K703" s="362" t="s">
        <v>1144</v>
      </c>
      <c r="L703" s="396" t="s">
        <v>1358</v>
      </c>
      <c r="M703" s="362">
        <v>1</v>
      </c>
      <c r="N703" s="811"/>
      <c r="O703" s="611">
        <f t="shared" si="30"/>
        <v>0</v>
      </c>
      <c r="P703" s="810">
        <f t="shared" si="29"/>
        <v>0</v>
      </c>
    </row>
    <row r="704" spans="1:16" ht="30" customHeight="1">
      <c r="A704" s="3">
        <v>70</v>
      </c>
      <c r="B704" s="879"/>
      <c r="C704" s="22" t="s">
        <v>77</v>
      </c>
      <c r="D704" s="22" t="s">
        <v>222</v>
      </c>
      <c r="E704" s="21" t="s">
        <v>211</v>
      </c>
      <c r="F704" s="607"/>
      <c r="G704" s="362">
        <v>1</v>
      </c>
      <c r="H704" s="616">
        <f t="shared" si="28"/>
        <v>0</v>
      </c>
      <c r="J704" s="541" t="s">
        <v>1359</v>
      </c>
      <c r="K704" s="362" t="s">
        <v>1144</v>
      </c>
      <c r="L704" s="396" t="s">
        <v>1358</v>
      </c>
      <c r="M704" s="362">
        <v>1</v>
      </c>
      <c r="N704" s="811"/>
      <c r="O704" s="611">
        <f t="shared" si="30"/>
        <v>0</v>
      </c>
      <c r="P704" s="810">
        <f t="shared" si="29"/>
        <v>0</v>
      </c>
    </row>
    <row r="705" spans="1:16" ht="42.75" customHeight="1">
      <c r="A705" s="3">
        <v>71</v>
      </c>
      <c r="B705" s="929" t="s">
        <v>537</v>
      </c>
      <c r="C705" s="22" t="s">
        <v>77</v>
      </c>
      <c r="D705" s="22" t="s">
        <v>222</v>
      </c>
      <c r="E705" s="21" t="s">
        <v>211</v>
      </c>
      <c r="F705" s="607"/>
      <c r="G705" s="362">
        <v>1</v>
      </c>
      <c r="H705" s="616">
        <f t="shared" si="28"/>
        <v>0</v>
      </c>
      <c r="J705" s="541" t="s">
        <v>1359</v>
      </c>
      <c r="K705" s="362" t="s">
        <v>1144</v>
      </c>
      <c r="L705" s="396" t="s">
        <v>1358</v>
      </c>
      <c r="M705" s="362">
        <v>1</v>
      </c>
      <c r="N705" s="811"/>
      <c r="O705" s="611">
        <f t="shared" si="30"/>
        <v>0</v>
      </c>
      <c r="P705" s="810">
        <f t="shared" si="29"/>
        <v>0</v>
      </c>
    </row>
    <row r="706" spans="1:16" ht="45" customHeight="1">
      <c r="A706" s="3">
        <v>72</v>
      </c>
      <c r="B706" s="929"/>
      <c r="C706" s="22" t="s">
        <v>77</v>
      </c>
      <c r="D706" s="22" t="s">
        <v>222</v>
      </c>
      <c r="E706" s="21" t="s">
        <v>211</v>
      </c>
      <c r="F706" s="607"/>
      <c r="G706" s="362">
        <v>1</v>
      </c>
      <c r="H706" s="616">
        <f t="shared" si="28"/>
        <v>0</v>
      </c>
      <c r="J706" s="541" t="s">
        <v>1359</v>
      </c>
      <c r="K706" s="362" t="s">
        <v>1144</v>
      </c>
      <c r="L706" s="396" t="s">
        <v>1358</v>
      </c>
      <c r="M706" s="362">
        <v>1</v>
      </c>
      <c r="N706" s="811"/>
      <c r="O706" s="611">
        <f t="shared" si="30"/>
        <v>0</v>
      </c>
      <c r="P706" s="810">
        <f t="shared" si="29"/>
        <v>0</v>
      </c>
    </row>
    <row r="707" spans="1:16" ht="30" customHeight="1">
      <c r="A707" s="3">
        <v>73</v>
      </c>
      <c r="B707" s="82" t="s">
        <v>538</v>
      </c>
      <c r="C707" s="22" t="s">
        <v>77</v>
      </c>
      <c r="D707" s="22" t="s">
        <v>222</v>
      </c>
      <c r="E707" s="21" t="s">
        <v>211</v>
      </c>
      <c r="F707" s="607"/>
      <c r="G707" s="362">
        <v>1</v>
      </c>
      <c r="H707" s="616">
        <f t="shared" si="28"/>
        <v>0</v>
      </c>
      <c r="J707" s="541" t="s">
        <v>1359</v>
      </c>
      <c r="K707" s="362" t="s">
        <v>1144</v>
      </c>
      <c r="L707" s="396" t="s">
        <v>1358</v>
      </c>
      <c r="M707" s="362">
        <v>1</v>
      </c>
      <c r="N707" s="811"/>
      <c r="O707" s="611">
        <f t="shared" si="30"/>
        <v>0</v>
      </c>
      <c r="P707" s="810">
        <f t="shared" si="29"/>
        <v>0</v>
      </c>
    </row>
    <row r="708" spans="1:16" ht="30" customHeight="1">
      <c r="A708" s="3">
        <v>74</v>
      </c>
      <c r="B708" s="879" t="s">
        <v>539</v>
      </c>
      <c r="C708" s="22" t="s">
        <v>77</v>
      </c>
      <c r="D708" s="22" t="s">
        <v>222</v>
      </c>
      <c r="E708" s="21" t="s">
        <v>211</v>
      </c>
      <c r="F708" s="607"/>
      <c r="G708" s="362">
        <v>1</v>
      </c>
      <c r="H708" s="616">
        <f t="shared" si="28"/>
        <v>0</v>
      </c>
      <c r="J708" s="541" t="s">
        <v>1359</v>
      </c>
      <c r="K708" s="362" t="s">
        <v>1144</v>
      </c>
      <c r="L708" s="396" t="s">
        <v>1358</v>
      </c>
      <c r="M708" s="362">
        <v>1</v>
      </c>
      <c r="N708" s="811"/>
      <c r="O708" s="611">
        <f t="shared" si="30"/>
        <v>0</v>
      </c>
      <c r="P708" s="810">
        <f t="shared" si="29"/>
        <v>0</v>
      </c>
    </row>
    <row r="709" spans="1:16" ht="30" customHeight="1">
      <c r="A709" s="3">
        <v>75</v>
      </c>
      <c r="B709" s="879"/>
      <c r="C709" s="22" t="s">
        <v>77</v>
      </c>
      <c r="D709" s="22" t="s">
        <v>222</v>
      </c>
      <c r="E709" s="21" t="s">
        <v>211</v>
      </c>
      <c r="F709" s="607"/>
      <c r="G709" s="362">
        <v>1</v>
      </c>
      <c r="H709" s="616">
        <f t="shared" si="28"/>
        <v>0</v>
      </c>
      <c r="J709" s="541" t="s">
        <v>1359</v>
      </c>
      <c r="K709" s="362" t="s">
        <v>1144</v>
      </c>
      <c r="L709" s="396" t="s">
        <v>1358</v>
      </c>
      <c r="M709" s="362">
        <v>1</v>
      </c>
      <c r="N709" s="811"/>
      <c r="O709" s="611">
        <f t="shared" si="30"/>
        <v>0</v>
      </c>
      <c r="P709" s="810">
        <f t="shared" si="29"/>
        <v>0</v>
      </c>
    </row>
    <row r="710" spans="1:16" ht="30" customHeight="1">
      <c r="A710" s="3">
        <v>76</v>
      </c>
      <c r="B710" s="879" t="s">
        <v>91</v>
      </c>
      <c r="C710" s="22" t="s">
        <v>77</v>
      </c>
      <c r="D710" s="22" t="s">
        <v>222</v>
      </c>
      <c r="E710" s="21" t="s">
        <v>211</v>
      </c>
      <c r="F710" s="607"/>
      <c r="G710" s="362">
        <v>1</v>
      </c>
      <c r="H710" s="616">
        <f t="shared" si="28"/>
        <v>0</v>
      </c>
      <c r="J710" s="541" t="s">
        <v>1359</v>
      </c>
      <c r="K710" s="362" t="s">
        <v>1144</v>
      </c>
      <c r="L710" s="396" t="s">
        <v>1358</v>
      </c>
      <c r="M710" s="362">
        <v>1</v>
      </c>
      <c r="N710" s="811"/>
      <c r="O710" s="611">
        <f t="shared" si="30"/>
        <v>0</v>
      </c>
      <c r="P710" s="810">
        <f t="shared" si="29"/>
        <v>0</v>
      </c>
    </row>
    <row r="711" spans="1:16" ht="30" customHeight="1">
      <c r="A711" s="3">
        <v>77</v>
      </c>
      <c r="B711" s="879"/>
      <c r="C711" s="22" t="s">
        <v>77</v>
      </c>
      <c r="D711" s="22" t="s">
        <v>222</v>
      </c>
      <c r="E711" s="21" t="s">
        <v>211</v>
      </c>
      <c r="F711" s="607"/>
      <c r="G711" s="362">
        <v>1</v>
      </c>
      <c r="H711" s="616">
        <f t="shared" si="28"/>
        <v>0</v>
      </c>
      <c r="J711" s="541" t="s">
        <v>1359</v>
      </c>
      <c r="K711" s="362" t="s">
        <v>1144</v>
      </c>
      <c r="L711" s="396" t="s">
        <v>1358</v>
      </c>
      <c r="M711" s="362">
        <v>1</v>
      </c>
      <c r="N711" s="811"/>
      <c r="O711" s="611">
        <f t="shared" si="30"/>
        <v>0</v>
      </c>
      <c r="P711" s="810">
        <f t="shared" si="29"/>
        <v>0</v>
      </c>
    </row>
    <row r="712" spans="1:16" ht="30" customHeight="1">
      <c r="A712" s="3">
        <v>78</v>
      </c>
      <c r="B712" s="82" t="s">
        <v>540</v>
      </c>
      <c r="C712" s="22" t="s">
        <v>77</v>
      </c>
      <c r="D712" s="22" t="s">
        <v>222</v>
      </c>
      <c r="E712" s="21" t="s">
        <v>211</v>
      </c>
      <c r="F712" s="607"/>
      <c r="G712" s="362">
        <v>1</v>
      </c>
      <c r="H712" s="616">
        <f t="shared" si="28"/>
        <v>0</v>
      </c>
      <c r="J712" s="541" t="s">
        <v>1359</v>
      </c>
      <c r="K712" s="362" t="s">
        <v>1144</v>
      </c>
      <c r="L712" s="396" t="s">
        <v>1358</v>
      </c>
      <c r="M712" s="362">
        <v>1</v>
      </c>
      <c r="N712" s="811"/>
      <c r="O712" s="611">
        <f t="shared" si="30"/>
        <v>0</v>
      </c>
      <c r="P712" s="810">
        <f t="shared" si="29"/>
        <v>0</v>
      </c>
    </row>
    <row r="713" spans="1:16" ht="30" customHeight="1">
      <c r="A713" s="3">
        <v>79</v>
      </c>
      <c r="B713" s="82" t="s">
        <v>541</v>
      </c>
      <c r="C713" s="22" t="s">
        <v>77</v>
      </c>
      <c r="D713" s="22" t="s">
        <v>222</v>
      </c>
      <c r="E713" s="21" t="s">
        <v>211</v>
      </c>
      <c r="F713" s="607"/>
      <c r="G713" s="362">
        <v>1</v>
      </c>
      <c r="H713" s="616">
        <f t="shared" si="28"/>
        <v>0</v>
      </c>
      <c r="J713" s="541" t="s">
        <v>1359</v>
      </c>
      <c r="K713" s="362" t="s">
        <v>1144</v>
      </c>
      <c r="L713" s="396" t="s">
        <v>1358</v>
      </c>
      <c r="M713" s="362">
        <v>1</v>
      </c>
      <c r="N713" s="811"/>
      <c r="O713" s="611">
        <f t="shared" si="30"/>
        <v>0</v>
      </c>
      <c r="P713" s="810">
        <f t="shared" si="29"/>
        <v>0</v>
      </c>
    </row>
    <row r="714" spans="1:16" ht="30" customHeight="1">
      <c r="A714" s="3">
        <v>80</v>
      </c>
      <c r="B714" s="879" t="s">
        <v>542</v>
      </c>
      <c r="C714" s="22" t="s">
        <v>77</v>
      </c>
      <c r="D714" s="22" t="s">
        <v>222</v>
      </c>
      <c r="E714" s="21" t="s">
        <v>211</v>
      </c>
      <c r="F714" s="607"/>
      <c r="G714" s="362">
        <v>1</v>
      </c>
      <c r="H714" s="616">
        <f t="shared" si="28"/>
        <v>0</v>
      </c>
      <c r="J714" s="541" t="s">
        <v>1359</v>
      </c>
      <c r="K714" s="362" t="s">
        <v>1144</v>
      </c>
      <c r="L714" s="396" t="s">
        <v>1358</v>
      </c>
      <c r="M714" s="362">
        <v>1</v>
      </c>
      <c r="N714" s="811"/>
      <c r="O714" s="611">
        <f t="shared" si="30"/>
        <v>0</v>
      </c>
      <c r="P714" s="810">
        <f t="shared" si="29"/>
        <v>0</v>
      </c>
    </row>
    <row r="715" spans="1:16" ht="30" customHeight="1">
      <c r="A715" s="3">
        <v>81</v>
      </c>
      <c r="B715" s="879"/>
      <c r="C715" s="22" t="s">
        <v>77</v>
      </c>
      <c r="D715" s="22" t="s">
        <v>222</v>
      </c>
      <c r="E715" s="21" t="s">
        <v>211</v>
      </c>
      <c r="F715" s="607"/>
      <c r="G715" s="362">
        <v>1</v>
      </c>
      <c r="H715" s="616">
        <f t="shared" si="28"/>
        <v>0</v>
      </c>
      <c r="J715" s="541" t="s">
        <v>1359</v>
      </c>
      <c r="K715" s="362" t="s">
        <v>1144</v>
      </c>
      <c r="L715" s="396" t="s">
        <v>1358</v>
      </c>
      <c r="M715" s="362">
        <v>1</v>
      </c>
      <c r="N715" s="811"/>
      <c r="O715" s="611">
        <f t="shared" si="30"/>
        <v>0</v>
      </c>
      <c r="P715" s="810">
        <f t="shared" si="29"/>
        <v>0</v>
      </c>
    </row>
    <row r="716" spans="1:16" ht="30" customHeight="1">
      <c r="A716" s="3">
        <v>82</v>
      </c>
      <c r="B716" s="879"/>
      <c r="C716" s="22" t="s">
        <v>77</v>
      </c>
      <c r="D716" s="22" t="s">
        <v>222</v>
      </c>
      <c r="E716" s="21" t="s">
        <v>211</v>
      </c>
      <c r="F716" s="607"/>
      <c r="G716" s="362">
        <v>1</v>
      </c>
      <c r="H716" s="616">
        <f t="shared" si="28"/>
        <v>0</v>
      </c>
      <c r="J716" s="541" t="s">
        <v>1359</v>
      </c>
      <c r="K716" s="362" t="s">
        <v>1144</v>
      </c>
      <c r="L716" s="396" t="s">
        <v>1358</v>
      </c>
      <c r="M716" s="362">
        <v>1</v>
      </c>
      <c r="N716" s="811"/>
      <c r="O716" s="611">
        <f t="shared" si="30"/>
        <v>0</v>
      </c>
      <c r="P716" s="810">
        <f t="shared" si="29"/>
        <v>0</v>
      </c>
    </row>
    <row r="717" spans="1:16" ht="30" customHeight="1">
      <c r="A717" s="3">
        <v>83</v>
      </c>
      <c r="B717" s="879" t="s">
        <v>543</v>
      </c>
      <c r="C717" s="22" t="s">
        <v>77</v>
      </c>
      <c r="D717" s="22" t="s">
        <v>222</v>
      </c>
      <c r="E717" s="21" t="s">
        <v>211</v>
      </c>
      <c r="F717" s="607"/>
      <c r="G717" s="362">
        <v>1</v>
      </c>
      <c r="H717" s="616">
        <f t="shared" si="28"/>
        <v>0</v>
      </c>
      <c r="J717" s="541" t="s">
        <v>1359</v>
      </c>
      <c r="K717" s="362" t="s">
        <v>1144</v>
      </c>
      <c r="L717" s="396" t="s">
        <v>1358</v>
      </c>
      <c r="M717" s="362">
        <v>1</v>
      </c>
      <c r="N717" s="811"/>
      <c r="O717" s="611">
        <f t="shared" si="30"/>
        <v>0</v>
      </c>
      <c r="P717" s="810">
        <f t="shared" si="29"/>
        <v>0</v>
      </c>
    </row>
    <row r="718" spans="1:16" ht="30" customHeight="1">
      <c r="A718" s="3">
        <v>84</v>
      </c>
      <c r="B718" s="879"/>
      <c r="C718" s="22" t="s">
        <v>77</v>
      </c>
      <c r="D718" s="22" t="s">
        <v>222</v>
      </c>
      <c r="E718" s="21" t="s">
        <v>211</v>
      </c>
      <c r="F718" s="607"/>
      <c r="G718" s="362">
        <v>1</v>
      </c>
      <c r="H718" s="616">
        <f t="shared" si="28"/>
        <v>0</v>
      </c>
      <c r="J718" s="541" t="s">
        <v>1359</v>
      </c>
      <c r="K718" s="362" t="s">
        <v>1144</v>
      </c>
      <c r="L718" s="396" t="s">
        <v>1358</v>
      </c>
      <c r="M718" s="362">
        <v>1</v>
      </c>
      <c r="N718" s="811"/>
      <c r="O718" s="611">
        <f t="shared" si="30"/>
        <v>0</v>
      </c>
      <c r="P718" s="810">
        <f t="shared" si="29"/>
        <v>0</v>
      </c>
    </row>
    <row r="719" spans="1:16" ht="30" customHeight="1">
      <c r="A719" s="3">
        <v>85</v>
      </c>
      <c r="B719" s="879"/>
      <c r="C719" s="22" t="s">
        <v>77</v>
      </c>
      <c r="D719" s="22" t="s">
        <v>222</v>
      </c>
      <c r="E719" s="21" t="s">
        <v>211</v>
      </c>
      <c r="F719" s="607"/>
      <c r="G719" s="362">
        <v>1</v>
      </c>
      <c r="H719" s="616">
        <f t="shared" si="28"/>
        <v>0</v>
      </c>
      <c r="J719" s="541" t="s">
        <v>1359</v>
      </c>
      <c r="K719" s="362" t="s">
        <v>1144</v>
      </c>
      <c r="L719" s="396" t="s">
        <v>1358</v>
      </c>
      <c r="M719" s="362">
        <v>1</v>
      </c>
      <c r="N719" s="811"/>
      <c r="O719" s="611">
        <f t="shared" si="30"/>
        <v>0</v>
      </c>
      <c r="P719" s="810">
        <f t="shared" si="29"/>
        <v>0</v>
      </c>
    </row>
    <row r="720" spans="1:16" ht="30" customHeight="1">
      <c r="A720" s="3">
        <v>86</v>
      </c>
      <c r="B720" s="938" t="s">
        <v>544</v>
      </c>
      <c r="C720" s="22" t="s">
        <v>77</v>
      </c>
      <c r="D720" s="22" t="s">
        <v>222</v>
      </c>
      <c r="E720" s="21" t="s">
        <v>211</v>
      </c>
      <c r="F720" s="607"/>
      <c r="G720" s="362">
        <v>1</v>
      </c>
      <c r="H720" s="616">
        <f t="shared" si="28"/>
        <v>0</v>
      </c>
      <c r="J720" s="541" t="s">
        <v>1359</v>
      </c>
      <c r="K720" s="362" t="s">
        <v>1144</v>
      </c>
      <c r="L720" s="396" t="s">
        <v>1358</v>
      </c>
      <c r="M720" s="362">
        <v>1</v>
      </c>
      <c r="N720" s="811"/>
      <c r="O720" s="611">
        <f t="shared" si="30"/>
        <v>0</v>
      </c>
      <c r="P720" s="810">
        <f t="shared" si="29"/>
        <v>0</v>
      </c>
    </row>
    <row r="721" spans="1:16" ht="30" customHeight="1">
      <c r="A721" s="3">
        <v>87</v>
      </c>
      <c r="B721" s="879"/>
      <c r="C721" s="22" t="s">
        <v>77</v>
      </c>
      <c r="D721" s="22" t="s">
        <v>222</v>
      </c>
      <c r="E721" s="21" t="s">
        <v>211</v>
      </c>
      <c r="F721" s="607"/>
      <c r="G721" s="362">
        <v>1</v>
      </c>
      <c r="H721" s="616">
        <f t="shared" si="28"/>
        <v>0</v>
      </c>
      <c r="J721" s="541" t="s">
        <v>1359</v>
      </c>
      <c r="K721" s="362" t="s">
        <v>1144</v>
      </c>
      <c r="L721" s="396" t="s">
        <v>1358</v>
      </c>
      <c r="M721" s="362">
        <v>1</v>
      </c>
      <c r="N721" s="811"/>
      <c r="O721" s="611">
        <f t="shared" si="30"/>
        <v>0</v>
      </c>
      <c r="P721" s="810">
        <f t="shared" si="29"/>
        <v>0</v>
      </c>
    </row>
    <row r="722" spans="1:16" ht="30" customHeight="1">
      <c r="A722" s="3">
        <v>88</v>
      </c>
      <c r="B722" s="879" t="s">
        <v>545</v>
      </c>
      <c r="C722" s="22" t="s">
        <v>77</v>
      </c>
      <c r="D722" s="22" t="s">
        <v>222</v>
      </c>
      <c r="E722" s="21" t="s">
        <v>211</v>
      </c>
      <c r="F722" s="607"/>
      <c r="G722" s="362">
        <v>1</v>
      </c>
      <c r="H722" s="616">
        <f t="shared" si="28"/>
        <v>0</v>
      </c>
      <c r="J722" s="541" t="s">
        <v>1359</v>
      </c>
      <c r="K722" s="362" t="s">
        <v>1144</v>
      </c>
      <c r="L722" s="396" t="s">
        <v>1358</v>
      </c>
      <c r="M722" s="362">
        <v>1</v>
      </c>
      <c r="N722" s="811"/>
      <c r="O722" s="611">
        <f t="shared" si="30"/>
        <v>0</v>
      </c>
      <c r="P722" s="810">
        <f t="shared" si="29"/>
        <v>0</v>
      </c>
    </row>
    <row r="723" spans="1:16" ht="30" customHeight="1">
      <c r="A723" s="3">
        <v>89</v>
      </c>
      <c r="B723" s="879"/>
      <c r="C723" s="22" t="s">
        <v>77</v>
      </c>
      <c r="D723" s="22" t="s">
        <v>222</v>
      </c>
      <c r="E723" s="21" t="s">
        <v>211</v>
      </c>
      <c r="F723" s="607"/>
      <c r="G723" s="362">
        <v>1</v>
      </c>
      <c r="H723" s="616">
        <f t="shared" si="28"/>
        <v>0</v>
      </c>
      <c r="J723" s="541" t="s">
        <v>1359</v>
      </c>
      <c r="K723" s="362" t="s">
        <v>1144</v>
      </c>
      <c r="L723" s="396" t="s">
        <v>1358</v>
      </c>
      <c r="M723" s="362">
        <v>1</v>
      </c>
      <c r="N723" s="811"/>
      <c r="O723" s="611">
        <f t="shared" si="30"/>
        <v>0</v>
      </c>
      <c r="P723" s="810">
        <f t="shared" si="29"/>
        <v>0</v>
      </c>
    </row>
    <row r="724" spans="1:16" ht="30" customHeight="1">
      <c r="A724" s="3">
        <v>90</v>
      </c>
      <c r="B724" s="947" t="s">
        <v>546</v>
      </c>
      <c r="C724" s="22" t="s">
        <v>77</v>
      </c>
      <c r="D724" s="22" t="s">
        <v>222</v>
      </c>
      <c r="E724" s="21" t="s">
        <v>211</v>
      </c>
      <c r="F724" s="607"/>
      <c r="G724" s="362">
        <v>1</v>
      </c>
      <c r="H724" s="616">
        <f t="shared" si="28"/>
        <v>0</v>
      </c>
      <c r="J724" s="541" t="s">
        <v>1359</v>
      </c>
      <c r="K724" s="362" t="s">
        <v>1144</v>
      </c>
      <c r="L724" s="396" t="s">
        <v>1358</v>
      </c>
      <c r="M724" s="362">
        <v>1</v>
      </c>
      <c r="N724" s="811"/>
      <c r="O724" s="611">
        <f t="shared" si="30"/>
        <v>0</v>
      </c>
      <c r="P724" s="810">
        <f t="shared" si="29"/>
        <v>0</v>
      </c>
    </row>
    <row r="725" spans="1:16" ht="30" customHeight="1">
      <c r="A725" s="3">
        <v>91</v>
      </c>
      <c r="B725" s="947"/>
      <c r="C725" s="22" t="s">
        <v>77</v>
      </c>
      <c r="D725" s="22" t="s">
        <v>222</v>
      </c>
      <c r="E725" s="21" t="s">
        <v>211</v>
      </c>
      <c r="F725" s="607"/>
      <c r="G725" s="362">
        <v>1</v>
      </c>
      <c r="H725" s="616">
        <f t="shared" si="28"/>
        <v>0</v>
      </c>
      <c r="J725" s="541" t="s">
        <v>1359</v>
      </c>
      <c r="K725" s="362" t="s">
        <v>1144</v>
      </c>
      <c r="L725" s="396" t="s">
        <v>1358</v>
      </c>
      <c r="M725" s="362">
        <v>1</v>
      </c>
      <c r="N725" s="811"/>
      <c r="O725" s="611">
        <f t="shared" si="30"/>
        <v>0</v>
      </c>
      <c r="P725" s="810">
        <f t="shared" si="29"/>
        <v>0</v>
      </c>
    </row>
    <row r="726" spans="1:16" ht="36" customHeight="1">
      <c r="A726" s="3">
        <v>92</v>
      </c>
      <c r="B726" s="879" t="s">
        <v>547</v>
      </c>
      <c r="C726" s="22" t="s">
        <v>77</v>
      </c>
      <c r="D726" s="22" t="s">
        <v>222</v>
      </c>
      <c r="E726" s="21" t="s">
        <v>211</v>
      </c>
      <c r="F726" s="607"/>
      <c r="G726" s="362">
        <v>1</v>
      </c>
      <c r="H726" s="616">
        <f t="shared" si="28"/>
        <v>0</v>
      </c>
      <c r="J726" s="541" t="s">
        <v>1359</v>
      </c>
      <c r="K726" s="362" t="s">
        <v>1144</v>
      </c>
      <c r="L726" s="396" t="s">
        <v>1358</v>
      </c>
      <c r="M726" s="362">
        <v>1</v>
      </c>
      <c r="N726" s="811"/>
      <c r="O726" s="611">
        <f t="shared" si="30"/>
        <v>0</v>
      </c>
      <c r="P726" s="810">
        <f t="shared" si="29"/>
        <v>0</v>
      </c>
    </row>
    <row r="727" spans="1:16" ht="30" customHeight="1">
      <c r="A727" s="3">
        <v>93</v>
      </c>
      <c r="B727" s="879"/>
      <c r="C727" s="22" t="s">
        <v>77</v>
      </c>
      <c r="D727" s="22" t="s">
        <v>222</v>
      </c>
      <c r="E727" s="21" t="s">
        <v>211</v>
      </c>
      <c r="F727" s="607"/>
      <c r="G727" s="362">
        <v>1</v>
      </c>
      <c r="H727" s="616">
        <f t="shared" si="28"/>
        <v>0</v>
      </c>
      <c r="J727" s="541" t="s">
        <v>1359</v>
      </c>
      <c r="K727" s="362" t="s">
        <v>1144</v>
      </c>
      <c r="L727" s="396" t="s">
        <v>1358</v>
      </c>
      <c r="M727" s="362">
        <v>1</v>
      </c>
      <c r="N727" s="811"/>
      <c r="O727" s="611">
        <f t="shared" si="30"/>
        <v>0</v>
      </c>
      <c r="P727" s="810">
        <f t="shared" si="29"/>
        <v>0</v>
      </c>
    </row>
    <row r="728" spans="1:16" ht="30" customHeight="1">
      <c r="A728" s="3">
        <v>94</v>
      </c>
      <c r="B728" s="879" t="s">
        <v>548</v>
      </c>
      <c r="C728" s="22" t="s">
        <v>77</v>
      </c>
      <c r="D728" s="22" t="s">
        <v>222</v>
      </c>
      <c r="E728" s="21" t="s">
        <v>211</v>
      </c>
      <c r="F728" s="607"/>
      <c r="G728" s="362">
        <v>1</v>
      </c>
      <c r="H728" s="616">
        <f t="shared" si="28"/>
        <v>0</v>
      </c>
      <c r="J728" s="541" t="s">
        <v>1359</v>
      </c>
      <c r="K728" s="362" t="s">
        <v>1144</v>
      </c>
      <c r="L728" s="396" t="s">
        <v>1358</v>
      </c>
      <c r="M728" s="362">
        <v>1</v>
      </c>
      <c r="N728" s="811"/>
      <c r="O728" s="611">
        <f t="shared" si="30"/>
        <v>0</v>
      </c>
      <c r="P728" s="810">
        <f t="shared" si="29"/>
        <v>0</v>
      </c>
    </row>
    <row r="729" spans="1:16" ht="30" customHeight="1">
      <c r="A729" s="3">
        <v>95</v>
      </c>
      <c r="B729" s="879"/>
      <c r="C729" s="22" t="s">
        <v>77</v>
      </c>
      <c r="D729" s="22" t="s">
        <v>222</v>
      </c>
      <c r="E729" s="21" t="s">
        <v>211</v>
      </c>
      <c r="F729" s="607"/>
      <c r="G729" s="362">
        <v>1</v>
      </c>
      <c r="H729" s="616">
        <f t="shared" si="28"/>
        <v>0</v>
      </c>
      <c r="J729" s="541" t="s">
        <v>1359</v>
      </c>
      <c r="K729" s="362" t="s">
        <v>1144</v>
      </c>
      <c r="L729" s="396" t="s">
        <v>1358</v>
      </c>
      <c r="M729" s="362">
        <v>1</v>
      </c>
      <c r="N729" s="811"/>
      <c r="O729" s="611">
        <f t="shared" si="30"/>
        <v>0</v>
      </c>
      <c r="P729" s="810">
        <f t="shared" si="29"/>
        <v>0</v>
      </c>
    </row>
    <row r="730" spans="1:16" ht="30" customHeight="1">
      <c r="A730" s="3">
        <v>96</v>
      </c>
      <c r="B730" s="879"/>
      <c r="C730" s="22" t="s">
        <v>77</v>
      </c>
      <c r="D730" s="22" t="s">
        <v>222</v>
      </c>
      <c r="E730" s="21" t="s">
        <v>211</v>
      </c>
      <c r="F730" s="607"/>
      <c r="G730" s="362">
        <v>1</v>
      </c>
      <c r="H730" s="616">
        <f t="shared" si="28"/>
        <v>0</v>
      </c>
      <c r="J730" s="541" t="s">
        <v>1359</v>
      </c>
      <c r="K730" s="362" t="s">
        <v>1144</v>
      </c>
      <c r="L730" s="396" t="s">
        <v>1358</v>
      </c>
      <c r="M730" s="362">
        <v>1</v>
      </c>
      <c r="N730" s="811"/>
      <c r="O730" s="611">
        <f t="shared" si="30"/>
        <v>0</v>
      </c>
      <c r="P730" s="810">
        <f t="shared" si="29"/>
        <v>0</v>
      </c>
    </row>
    <row r="731" spans="1:16" ht="30" customHeight="1">
      <c r="A731" s="3">
        <v>97</v>
      </c>
      <c r="B731" s="82" t="s">
        <v>549</v>
      </c>
      <c r="C731" s="22" t="s">
        <v>77</v>
      </c>
      <c r="D731" s="22" t="s">
        <v>222</v>
      </c>
      <c r="E731" s="21" t="s">
        <v>211</v>
      </c>
      <c r="F731" s="607"/>
      <c r="G731" s="362">
        <v>1</v>
      </c>
      <c r="H731" s="616">
        <f t="shared" si="28"/>
        <v>0</v>
      </c>
      <c r="J731" s="541" t="s">
        <v>1359</v>
      </c>
      <c r="K731" s="362" t="s">
        <v>1144</v>
      </c>
      <c r="L731" s="396" t="s">
        <v>1358</v>
      </c>
      <c r="M731" s="362">
        <v>1</v>
      </c>
      <c r="N731" s="811"/>
      <c r="O731" s="611">
        <f t="shared" si="30"/>
        <v>0</v>
      </c>
      <c r="P731" s="810">
        <f t="shared" si="29"/>
        <v>0</v>
      </c>
    </row>
    <row r="732" spans="1:16" ht="30" customHeight="1">
      <c r="A732" s="3">
        <v>98</v>
      </c>
      <c r="B732" s="879" t="s">
        <v>550</v>
      </c>
      <c r="C732" s="22" t="s">
        <v>77</v>
      </c>
      <c r="D732" s="22" t="s">
        <v>222</v>
      </c>
      <c r="E732" s="21" t="s">
        <v>211</v>
      </c>
      <c r="F732" s="607"/>
      <c r="G732" s="362">
        <v>1</v>
      </c>
      <c r="H732" s="616">
        <f t="shared" si="28"/>
        <v>0</v>
      </c>
      <c r="J732" s="541" t="s">
        <v>1359</v>
      </c>
      <c r="K732" s="362" t="s">
        <v>1144</v>
      </c>
      <c r="L732" s="396" t="s">
        <v>1358</v>
      </c>
      <c r="M732" s="362">
        <v>1</v>
      </c>
      <c r="N732" s="811"/>
      <c r="O732" s="611">
        <f t="shared" si="30"/>
        <v>0</v>
      </c>
      <c r="P732" s="810">
        <f t="shared" si="29"/>
        <v>0</v>
      </c>
    </row>
    <row r="733" spans="1:16" ht="30" customHeight="1">
      <c r="A733" s="3">
        <v>99</v>
      </c>
      <c r="B733" s="879"/>
      <c r="C733" s="22" t="s">
        <v>77</v>
      </c>
      <c r="D733" s="22" t="s">
        <v>222</v>
      </c>
      <c r="E733" s="21" t="s">
        <v>211</v>
      </c>
      <c r="F733" s="607"/>
      <c r="G733" s="362">
        <v>1</v>
      </c>
      <c r="H733" s="616">
        <f t="shared" si="28"/>
        <v>0</v>
      </c>
      <c r="J733" s="541" t="s">
        <v>1359</v>
      </c>
      <c r="K733" s="362" t="s">
        <v>1144</v>
      </c>
      <c r="L733" s="396" t="s">
        <v>1358</v>
      </c>
      <c r="M733" s="362">
        <v>1</v>
      </c>
      <c r="N733" s="811"/>
      <c r="O733" s="611">
        <f t="shared" si="30"/>
        <v>0</v>
      </c>
      <c r="P733" s="810">
        <f t="shared" si="29"/>
        <v>0</v>
      </c>
    </row>
    <row r="734" spans="1:16" ht="30" customHeight="1" thickBot="1">
      <c r="A734" s="3">
        <v>100</v>
      </c>
      <c r="B734" s="879"/>
      <c r="C734" s="22" t="s">
        <v>77</v>
      </c>
      <c r="D734" s="22" t="s">
        <v>222</v>
      </c>
      <c r="E734" s="21" t="s">
        <v>211</v>
      </c>
      <c r="F734" s="607"/>
      <c r="G734" s="362">
        <v>1</v>
      </c>
      <c r="H734" s="616">
        <f t="shared" si="28"/>
        <v>0</v>
      </c>
      <c r="J734" s="657" t="s">
        <v>1359</v>
      </c>
      <c r="K734" s="368" t="s">
        <v>1144</v>
      </c>
      <c r="L734" s="542" t="s">
        <v>1358</v>
      </c>
      <c r="M734" s="368">
        <v>1</v>
      </c>
      <c r="N734" s="812"/>
      <c r="O734" s="621">
        <f t="shared" si="30"/>
        <v>0</v>
      </c>
      <c r="P734" s="618">
        <f t="shared" si="29"/>
        <v>0</v>
      </c>
    </row>
    <row r="735" spans="1:16" ht="6" customHeight="1" thickBot="1">
      <c r="A735" s="1013"/>
      <c r="B735" s="1014"/>
      <c r="C735" s="1014"/>
      <c r="D735" s="1014"/>
      <c r="E735" s="1014"/>
      <c r="F735" s="12"/>
      <c r="G735" s="337" t="s">
        <v>866</v>
      </c>
      <c r="H735" s="356"/>
      <c r="J735" s="822"/>
      <c r="K735" s="604"/>
      <c r="L735" s="736"/>
      <c r="M735" s="737"/>
      <c r="N735" s="736"/>
      <c r="O735" s="736"/>
      <c r="P735" s="823"/>
    </row>
    <row r="736" spans="1:16" ht="30" customHeight="1">
      <c r="A736" s="3">
        <v>101</v>
      </c>
      <c r="B736" s="82" t="s">
        <v>551</v>
      </c>
      <c r="C736" s="22" t="s">
        <v>77</v>
      </c>
      <c r="D736" s="22" t="s">
        <v>222</v>
      </c>
      <c r="E736" s="21" t="s">
        <v>207</v>
      </c>
      <c r="F736" s="607"/>
      <c r="G736" s="362">
        <v>0</v>
      </c>
      <c r="H736" s="616">
        <f t="shared" si="28"/>
        <v>0</v>
      </c>
      <c r="J736" s="752" t="s">
        <v>1359</v>
      </c>
      <c r="K736" s="361" t="s">
        <v>1144</v>
      </c>
      <c r="L736" s="540" t="s">
        <v>1358</v>
      </c>
      <c r="M736" s="361">
        <v>0</v>
      </c>
      <c r="N736" s="633"/>
      <c r="O736" s="619">
        <f>M736*N736</f>
        <v>0</v>
      </c>
      <c r="P736" s="813">
        <f t="shared" si="29"/>
        <v>0</v>
      </c>
    </row>
    <row r="737" spans="1:16" ht="30" customHeight="1">
      <c r="A737" s="3">
        <v>102</v>
      </c>
      <c r="B737" s="82" t="s">
        <v>552</v>
      </c>
      <c r="C737" s="22" t="s">
        <v>77</v>
      </c>
      <c r="D737" s="22" t="s">
        <v>222</v>
      </c>
      <c r="E737" s="21" t="s">
        <v>207</v>
      </c>
      <c r="F737" s="607"/>
      <c r="G737" s="362">
        <v>0</v>
      </c>
      <c r="H737" s="616">
        <f t="shared" si="28"/>
        <v>0</v>
      </c>
      <c r="J737" s="541" t="s">
        <v>1359</v>
      </c>
      <c r="K737" s="362" t="s">
        <v>1144</v>
      </c>
      <c r="L737" s="396" t="s">
        <v>1358</v>
      </c>
      <c r="M737" s="362">
        <v>0</v>
      </c>
      <c r="N737" s="811"/>
      <c r="O737" s="611">
        <f aca="true" t="shared" si="31" ref="O737:O800">M737*N737</f>
        <v>0</v>
      </c>
      <c r="P737" s="813">
        <f t="shared" si="29"/>
        <v>0</v>
      </c>
    </row>
    <row r="738" spans="1:16" ht="27" customHeight="1">
      <c r="A738" s="3">
        <v>103</v>
      </c>
      <c r="B738" s="879" t="s">
        <v>490</v>
      </c>
      <c r="C738" s="22" t="s">
        <v>77</v>
      </c>
      <c r="D738" s="22" t="s">
        <v>222</v>
      </c>
      <c r="E738" s="21" t="s">
        <v>207</v>
      </c>
      <c r="F738" s="607"/>
      <c r="G738" s="362">
        <v>0</v>
      </c>
      <c r="H738" s="616">
        <f t="shared" si="28"/>
        <v>0</v>
      </c>
      <c r="J738" s="541" t="s">
        <v>1359</v>
      </c>
      <c r="K738" s="362" t="s">
        <v>1144</v>
      </c>
      <c r="L738" s="396" t="s">
        <v>1358</v>
      </c>
      <c r="M738" s="362">
        <v>0</v>
      </c>
      <c r="N738" s="811"/>
      <c r="O738" s="611">
        <f t="shared" si="31"/>
        <v>0</v>
      </c>
      <c r="P738" s="813">
        <f t="shared" si="29"/>
        <v>0</v>
      </c>
    </row>
    <row r="739" spans="1:16" ht="30" customHeight="1">
      <c r="A739" s="3">
        <v>104</v>
      </c>
      <c r="B739" s="879"/>
      <c r="C739" s="22" t="s">
        <v>77</v>
      </c>
      <c r="D739" s="22" t="s">
        <v>222</v>
      </c>
      <c r="E739" s="21" t="s">
        <v>207</v>
      </c>
      <c r="F739" s="607"/>
      <c r="G739" s="362">
        <v>0</v>
      </c>
      <c r="H739" s="616">
        <f t="shared" si="28"/>
        <v>0</v>
      </c>
      <c r="J739" s="541" t="s">
        <v>1359</v>
      </c>
      <c r="K739" s="362" t="s">
        <v>1144</v>
      </c>
      <c r="L739" s="396" t="s">
        <v>1358</v>
      </c>
      <c r="M739" s="362">
        <v>0</v>
      </c>
      <c r="N739" s="811"/>
      <c r="O739" s="611">
        <f t="shared" si="31"/>
        <v>0</v>
      </c>
      <c r="P739" s="813">
        <f t="shared" si="29"/>
        <v>0</v>
      </c>
    </row>
    <row r="740" spans="1:16" ht="30" customHeight="1">
      <c r="A740" s="3">
        <v>105</v>
      </c>
      <c r="B740" s="82" t="s">
        <v>553</v>
      </c>
      <c r="C740" s="22" t="s">
        <v>77</v>
      </c>
      <c r="D740" s="22" t="s">
        <v>222</v>
      </c>
      <c r="E740" s="21" t="s">
        <v>207</v>
      </c>
      <c r="F740" s="607"/>
      <c r="G740" s="362">
        <v>0</v>
      </c>
      <c r="H740" s="616">
        <f aca="true" t="shared" si="32" ref="H740:H803">F740*G740</f>
        <v>0</v>
      </c>
      <c r="J740" s="541" t="s">
        <v>1359</v>
      </c>
      <c r="K740" s="362" t="s">
        <v>1144</v>
      </c>
      <c r="L740" s="396" t="s">
        <v>1358</v>
      </c>
      <c r="M740" s="362">
        <v>0</v>
      </c>
      <c r="N740" s="811"/>
      <c r="O740" s="611">
        <f t="shared" si="31"/>
        <v>0</v>
      </c>
      <c r="P740" s="813">
        <f t="shared" si="29"/>
        <v>0</v>
      </c>
    </row>
    <row r="741" spans="1:16" ht="30" customHeight="1">
      <c r="A741" s="3">
        <v>106</v>
      </c>
      <c r="B741" s="82" t="s">
        <v>554</v>
      </c>
      <c r="C741" s="22" t="s">
        <v>77</v>
      </c>
      <c r="D741" s="22" t="s">
        <v>222</v>
      </c>
      <c r="E741" s="21" t="s">
        <v>207</v>
      </c>
      <c r="F741" s="607"/>
      <c r="G741" s="362">
        <v>0</v>
      </c>
      <c r="H741" s="616">
        <f t="shared" si="32"/>
        <v>0</v>
      </c>
      <c r="J741" s="541" t="s">
        <v>1359</v>
      </c>
      <c r="K741" s="362" t="s">
        <v>1144</v>
      </c>
      <c r="L741" s="396" t="s">
        <v>1358</v>
      </c>
      <c r="M741" s="362">
        <v>0</v>
      </c>
      <c r="N741" s="811"/>
      <c r="O741" s="611">
        <f t="shared" si="31"/>
        <v>0</v>
      </c>
      <c r="P741" s="813">
        <f t="shared" si="29"/>
        <v>0</v>
      </c>
    </row>
    <row r="742" spans="1:16" ht="30" customHeight="1">
      <c r="A742" s="3">
        <v>107</v>
      </c>
      <c r="B742" s="82" t="s">
        <v>555</v>
      </c>
      <c r="C742" s="22" t="s">
        <v>77</v>
      </c>
      <c r="D742" s="22" t="s">
        <v>222</v>
      </c>
      <c r="E742" s="21" t="s">
        <v>207</v>
      </c>
      <c r="F742" s="607"/>
      <c r="G742" s="362">
        <v>0</v>
      </c>
      <c r="H742" s="616">
        <f t="shared" si="32"/>
        <v>0</v>
      </c>
      <c r="J742" s="541" t="s">
        <v>1359</v>
      </c>
      <c r="K742" s="362" t="s">
        <v>1144</v>
      </c>
      <c r="L742" s="396" t="s">
        <v>1358</v>
      </c>
      <c r="M742" s="362">
        <v>0</v>
      </c>
      <c r="N742" s="811"/>
      <c r="O742" s="611">
        <f t="shared" si="31"/>
        <v>0</v>
      </c>
      <c r="P742" s="813">
        <f t="shared" si="29"/>
        <v>0</v>
      </c>
    </row>
    <row r="743" spans="1:16" ht="30" customHeight="1">
      <c r="A743" s="3">
        <v>108</v>
      </c>
      <c r="B743" s="82" t="s">
        <v>556</v>
      </c>
      <c r="C743" s="22" t="s">
        <v>77</v>
      </c>
      <c r="D743" s="22" t="s">
        <v>222</v>
      </c>
      <c r="E743" s="21" t="s">
        <v>207</v>
      </c>
      <c r="F743" s="607"/>
      <c r="G743" s="362">
        <v>0</v>
      </c>
      <c r="H743" s="616">
        <f t="shared" si="32"/>
        <v>0</v>
      </c>
      <c r="J743" s="541" t="s">
        <v>1359</v>
      </c>
      <c r="K743" s="362" t="s">
        <v>1144</v>
      </c>
      <c r="L743" s="396" t="s">
        <v>1358</v>
      </c>
      <c r="M743" s="362">
        <v>0</v>
      </c>
      <c r="N743" s="811"/>
      <c r="O743" s="611">
        <f t="shared" si="31"/>
        <v>0</v>
      </c>
      <c r="P743" s="813">
        <f t="shared" si="29"/>
        <v>0</v>
      </c>
    </row>
    <row r="744" spans="1:16" ht="30" customHeight="1">
      <c r="A744" s="3">
        <v>109</v>
      </c>
      <c r="B744" s="82" t="s">
        <v>557</v>
      </c>
      <c r="C744" s="22" t="s">
        <v>77</v>
      </c>
      <c r="D744" s="22" t="s">
        <v>222</v>
      </c>
      <c r="E744" s="21" t="s">
        <v>207</v>
      </c>
      <c r="F744" s="607"/>
      <c r="G744" s="362">
        <v>0</v>
      </c>
      <c r="H744" s="616">
        <f t="shared" si="32"/>
        <v>0</v>
      </c>
      <c r="J744" s="541" t="s">
        <v>1359</v>
      </c>
      <c r="K744" s="362" t="s">
        <v>1144</v>
      </c>
      <c r="L744" s="396" t="s">
        <v>1358</v>
      </c>
      <c r="M744" s="362">
        <v>0</v>
      </c>
      <c r="N744" s="811"/>
      <c r="O744" s="611">
        <f t="shared" si="31"/>
        <v>0</v>
      </c>
      <c r="P744" s="813">
        <f t="shared" si="29"/>
        <v>0</v>
      </c>
    </row>
    <row r="745" spans="1:16" ht="30" customHeight="1">
      <c r="A745" s="3">
        <v>110</v>
      </c>
      <c r="B745" s="82" t="s">
        <v>558</v>
      </c>
      <c r="C745" s="22" t="s">
        <v>77</v>
      </c>
      <c r="D745" s="22" t="s">
        <v>222</v>
      </c>
      <c r="E745" s="21" t="s">
        <v>207</v>
      </c>
      <c r="F745" s="607"/>
      <c r="G745" s="362">
        <v>0</v>
      </c>
      <c r="H745" s="616">
        <f t="shared" si="32"/>
        <v>0</v>
      </c>
      <c r="J745" s="541" t="s">
        <v>1359</v>
      </c>
      <c r="K745" s="362" t="s">
        <v>1144</v>
      </c>
      <c r="L745" s="396" t="s">
        <v>1358</v>
      </c>
      <c r="M745" s="362">
        <v>0</v>
      </c>
      <c r="N745" s="811"/>
      <c r="O745" s="611">
        <f t="shared" si="31"/>
        <v>0</v>
      </c>
      <c r="P745" s="813">
        <f t="shared" si="29"/>
        <v>0</v>
      </c>
    </row>
    <row r="746" spans="1:16" ht="30" customHeight="1">
      <c r="A746" s="3">
        <v>111</v>
      </c>
      <c r="B746" s="82" t="s">
        <v>559</v>
      </c>
      <c r="C746" s="22" t="s">
        <v>77</v>
      </c>
      <c r="D746" s="22" t="s">
        <v>222</v>
      </c>
      <c r="E746" s="21" t="s">
        <v>207</v>
      </c>
      <c r="F746" s="607"/>
      <c r="G746" s="362">
        <v>0</v>
      </c>
      <c r="H746" s="616">
        <f t="shared" si="32"/>
        <v>0</v>
      </c>
      <c r="J746" s="541" t="s">
        <v>1359</v>
      </c>
      <c r="K746" s="362" t="s">
        <v>1144</v>
      </c>
      <c r="L746" s="396" t="s">
        <v>1358</v>
      </c>
      <c r="M746" s="362">
        <v>0</v>
      </c>
      <c r="N746" s="811"/>
      <c r="O746" s="611">
        <f t="shared" si="31"/>
        <v>0</v>
      </c>
      <c r="P746" s="813">
        <f t="shared" si="29"/>
        <v>0</v>
      </c>
    </row>
    <row r="747" spans="1:16" ht="30" customHeight="1">
      <c r="A747" s="3">
        <v>112</v>
      </c>
      <c r="B747" s="82" t="s">
        <v>560</v>
      </c>
      <c r="C747" s="22" t="s">
        <v>77</v>
      </c>
      <c r="D747" s="22" t="s">
        <v>222</v>
      </c>
      <c r="E747" s="21" t="s">
        <v>207</v>
      </c>
      <c r="F747" s="607"/>
      <c r="G747" s="362">
        <v>0</v>
      </c>
      <c r="H747" s="616">
        <f t="shared" si="32"/>
        <v>0</v>
      </c>
      <c r="J747" s="541" t="s">
        <v>1359</v>
      </c>
      <c r="K747" s="362" t="s">
        <v>1144</v>
      </c>
      <c r="L747" s="396" t="s">
        <v>1358</v>
      </c>
      <c r="M747" s="362">
        <v>0</v>
      </c>
      <c r="N747" s="811"/>
      <c r="O747" s="611">
        <f t="shared" si="31"/>
        <v>0</v>
      </c>
      <c r="P747" s="813">
        <f t="shared" si="29"/>
        <v>0</v>
      </c>
    </row>
    <row r="748" spans="1:16" ht="30" customHeight="1">
      <c r="A748" s="3">
        <v>113</v>
      </c>
      <c r="B748" s="82" t="s">
        <v>561</v>
      </c>
      <c r="C748" s="22" t="s">
        <v>77</v>
      </c>
      <c r="D748" s="22" t="s">
        <v>222</v>
      </c>
      <c r="E748" s="21" t="s">
        <v>207</v>
      </c>
      <c r="F748" s="607"/>
      <c r="G748" s="362">
        <v>0</v>
      </c>
      <c r="H748" s="616">
        <f t="shared" si="32"/>
        <v>0</v>
      </c>
      <c r="J748" s="541" t="s">
        <v>1359</v>
      </c>
      <c r="K748" s="362" t="s">
        <v>1144</v>
      </c>
      <c r="L748" s="396" t="s">
        <v>1358</v>
      </c>
      <c r="M748" s="362">
        <v>0</v>
      </c>
      <c r="N748" s="811"/>
      <c r="O748" s="611">
        <f t="shared" si="31"/>
        <v>0</v>
      </c>
      <c r="P748" s="813">
        <f t="shared" si="29"/>
        <v>0</v>
      </c>
    </row>
    <row r="749" spans="1:16" ht="30" customHeight="1">
      <c r="A749" s="3">
        <v>114</v>
      </c>
      <c r="B749" s="82" t="s">
        <v>562</v>
      </c>
      <c r="C749" s="22" t="s">
        <v>77</v>
      </c>
      <c r="D749" s="22" t="s">
        <v>222</v>
      </c>
      <c r="E749" s="21" t="s">
        <v>207</v>
      </c>
      <c r="F749" s="607"/>
      <c r="G749" s="362">
        <v>0</v>
      </c>
      <c r="H749" s="616">
        <f t="shared" si="32"/>
        <v>0</v>
      </c>
      <c r="J749" s="541" t="s">
        <v>1359</v>
      </c>
      <c r="K749" s="362" t="s">
        <v>1144</v>
      </c>
      <c r="L749" s="396" t="s">
        <v>1358</v>
      </c>
      <c r="M749" s="362">
        <v>0</v>
      </c>
      <c r="N749" s="811"/>
      <c r="O749" s="611">
        <f t="shared" si="31"/>
        <v>0</v>
      </c>
      <c r="P749" s="813">
        <f t="shared" si="29"/>
        <v>0</v>
      </c>
    </row>
    <row r="750" spans="1:16" ht="26.25" customHeight="1">
      <c r="A750" s="3">
        <v>115</v>
      </c>
      <c r="B750" s="82" t="s">
        <v>563</v>
      </c>
      <c r="C750" s="22" t="s">
        <v>77</v>
      </c>
      <c r="D750" s="22" t="s">
        <v>222</v>
      </c>
      <c r="E750" s="21" t="s">
        <v>207</v>
      </c>
      <c r="F750" s="607"/>
      <c r="G750" s="362">
        <v>0</v>
      </c>
      <c r="H750" s="616">
        <f t="shared" si="32"/>
        <v>0</v>
      </c>
      <c r="J750" s="541" t="s">
        <v>1359</v>
      </c>
      <c r="K750" s="362" t="s">
        <v>1144</v>
      </c>
      <c r="L750" s="396" t="s">
        <v>1358</v>
      </c>
      <c r="M750" s="362">
        <v>0</v>
      </c>
      <c r="N750" s="811"/>
      <c r="O750" s="611">
        <f t="shared" si="31"/>
        <v>0</v>
      </c>
      <c r="P750" s="813">
        <f t="shared" si="29"/>
        <v>0</v>
      </c>
    </row>
    <row r="751" spans="1:16" ht="30" customHeight="1">
      <c r="A751" s="3">
        <v>116</v>
      </c>
      <c r="B751" s="82" t="s">
        <v>564</v>
      </c>
      <c r="C751" s="22" t="s">
        <v>77</v>
      </c>
      <c r="D751" s="22" t="s">
        <v>222</v>
      </c>
      <c r="E751" s="21" t="s">
        <v>207</v>
      </c>
      <c r="F751" s="607"/>
      <c r="G751" s="362">
        <v>0</v>
      </c>
      <c r="H751" s="616">
        <f t="shared" si="32"/>
        <v>0</v>
      </c>
      <c r="J751" s="541" t="s">
        <v>1359</v>
      </c>
      <c r="K751" s="362" t="s">
        <v>1144</v>
      </c>
      <c r="L751" s="396" t="s">
        <v>1358</v>
      </c>
      <c r="M751" s="362">
        <v>0</v>
      </c>
      <c r="N751" s="811"/>
      <c r="O751" s="611">
        <f t="shared" si="31"/>
        <v>0</v>
      </c>
      <c r="P751" s="813">
        <f t="shared" si="29"/>
        <v>0</v>
      </c>
    </row>
    <row r="752" spans="1:16" ht="30" customHeight="1">
      <c r="A752" s="3">
        <v>117</v>
      </c>
      <c r="B752" s="82" t="s">
        <v>565</v>
      </c>
      <c r="C752" s="22" t="s">
        <v>77</v>
      </c>
      <c r="D752" s="22" t="s">
        <v>222</v>
      </c>
      <c r="E752" s="21" t="s">
        <v>207</v>
      </c>
      <c r="F752" s="607"/>
      <c r="G752" s="362">
        <v>0</v>
      </c>
      <c r="H752" s="616">
        <f t="shared" si="32"/>
        <v>0</v>
      </c>
      <c r="J752" s="541" t="s">
        <v>1359</v>
      </c>
      <c r="K752" s="362" t="s">
        <v>1144</v>
      </c>
      <c r="L752" s="396" t="s">
        <v>1358</v>
      </c>
      <c r="M752" s="362">
        <v>0</v>
      </c>
      <c r="N752" s="811"/>
      <c r="O752" s="611">
        <f t="shared" si="31"/>
        <v>0</v>
      </c>
      <c r="P752" s="813">
        <f t="shared" si="29"/>
        <v>0</v>
      </c>
    </row>
    <row r="753" spans="1:16" ht="30" customHeight="1">
      <c r="A753" s="3">
        <v>118</v>
      </c>
      <c r="B753" s="879" t="s">
        <v>566</v>
      </c>
      <c r="C753" s="22" t="s">
        <v>77</v>
      </c>
      <c r="D753" s="22" t="s">
        <v>222</v>
      </c>
      <c r="E753" s="21" t="s">
        <v>207</v>
      </c>
      <c r="F753" s="607"/>
      <c r="G753" s="362">
        <v>0</v>
      </c>
      <c r="H753" s="616">
        <f t="shared" si="32"/>
        <v>0</v>
      </c>
      <c r="J753" s="541" t="s">
        <v>1359</v>
      </c>
      <c r="K753" s="362" t="s">
        <v>1144</v>
      </c>
      <c r="L753" s="396" t="s">
        <v>1358</v>
      </c>
      <c r="M753" s="362">
        <v>0</v>
      </c>
      <c r="N753" s="811"/>
      <c r="O753" s="611">
        <f t="shared" si="31"/>
        <v>0</v>
      </c>
      <c r="P753" s="813">
        <f t="shared" si="29"/>
        <v>0</v>
      </c>
    </row>
    <row r="754" spans="1:16" ht="30" customHeight="1">
      <c r="A754" s="3">
        <v>119</v>
      </c>
      <c r="B754" s="879"/>
      <c r="C754" s="22" t="s">
        <v>77</v>
      </c>
      <c r="D754" s="22" t="s">
        <v>222</v>
      </c>
      <c r="E754" s="21" t="s">
        <v>207</v>
      </c>
      <c r="F754" s="607"/>
      <c r="G754" s="362">
        <v>0</v>
      </c>
      <c r="H754" s="616">
        <f t="shared" si="32"/>
        <v>0</v>
      </c>
      <c r="J754" s="541" t="s">
        <v>1359</v>
      </c>
      <c r="K754" s="362" t="s">
        <v>1144</v>
      </c>
      <c r="L754" s="396" t="s">
        <v>1358</v>
      </c>
      <c r="M754" s="362">
        <v>0</v>
      </c>
      <c r="N754" s="811"/>
      <c r="O754" s="611">
        <f t="shared" si="31"/>
        <v>0</v>
      </c>
      <c r="P754" s="813">
        <f t="shared" si="29"/>
        <v>0</v>
      </c>
    </row>
    <row r="755" spans="1:16" ht="30" customHeight="1">
      <c r="A755" s="3">
        <v>120</v>
      </c>
      <c r="B755" s="82" t="s">
        <v>566</v>
      </c>
      <c r="C755" s="22" t="s">
        <v>77</v>
      </c>
      <c r="D755" s="22" t="s">
        <v>222</v>
      </c>
      <c r="E755" s="21" t="s">
        <v>207</v>
      </c>
      <c r="F755" s="607"/>
      <c r="G755" s="362">
        <v>0</v>
      </c>
      <c r="H755" s="616">
        <f t="shared" si="32"/>
        <v>0</v>
      </c>
      <c r="J755" s="541" t="s">
        <v>1359</v>
      </c>
      <c r="K755" s="362" t="s">
        <v>1144</v>
      </c>
      <c r="L755" s="396" t="s">
        <v>1358</v>
      </c>
      <c r="M755" s="362">
        <v>0</v>
      </c>
      <c r="N755" s="811"/>
      <c r="O755" s="611">
        <f t="shared" si="31"/>
        <v>0</v>
      </c>
      <c r="P755" s="813">
        <f t="shared" si="29"/>
        <v>0</v>
      </c>
    </row>
    <row r="756" spans="1:16" ht="30" customHeight="1">
      <c r="A756" s="3">
        <v>121</v>
      </c>
      <c r="B756" s="879" t="s">
        <v>567</v>
      </c>
      <c r="C756" s="22" t="s">
        <v>77</v>
      </c>
      <c r="D756" s="22" t="s">
        <v>222</v>
      </c>
      <c r="E756" s="21" t="s">
        <v>207</v>
      </c>
      <c r="F756" s="607"/>
      <c r="G756" s="362">
        <v>0</v>
      </c>
      <c r="H756" s="616">
        <f t="shared" si="32"/>
        <v>0</v>
      </c>
      <c r="J756" s="541" t="s">
        <v>1359</v>
      </c>
      <c r="K756" s="362" t="s">
        <v>1144</v>
      </c>
      <c r="L756" s="396" t="s">
        <v>1358</v>
      </c>
      <c r="M756" s="362">
        <v>0</v>
      </c>
      <c r="N756" s="811"/>
      <c r="O756" s="611">
        <f t="shared" si="31"/>
        <v>0</v>
      </c>
      <c r="P756" s="813">
        <f t="shared" si="29"/>
        <v>0</v>
      </c>
    </row>
    <row r="757" spans="1:16" ht="30" customHeight="1">
      <c r="A757" s="3">
        <v>122</v>
      </c>
      <c r="B757" s="879"/>
      <c r="C757" s="22" t="s">
        <v>77</v>
      </c>
      <c r="D757" s="22" t="s">
        <v>222</v>
      </c>
      <c r="E757" s="21" t="s">
        <v>207</v>
      </c>
      <c r="F757" s="607"/>
      <c r="G757" s="362">
        <v>0</v>
      </c>
      <c r="H757" s="616">
        <f t="shared" si="32"/>
        <v>0</v>
      </c>
      <c r="J757" s="541" t="s">
        <v>1359</v>
      </c>
      <c r="K757" s="362" t="s">
        <v>1144</v>
      </c>
      <c r="L757" s="396" t="s">
        <v>1358</v>
      </c>
      <c r="M757" s="362">
        <v>0</v>
      </c>
      <c r="N757" s="811"/>
      <c r="O757" s="611">
        <f t="shared" si="31"/>
        <v>0</v>
      </c>
      <c r="P757" s="813">
        <f t="shared" si="29"/>
        <v>0</v>
      </c>
    </row>
    <row r="758" spans="1:16" ht="30" customHeight="1">
      <c r="A758" s="3">
        <v>123</v>
      </c>
      <c r="B758" s="82" t="s">
        <v>568</v>
      </c>
      <c r="C758" s="22" t="s">
        <v>77</v>
      </c>
      <c r="D758" s="22" t="s">
        <v>222</v>
      </c>
      <c r="E758" s="21" t="s">
        <v>207</v>
      </c>
      <c r="F758" s="607"/>
      <c r="G758" s="362">
        <v>0</v>
      </c>
      <c r="H758" s="616">
        <f t="shared" si="32"/>
        <v>0</v>
      </c>
      <c r="J758" s="541" t="s">
        <v>1359</v>
      </c>
      <c r="K758" s="362" t="s">
        <v>1144</v>
      </c>
      <c r="L758" s="396" t="s">
        <v>1358</v>
      </c>
      <c r="M758" s="362">
        <v>0</v>
      </c>
      <c r="N758" s="811"/>
      <c r="O758" s="611">
        <f t="shared" si="31"/>
        <v>0</v>
      </c>
      <c r="P758" s="813">
        <f t="shared" si="29"/>
        <v>0</v>
      </c>
    </row>
    <row r="759" spans="1:16" ht="30" customHeight="1">
      <c r="A759" s="3" t="s">
        <v>1328</v>
      </c>
      <c r="B759" s="82" t="s">
        <v>569</v>
      </c>
      <c r="C759" s="22" t="s">
        <v>77</v>
      </c>
      <c r="D759" s="22" t="s">
        <v>222</v>
      </c>
      <c r="E759" s="21" t="s">
        <v>207</v>
      </c>
      <c r="F759" s="607"/>
      <c r="G759" s="362">
        <v>0</v>
      </c>
      <c r="H759" s="616">
        <f t="shared" si="32"/>
        <v>0</v>
      </c>
      <c r="J759" s="541" t="s">
        <v>1359</v>
      </c>
      <c r="K759" s="362" t="s">
        <v>1144</v>
      </c>
      <c r="L759" s="396" t="s">
        <v>1358</v>
      </c>
      <c r="M759" s="362">
        <v>0</v>
      </c>
      <c r="N759" s="811"/>
      <c r="O759" s="611">
        <f t="shared" si="31"/>
        <v>0</v>
      </c>
      <c r="P759" s="813">
        <f t="shared" si="29"/>
        <v>0</v>
      </c>
    </row>
    <row r="760" spans="1:16" ht="30" customHeight="1">
      <c r="A760" s="3" t="s">
        <v>1329</v>
      </c>
      <c r="B760" s="186" t="s">
        <v>570</v>
      </c>
      <c r="C760" s="22" t="s">
        <v>77</v>
      </c>
      <c r="D760" s="22"/>
      <c r="E760" s="21" t="s">
        <v>207</v>
      </c>
      <c r="F760" s="607"/>
      <c r="G760" s="362">
        <v>0</v>
      </c>
      <c r="H760" s="616">
        <f t="shared" si="32"/>
        <v>0</v>
      </c>
      <c r="J760" s="541" t="s">
        <v>1359</v>
      </c>
      <c r="K760" s="362" t="s">
        <v>1144</v>
      </c>
      <c r="L760" s="396" t="s">
        <v>1358</v>
      </c>
      <c r="M760" s="362">
        <v>0</v>
      </c>
      <c r="N760" s="811"/>
      <c r="O760" s="611">
        <f t="shared" si="31"/>
        <v>0</v>
      </c>
      <c r="P760" s="813">
        <f t="shared" si="29"/>
        <v>0</v>
      </c>
    </row>
    <row r="761" spans="1:16" ht="30" customHeight="1">
      <c r="A761" s="3">
        <v>125</v>
      </c>
      <c r="B761" s="82" t="s">
        <v>571</v>
      </c>
      <c r="C761" s="22" t="s">
        <v>77</v>
      </c>
      <c r="D761" s="22" t="s">
        <v>222</v>
      </c>
      <c r="E761" s="21" t="s">
        <v>207</v>
      </c>
      <c r="F761" s="607"/>
      <c r="G761" s="362">
        <v>1</v>
      </c>
      <c r="H761" s="616">
        <f t="shared" si="32"/>
        <v>0</v>
      </c>
      <c r="J761" s="541" t="s">
        <v>1359</v>
      </c>
      <c r="K761" s="362" t="s">
        <v>1144</v>
      </c>
      <c r="L761" s="396" t="s">
        <v>1358</v>
      </c>
      <c r="M761" s="362">
        <v>1</v>
      </c>
      <c r="N761" s="811"/>
      <c r="O761" s="611">
        <f t="shared" si="31"/>
        <v>0</v>
      </c>
      <c r="P761" s="813">
        <f t="shared" si="29"/>
        <v>0</v>
      </c>
    </row>
    <row r="762" spans="1:16" ht="30" customHeight="1">
      <c r="A762" s="3">
        <v>126</v>
      </c>
      <c r="B762" s="82" t="s">
        <v>572</v>
      </c>
      <c r="C762" s="22" t="s">
        <v>77</v>
      </c>
      <c r="D762" s="22" t="s">
        <v>222</v>
      </c>
      <c r="E762" s="21" t="s">
        <v>207</v>
      </c>
      <c r="F762" s="607"/>
      <c r="G762" s="362">
        <v>1</v>
      </c>
      <c r="H762" s="616">
        <f t="shared" si="32"/>
        <v>0</v>
      </c>
      <c r="J762" s="541" t="s">
        <v>1359</v>
      </c>
      <c r="K762" s="362" t="s">
        <v>1144</v>
      </c>
      <c r="L762" s="396" t="s">
        <v>1358</v>
      </c>
      <c r="M762" s="362">
        <v>1</v>
      </c>
      <c r="N762" s="811"/>
      <c r="O762" s="611">
        <f t="shared" si="31"/>
        <v>0</v>
      </c>
      <c r="P762" s="813">
        <f t="shared" si="29"/>
        <v>0</v>
      </c>
    </row>
    <row r="763" spans="1:16" ht="30" customHeight="1">
      <c r="A763" s="3">
        <v>127</v>
      </c>
      <c r="B763" s="82" t="s">
        <v>573</v>
      </c>
      <c r="C763" s="22" t="s">
        <v>77</v>
      </c>
      <c r="D763" s="22" t="s">
        <v>222</v>
      </c>
      <c r="E763" s="21" t="s">
        <v>207</v>
      </c>
      <c r="F763" s="607"/>
      <c r="G763" s="362">
        <v>1</v>
      </c>
      <c r="H763" s="616">
        <f t="shared" si="32"/>
        <v>0</v>
      </c>
      <c r="J763" s="541" t="s">
        <v>1359</v>
      </c>
      <c r="K763" s="362" t="s">
        <v>1144</v>
      </c>
      <c r="L763" s="396" t="s">
        <v>1358</v>
      </c>
      <c r="M763" s="362">
        <v>1</v>
      </c>
      <c r="N763" s="811"/>
      <c r="O763" s="611">
        <f t="shared" si="31"/>
        <v>0</v>
      </c>
      <c r="P763" s="813">
        <f t="shared" si="29"/>
        <v>0</v>
      </c>
    </row>
    <row r="764" spans="1:16" ht="30" customHeight="1">
      <c r="A764" s="3">
        <v>128</v>
      </c>
      <c r="B764" s="82" t="s">
        <v>574</v>
      </c>
      <c r="C764" s="22" t="s">
        <v>77</v>
      </c>
      <c r="D764" s="22" t="s">
        <v>222</v>
      </c>
      <c r="E764" s="21" t="s">
        <v>207</v>
      </c>
      <c r="F764" s="607"/>
      <c r="G764" s="362">
        <v>1</v>
      </c>
      <c r="H764" s="616">
        <f t="shared" si="32"/>
        <v>0</v>
      </c>
      <c r="J764" s="541" t="s">
        <v>1359</v>
      </c>
      <c r="K764" s="362" t="s">
        <v>1144</v>
      </c>
      <c r="L764" s="396" t="s">
        <v>1358</v>
      </c>
      <c r="M764" s="362">
        <v>1</v>
      </c>
      <c r="N764" s="811"/>
      <c r="O764" s="611">
        <f t="shared" si="31"/>
        <v>0</v>
      </c>
      <c r="P764" s="813">
        <f aca="true" t="shared" si="33" ref="P764:P811">G764*O764</f>
        <v>0</v>
      </c>
    </row>
    <row r="765" spans="1:16" ht="30" customHeight="1">
      <c r="A765" s="3">
        <v>129</v>
      </c>
      <c r="B765" s="879" t="s">
        <v>575</v>
      </c>
      <c r="C765" s="22" t="s">
        <v>77</v>
      </c>
      <c r="D765" s="22" t="s">
        <v>222</v>
      </c>
      <c r="E765" s="21" t="s">
        <v>207</v>
      </c>
      <c r="F765" s="607"/>
      <c r="G765" s="362">
        <v>1</v>
      </c>
      <c r="H765" s="616">
        <f t="shared" si="32"/>
        <v>0</v>
      </c>
      <c r="J765" s="541" t="s">
        <v>1124</v>
      </c>
      <c r="K765" s="362" t="s">
        <v>1144</v>
      </c>
      <c r="L765" s="396" t="s">
        <v>1585</v>
      </c>
      <c r="M765" s="362">
        <v>1</v>
      </c>
      <c r="N765" s="811"/>
      <c r="O765" s="611">
        <f t="shared" si="31"/>
        <v>0</v>
      </c>
      <c r="P765" s="813">
        <f t="shared" si="33"/>
        <v>0</v>
      </c>
    </row>
    <row r="766" spans="1:16" ht="30" customHeight="1">
      <c r="A766" s="3">
        <v>130</v>
      </c>
      <c r="B766" s="879"/>
      <c r="C766" s="22" t="s">
        <v>77</v>
      </c>
      <c r="D766" s="22" t="s">
        <v>222</v>
      </c>
      <c r="E766" s="21" t="s">
        <v>207</v>
      </c>
      <c r="F766" s="607"/>
      <c r="G766" s="362">
        <v>1</v>
      </c>
      <c r="H766" s="616">
        <f t="shared" si="32"/>
        <v>0</v>
      </c>
      <c r="J766" s="541" t="s">
        <v>1124</v>
      </c>
      <c r="K766" s="362" t="s">
        <v>1144</v>
      </c>
      <c r="L766" s="396" t="s">
        <v>1585</v>
      </c>
      <c r="M766" s="362">
        <v>1</v>
      </c>
      <c r="N766" s="811"/>
      <c r="O766" s="611">
        <f t="shared" si="31"/>
        <v>0</v>
      </c>
      <c r="P766" s="813">
        <f t="shared" si="33"/>
        <v>0</v>
      </c>
    </row>
    <row r="767" spans="1:16" ht="30" customHeight="1">
      <c r="A767" s="3">
        <v>131</v>
      </c>
      <c r="B767" s="82" t="s">
        <v>576</v>
      </c>
      <c r="C767" s="22" t="s">
        <v>77</v>
      </c>
      <c r="D767" s="22" t="s">
        <v>222</v>
      </c>
      <c r="E767" s="21" t="s">
        <v>207</v>
      </c>
      <c r="F767" s="607"/>
      <c r="G767" s="362">
        <v>1</v>
      </c>
      <c r="H767" s="616">
        <f t="shared" si="32"/>
        <v>0</v>
      </c>
      <c r="J767" s="541" t="s">
        <v>1359</v>
      </c>
      <c r="K767" s="362" t="s">
        <v>1144</v>
      </c>
      <c r="L767" s="396" t="s">
        <v>1358</v>
      </c>
      <c r="M767" s="362">
        <v>1</v>
      </c>
      <c r="N767" s="811"/>
      <c r="O767" s="611">
        <f t="shared" si="31"/>
        <v>0</v>
      </c>
      <c r="P767" s="813">
        <f t="shared" si="33"/>
        <v>0</v>
      </c>
    </row>
    <row r="768" spans="1:16" ht="30" customHeight="1">
      <c r="A768" s="3">
        <v>132</v>
      </c>
      <c r="B768" s="82"/>
      <c r="C768" s="22" t="s">
        <v>77</v>
      </c>
      <c r="D768" s="22" t="s">
        <v>222</v>
      </c>
      <c r="E768" s="21" t="s">
        <v>207</v>
      </c>
      <c r="F768" s="607"/>
      <c r="G768" s="362">
        <v>1</v>
      </c>
      <c r="H768" s="616">
        <f t="shared" si="32"/>
        <v>0</v>
      </c>
      <c r="J768" s="541" t="s">
        <v>1359</v>
      </c>
      <c r="K768" s="362" t="s">
        <v>1144</v>
      </c>
      <c r="L768" s="396" t="s">
        <v>1358</v>
      </c>
      <c r="M768" s="362">
        <v>1</v>
      </c>
      <c r="N768" s="811"/>
      <c r="O768" s="611">
        <f t="shared" si="31"/>
        <v>0</v>
      </c>
      <c r="P768" s="810">
        <f t="shared" si="33"/>
        <v>0</v>
      </c>
    </row>
    <row r="769" spans="1:16" ht="30" customHeight="1">
      <c r="A769" s="3">
        <v>133</v>
      </c>
      <c r="B769" s="82" t="s">
        <v>577</v>
      </c>
      <c r="C769" s="22" t="s">
        <v>77</v>
      </c>
      <c r="D769" s="22" t="s">
        <v>222</v>
      </c>
      <c r="E769" s="21" t="s">
        <v>207</v>
      </c>
      <c r="F769" s="607"/>
      <c r="G769" s="362">
        <v>1</v>
      </c>
      <c r="H769" s="616">
        <f t="shared" si="32"/>
        <v>0</v>
      </c>
      <c r="J769" s="541" t="s">
        <v>1359</v>
      </c>
      <c r="K769" s="362" t="s">
        <v>1144</v>
      </c>
      <c r="L769" s="396" t="s">
        <v>1358</v>
      </c>
      <c r="M769" s="362">
        <v>1</v>
      </c>
      <c r="N769" s="811"/>
      <c r="O769" s="611">
        <f t="shared" si="31"/>
        <v>0</v>
      </c>
      <c r="P769" s="810">
        <f t="shared" si="33"/>
        <v>0</v>
      </c>
    </row>
    <row r="770" spans="1:16" ht="30" customHeight="1">
      <c r="A770" s="3">
        <v>134</v>
      </c>
      <c r="B770" s="82" t="s">
        <v>578</v>
      </c>
      <c r="C770" s="22" t="s">
        <v>77</v>
      </c>
      <c r="D770" s="22" t="s">
        <v>222</v>
      </c>
      <c r="E770" s="21" t="s">
        <v>207</v>
      </c>
      <c r="F770" s="607"/>
      <c r="G770" s="362">
        <v>1</v>
      </c>
      <c r="H770" s="616">
        <f t="shared" si="32"/>
        <v>0</v>
      </c>
      <c r="J770" s="541" t="s">
        <v>1359</v>
      </c>
      <c r="K770" s="362" t="s">
        <v>1144</v>
      </c>
      <c r="L770" s="396" t="s">
        <v>1358</v>
      </c>
      <c r="M770" s="362">
        <v>1</v>
      </c>
      <c r="N770" s="811"/>
      <c r="O770" s="611">
        <f t="shared" si="31"/>
        <v>0</v>
      </c>
      <c r="P770" s="810">
        <f t="shared" si="33"/>
        <v>0</v>
      </c>
    </row>
    <row r="771" spans="1:16" ht="30" customHeight="1">
      <c r="A771" s="3">
        <v>135</v>
      </c>
      <c r="B771" s="82" t="s">
        <v>579</v>
      </c>
      <c r="C771" s="22" t="s">
        <v>77</v>
      </c>
      <c r="D771" s="22" t="s">
        <v>222</v>
      </c>
      <c r="E771" s="21" t="s">
        <v>207</v>
      </c>
      <c r="F771" s="607"/>
      <c r="G771" s="362">
        <v>1</v>
      </c>
      <c r="H771" s="616">
        <f t="shared" si="32"/>
        <v>0</v>
      </c>
      <c r="J771" s="541" t="s">
        <v>1359</v>
      </c>
      <c r="K771" s="362" t="s">
        <v>1144</v>
      </c>
      <c r="L771" s="396" t="s">
        <v>1358</v>
      </c>
      <c r="M771" s="362">
        <v>1</v>
      </c>
      <c r="N771" s="811"/>
      <c r="O771" s="611">
        <f t="shared" si="31"/>
        <v>0</v>
      </c>
      <c r="P771" s="810">
        <f t="shared" si="33"/>
        <v>0</v>
      </c>
    </row>
    <row r="772" spans="1:16" ht="30" customHeight="1">
      <c r="A772" s="3">
        <v>136</v>
      </c>
      <c r="B772" s="82" t="s">
        <v>580</v>
      </c>
      <c r="C772" s="22" t="s">
        <v>77</v>
      </c>
      <c r="D772" s="22" t="s">
        <v>222</v>
      </c>
      <c r="E772" s="21" t="s">
        <v>207</v>
      </c>
      <c r="F772" s="607"/>
      <c r="G772" s="362">
        <v>1</v>
      </c>
      <c r="H772" s="616">
        <f t="shared" si="32"/>
        <v>0</v>
      </c>
      <c r="J772" s="541" t="s">
        <v>1359</v>
      </c>
      <c r="K772" s="362" t="s">
        <v>1144</v>
      </c>
      <c r="L772" s="396" t="s">
        <v>1358</v>
      </c>
      <c r="M772" s="362">
        <v>1</v>
      </c>
      <c r="N772" s="811"/>
      <c r="O772" s="611">
        <f t="shared" si="31"/>
        <v>0</v>
      </c>
      <c r="P772" s="810">
        <f t="shared" si="33"/>
        <v>0</v>
      </c>
    </row>
    <row r="773" spans="1:16" ht="30" customHeight="1">
      <c r="A773" s="3">
        <v>137</v>
      </c>
      <c r="B773" s="82" t="s">
        <v>581</v>
      </c>
      <c r="C773" s="22" t="s">
        <v>77</v>
      </c>
      <c r="D773" s="22" t="s">
        <v>222</v>
      </c>
      <c r="E773" s="21" t="s">
        <v>207</v>
      </c>
      <c r="F773" s="607"/>
      <c r="G773" s="362">
        <v>1</v>
      </c>
      <c r="H773" s="616">
        <f t="shared" si="32"/>
        <v>0</v>
      </c>
      <c r="J773" s="541" t="s">
        <v>1359</v>
      </c>
      <c r="K773" s="362" t="s">
        <v>1144</v>
      </c>
      <c r="L773" s="396" t="s">
        <v>1358</v>
      </c>
      <c r="M773" s="362">
        <v>1</v>
      </c>
      <c r="N773" s="811"/>
      <c r="O773" s="611">
        <f t="shared" si="31"/>
        <v>0</v>
      </c>
      <c r="P773" s="810">
        <f t="shared" si="33"/>
        <v>0</v>
      </c>
    </row>
    <row r="774" spans="1:16" ht="30" customHeight="1">
      <c r="A774" s="3">
        <v>138</v>
      </c>
      <c r="B774" s="879" t="s">
        <v>582</v>
      </c>
      <c r="C774" s="22" t="s">
        <v>77</v>
      </c>
      <c r="D774" s="22" t="s">
        <v>222</v>
      </c>
      <c r="E774" s="21" t="s">
        <v>207</v>
      </c>
      <c r="F774" s="607"/>
      <c r="G774" s="362">
        <v>1</v>
      </c>
      <c r="H774" s="616">
        <f t="shared" si="32"/>
        <v>0</v>
      </c>
      <c r="J774" s="541" t="s">
        <v>1359</v>
      </c>
      <c r="K774" s="362" t="s">
        <v>1144</v>
      </c>
      <c r="L774" s="396" t="s">
        <v>1358</v>
      </c>
      <c r="M774" s="362">
        <v>1</v>
      </c>
      <c r="N774" s="811"/>
      <c r="O774" s="611">
        <f t="shared" si="31"/>
        <v>0</v>
      </c>
      <c r="P774" s="810">
        <f t="shared" si="33"/>
        <v>0</v>
      </c>
    </row>
    <row r="775" spans="1:16" ht="30" customHeight="1">
      <c r="A775" s="3">
        <v>139</v>
      </c>
      <c r="B775" s="879"/>
      <c r="C775" s="22" t="s">
        <v>77</v>
      </c>
      <c r="D775" s="22" t="s">
        <v>222</v>
      </c>
      <c r="E775" s="21" t="s">
        <v>207</v>
      </c>
      <c r="F775" s="607"/>
      <c r="G775" s="362">
        <v>1</v>
      </c>
      <c r="H775" s="616">
        <f t="shared" si="32"/>
        <v>0</v>
      </c>
      <c r="J775" s="541" t="s">
        <v>1359</v>
      </c>
      <c r="K775" s="362" t="s">
        <v>1144</v>
      </c>
      <c r="L775" s="396" t="s">
        <v>1358</v>
      </c>
      <c r="M775" s="362">
        <v>1</v>
      </c>
      <c r="N775" s="811"/>
      <c r="O775" s="611">
        <f t="shared" si="31"/>
        <v>0</v>
      </c>
      <c r="P775" s="810">
        <f t="shared" si="33"/>
        <v>0</v>
      </c>
    </row>
    <row r="776" spans="1:16" ht="30" customHeight="1">
      <c r="A776" s="3">
        <v>140</v>
      </c>
      <c r="B776" s="82" t="s">
        <v>583</v>
      </c>
      <c r="C776" s="22" t="s">
        <v>77</v>
      </c>
      <c r="D776" s="22" t="s">
        <v>222</v>
      </c>
      <c r="E776" s="21" t="s">
        <v>207</v>
      </c>
      <c r="F776" s="607"/>
      <c r="G776" s="362">
        <v>1</v>
      </c>
      <c r="H776" s="616">
        <f t="shared" si="32"/>
        <v>0</v>
      </c>
      <c r="J776" s="541" t="s">
        <v>1359</v>
      </c>
      <c r="K776" s="362" t="s">
        <v>1144</v>
      </c>
      <c r="L776" s="396" t="s">
        <v>1358</v>
      </c>
      <c r="M776" s="362">
        <v>1</v>
      </c>
      <c r="N776" s="811"/>
      <c r="O776" s="611">
        <f t="shared" si="31"/>
        <v>0</v>
      </c>
      <c r="P776" s="810">
        <f t="shared" si="33"/>
        <v>0</v>
      </c>
    </row>
    <row r="777" spans="1:16" ht="30" customHeight="1">
      <c r="A777" s="3">
        <v>141</v>
      </c>
      <c r="B777" s="82"/>
      <c r="C777" s="22" t="s">
        <v>77</v>
      </c>
      <c r="D777" s="22" t="s">
        <v>222</v>
      </c>
      <c r="E777" s="21" t="s">
        <v>207</v>
      </c>
      <c r="F777" s="607"/>
      <c r="G777" s="362">
        <v>1</v>
      </c>
      <c r="H777" s="616">
        <f t="shared" si="32"/>
        <v>0</v>
      </c>
      <c r="J777" s="541" t="s">
        <v>1359</v>
      </c>
      <c r="K777" s="362" t="s">
        <v>1144</v>
      </c>
      <c r="L777" s="396" t="s">
        <v>1358</v>
      </c>
      <c r="M777" s="362">
        <v>1</v>
      </c>
      <c r="N777" s="811"/>
      <c r="O777" s="611">
        <f t="shared" si="31"/>
        <v>0</v>
      </c>
      <c r="P777" s="810">
        <f t="shared" si="33"/>
        <v>0</v>
      </c>
    </row>
    <row r="778" spans="1:16" ht="30" customHeight="1">
      <c r="A778" s="3">
        <v>142</v>
      </c>
      <c r="B778" s="82" t="s">
        <v>584</v>
      </c>
      <c r="C778" s="22" t="s">
        <v>77</v>
      </c>
      <c r="D778" s="22" t="s">
        <v>222</v>
      </c>
      <c r="E778" s="21" t="s">
        <v>207</v>
      </c>
      <c r="F778" s="607"/>
      <c r="G778" s="362">
        <v>1</v>
      </c>
      <c r="H778" s="616">
        <f t="shared" si="32"/>
        <v>0</v>
      </c>
      <c r="J778" s="541" t="s">
        <v>1359</v>
      </c>
      <c r="K778" s="362" t="s">
        <v>1144</v>
      </c>
      <c r="L778" s="396" t="s">
        <v>1358</v>
      </c>
      <c r="M778" s="362">
        <v>1</v>
      </c>
      <c r="N778" s="811"/>
      <c r="O778" s="611">
        <f t="shared" si="31"/>
        <v>0</v>
      </c>
      <c r="P778" s="810">
        <f t="shared" si="33"/>
        <v>0</v>
      </c>
    </row>
    <row r="779" spans="1:16" ht="30" customHeight="1">
      <c r="A779" s="3">
        <v>143</v>
      </c>
      <c r="B779" s="82" t="s">
        <v>585</v>
      </c>
      <c r="C779" s="22" t="s">
        <v>77</v>
      </c>
      <c r="D779" s="22" t="s">
        <v>222</v>
      </c>
      <c r="E779" s="21" t="s">
        <v>207</v>
      </c>
      <c r="F779" s="607"/>
      <c r="G779" s="362">
        <v>1</v>
      </c>
      <c r="H779" s="616">
        <f t="shared" si="32"/>
        <v>0</v>
      </c>
      <c r="J779" s="541" t="s">
        <v>1359</v>
      </c>
      <c r="K779" s="362" t="s">
        <v>1144</v>
      </c>
      <c r="L779" s="396" t="s">
        <v>1358</v>
      </c>
      <c r="M779" s="362">
        <v>1</v>
      </c>
      <c r="N779" s="811"/>
      <c r="O779" s="611">
        <f t="shared" si="31"/>
        <v>0</v>
      </c>
      <c r="P779" s="810">
        <f t="shared" si="33"/>
        <v>0</v>
      </c>
    </row>
    <row r="780" spans="1:16" ht="30" customHeight="1">
      <c r="A780" s="3">
        <v>144</v>
      </c>
      <c r="B780" s="82" t="s">
        <v>586</v>
      </c>
      <c r="C780" s="22" t="s">
        <v>77</v>
      </c>
      <c r="D780" s="22" t="s">
        <v>222</v>
      </c>
      <c r="E780" s="21" t="s">
        <v>207</v>
      </c>
      <c r="F780" s="607"/>
      <c r="G780" s="362">
        <v>1</v>
      </c>
      <c r="H780" s="616">
        <f t="shared" si="32"/>
        <v>0</v>
      </c>
      <c r="J780" s="541" t="s">
        <v>1359</v>
      </c>
      <c r="K780" s="362" t="s">
        <v>1144</v>
      </c>
      <c r="L780" s="396" t="s">
        <v>1358</v>
      </c>
      <c r="M780" s="362">
        <v>1</v>
      </c>
      <c r="N780" s="811"/>
      <c r="O780" s="611">
        <f t="shared" si="31"/>
        <v>0</v>
      </c>
      <c r="P780" s="810">
        <f t="shared" si="33"/>
        <v>0</v>
      </c>
    </row>
    <row r="781" spans="1:16" ht="30" customHeight="1">
      <c r="A781" s="3">
        <v>145</v>
      </c>
      <c r="B781" s="879" t="s">
        <v>587</v>
      </c>
      <c r="C781" s="22" t="s">
        <v>77</v>
      </c>
      <c r="D781" s="22" t="s">
        <v>222</v>
      </c>
      <c r="E781" s="21" t="s">
        <v>207</v>
      </c>
      <c r="F781" s="607"/>
      <c r="G781" s="362">
        <v>1</v>
      </c>
      <c r="H781" s="616">
        <f t="shared" si="32"/>
        <v>0</v>
      </c>
      <c r="J781" s="541" t="s">
        <v>1359</v>
      </c>
      <c r="K781" s="362" t="s">
        <v>1144</v>
      </c>
      <c r="L781" s="396" t="s">
        <v>1358</v>
      </c>
      <c r="M781" s="362">
        <v>1</v>
      </c>
      <c r="N781" s="811"/>
      <c r="O781" s="611">
        <f t="shared" si="31"/>
        <v>0</v>
      </c>
      <c r="P781" s="810">
        <f t="shared" si="33"/>
        <v>0</v>
      </c>
    </row>
    <row r="782" spans="1:16" ht="30" customHeight="1">
      <c r="A782" s="3">
        <v>146</v>
      </c>
      <c r="B782" s="879"/>
      <c r="C782" s="22" t="s">
        <v>77</v>
      </c>
      <c r="D782" s="22" t="s">
        <v>222</v>
      </c>
      <c r="E782" s="21" t="s">
        <v>207</v>
      </c>
      <c r="F782" s="607"/>
      <c r="G782" s="362">
        <v>1</v>
      </c>
      <c r="H782" s="616">
        <f t="shared" si="32"/>
        <v>0</v>
      </c>
      <c r="J782" s="541" t="s">
        <v>1359</v>
      </c>
      <c r="K782" s="362" t="s">
        <v>1144</v>
      </c>
      <c r="L782" s="396" t="s">
        <v>1358</v>
      </c>
      <c r="M782" s="362">
        <v>1</v>
      </c>
      <c r="N782" s="811"/>
      <c r="O782" s="611">
        <f t="shared" si="31"/>
        <v>0</v>
      </c>
      <c r="P782" s="810">
        <f t="shared" si="33"/>
        <v>0</v>
      </c>
    </row>
    <row r="783" spans="1:16" ht="30" customHeight="1">
      <c r="A783" s="3">
        <v>147</v>
      </c>
      <c r="B783" s="879" t="s">
        <v>588</v>
      </c>
      <c r="C783" s="22" t="s">
        <v>77</v>
      </c>
      <c r="D783" s="22" t="s">
        <v>222</v>
      </c>
      <c r="E783" s="21" t="s">
        <v>207</v>
      </c>
      <c r="F783" s="607"/>
      <c r="G783" s="362">
        <v>1</v>
      </c>
      <c r="H783" s="616">
        <f t="shared" si="32"/>
        <v>0</v>
      </c>
      <c r="J783" s="541" t="s">
        <v>1359</v>
      </c>
      <c r="K783" s="362" t="s">
        <v>1144</v>
      </c>
      <c r="L783" s="396" t="s">
        <v>1358</v>
      </c>
      <c r="M783" s="362">
        <v>1</v>
      </c>
      <c r="N783" s="811"/>
      <c r="O783" s="611">
        <f t="shared" si="31"/>
        <v>0</v>
      </c>
      <c r="P783" s="810">
        <f t="shared" si="33"/>
        <v>0</v>
      </c>
    </row>
    <row r="784" spans="1:16" ht="30" customHeight="1">
      <c r="A784" s="3">
        <v>148</v>
      </c>
      <c r="B784" s="879"/>
      <c r="C784" s="22" t="s">
        <v>77</v>
      </c>
      <c r="D784" s="22" t="s">
        <v>222</v>
      </c>
      <c r="E784" s="21" t="s">
        <v>207</v>
      </c>
      <c r="F784" s="607"/>
      <c r="G784" s="362">
        <v>1</v>
      </c>
      <c r="H784" s="616">
        <f t="shared" si="32"/>
        <v>0</v>
      </c>
      <c r="J784" s="541" t="s">
        <v>1359</v>
      </c>
      <c r="K784" s="362" t="s">
        <v>1144</v>
      </c>
      <c r="L784" s="396" t="s">
        <v>1358</v>
      </c>
      <c r="M784" s="362">
        <v>1</v>
      </c>
      <c r="N784" s="811"/>
      <c r="O784" s="611">
        <f t="shared" si="31"/>
        <v>0</v>
      </c>
      <c r="P784" s="810">
        <f t="shared" si="33"/>
        <v>0</v>
      </c>
    </row>
    <row r="785" spans="1:16" ht="30" customHeight="1">
      <c r="A785" s="3">
        <v>149</v>
      </c>
      <c r="B785" s="82" t="s">
        <v>589</v>
      </c>
      <c r="C785" s="22" t="s">
        <v>77</v>
      </c>
      <c r="D785" s="22" t="s">
        <v>222</v>
      </c>
      <c r="E785" s="21" t="s">
        <v>207</v>
      </c>
      <c r="F785" s="607"/>
      <c r="G785" s="362">
        <v>1</v>
      </c>
      <c r="H785" s="616">
        <f t="shared" si="32"/>
        <v>0</v>
      </c>
      <c r="J785" s="541" t="s">
        <v>1359</v>
      </c>
      <c r="K785" s="362" t="s">
        <v>1144</v>
      </c>
      <c r="L785" s="396" t="s">
        <v>1358</v>
      </c>
      <c r="M785" s="362">
        <v>1</v>
      </c>
      <c r="N785" s="811"/>
      <c r="O785" s="611">
        <f t="shared" si="31"/>
        <v>0</v>
      </c>
      <c r="P785" s="810">
        <f t="shared" si="33"/>
        <v>0</v>
      </c>
    </row>
    <row r="786" spans="1:16" ht="42" customHeight="1">
      <c r="A786" s="3">
        <v>150</v>
      </c>
      <c r="B786" s="82" t="s">
        <v>590</v>
      </c>
      <c r="C786" s="22" t="s">
        <v>77</v>
      </c>
      <c r="D786" s="22" t="s">
        <v>222</v>
      </c>
      <c r="E786" s="21" t="s">
        <v>207</v>
      </c>
      <c r="F786" s="607"/>
      <c r="G786" s="362">
        <v>1</v>
      </c>
      <c r="H786" s="616">
        <f t="shared" si="32"/>
        <v>0</v>
      </c>
      <c r="J786" s="541" t="s">
        <v>1359</v>
      </c>
      <c r="K786" s="362" t="s">
        <v>1144</v>
      </c>
      <c r="L786" s="396" t="s">
        <v>1358</v>
      </c>
      <c r="M786" s="362">
        <v>1</v>
      </c>
      <c r="N786" s="811"/>
      <c r="O786" s="611">
        <f t="shared" si="31"/>
        <v>0</v>
      </c>
      <c r="P786" s="810">
        <f t="shared" si="33"/>
        <v>0</v>
      </c>
    </row>
    <row r="787" spans="1:16" ht="30" customHeight="1">
      <c r="A787" s="3">
        <v>151</v>
      </c>
      <c r="B787" s="879" t="s">
        <v>591</v>
      </c>
      <c r="C787" s="22" t="s">
        <v>77</v>
      </c>
      <c r="D787" s="22" t="s">
        <v>222</v>
      </c>
      <c r="E787" s="21" t="s">
        <v>207</v>
      </c>
      <c r="F787" s="607"/>
      <c r="G787" s="362">
        <v>1</v>
      </c>
      <c r="H787" s="616">
        <f t="shared" si="32"/>
        <v>0</v>
      </c>
      <c r="J787" s="541" t="s">
        <v>1359</v>
      </c>
      <c r="K787" s="362" t="s">
        <v>1144</v>
      </c>
      <c r="L787" s="396" t="s">
        <v>1358</v>
      </c>
      <c r="M787" s="362">
        <v>1</v>
      </c>
      <c r="N787" s="811"/>
      <c r="O787" s="611">
        <f t="shared" si="31"/>
        <v>0</v>
      </c>
      <c r="P787" s="810">
        <f t="shared" si="33"/>
        <v>0</v>
      </c>
    </row>
    <row r="788" spans="1:16" ht="30" customHeight="1">
      <c r="A788" s="3">
        <v>152</v>
      </c>
      <c r="B788" s="879"/>
      <c r="C788" s="22" t="s">
        <v>77</v>
      </c>
      <c r="D788" s="22" t="s">
        <v>222</v>
      </c>
      <c r="E788" s="21" t="s">
        <v>207</v>
      </c>
      <c r="F788" s="607"/>
      <c r="G788" s="362">
        <v>1</v>
      </c>
      <c r="H788" s="616">
        <f t="shared" si="32"/>
        <v>0</v>
      </c>
      <c r="J788" s="541" t="s">
        <v>1359</v>
      </c>
      <c r="K788" s="362" t="s">
        <v>1144</v>
      </c>
      <c r="L788" s="396" t="s">
        <v>1358</v>
      </c>
      <c r="M788" s="362">
        <v>1</v>
      </c>
      <c r="N788" s="811"/>
      <c r="O788" s="611">
        <f t="shared" si="31"/>
        <v>0</v>
      </c>
      <c r="P788" s="810">
        <f t="shared" si="33"/>
        <v>0</v>
      </c>
    </row>
    <row r="789" spans="1:16" ht="30" customHeight="1">
      <c r="A789" s="3">
        <v>153</v>
      </c>
      <c r="B789" s="938" t="s">
        <v>592</v>
      </c>
      <c r="C789" s="22" t="s">
        <v>77</v>
      </c>
      <c r="D789" s="22" t="s">
        <v>222</v>
      </c>
      <c r="E789" s="21" t="s">
        <v>207</v>
      </c>
      <c r="F789" s="607"/>
      <c r="G789" s="362">
        <v>1</v>
      </c>
      <c r="H789" s="616">
        <f t="shared" si="32"/>
        <v>0</v>
      </c>
      <c r="J789" s="541" t="s">
        <v>1359</v>
      </c>
      <c r="K789" s="362" t="s">
        <v>1144</v>
      </c>
      <c r="L789" s="396" t="s">
        <v>1358</v>
      </c>
      <c r="M789" s="362">
        <v>1</v>
      </c>
      <c r="N789" s="811"/>
      <c r="O789" s="611">
        <f t="shared" si="31"/>
        <v>0</v>
      </c>
      <c r="P789" s="810">
        <f t="shared" si="33"/>
        <v>0</v>
      </c>
    </row>
    <row r="790" spans="1:16" ht="30" customHeight="1">
      <c r="A790" s="3">
        <v>154</v>
      </c>
      <c r="B790" s="938"/>
      <c r="C790" s="22" t="s">
        <v>77</v>
      </c>
      <c r="D790" s="22" t="s">
        <v>222</v>
      </c>
      <c r="E790" s="21" t="s">
        <v>207</v>
      </c>
      <c r="F790" s="607"/>
      <c r="G790" s="362">
        <v>1</v>
      </c>
      <c r="H790" s="616">
        <f t="shared" si="32"/>
        <v>0</v>
      </c>
      <c r="J790" s="541" t="s">
        <v>1359</v>
      </c>
      <c r="K790" s="362" t="s">
        <v>1144</v>
      </c>
      <c r="L790" s="396" t="s">
        <v>1358</v>
      </c>
      <c r="M790" s="362">
        <v>1</v>
      </c>
      <c r="N790" s="811"/>
      <c r="O790" s="611">
        <f t="shared" si="31"/>
        <v>0</v>
      </c>
      <c r="P790" s="810">
        <f t="shared" si="33"/>
        <v>0</v>
      </c>
    </row>
    <row r="791" spans="1:16" ht="30" customHeight="1">
      <c r="A791" s="3">
        <v>155</v>
      </c>
      <c r="B791" s="82" t="s">
        <v>593</v>
      </c>
      <c r="C791" s="22" t="s">
        <v>77</v>
      </c>
      <c r="D791" s="22" t="s">
        <v>222</v>
      </c>
      <c r="E791" s="21" t="s">
        <v>207</v>
      </c>
      <c r="F791" s="607"/>
      <c r="G791" s="362">
        <v>1</v>
      </c>
      <c r="H791" s="616">
        <f t="shared" si="32"/>
        <v>0</v>
      </c>
      <c r="J791" s="541" t="s">
        <v>1359</v>
      </c>
      <c r="K791" s="362" t="s">
        <v>1144</v>
      </c>
      <c r="L791" s="396" t="s">
        <v>1358</v>
      </c>
      <c r="M791" s="362">
        <v>1</v>
      </c>
      <c r="N791" s="811"/>
      <c r="O791" s="611">
        <f t="shared" si="31"/>
        <v>0</v>
      </c>
      <c r="P791" s="810">
        <f t="shared" si="33"/>
        <v>0</v>
      </c>
    </row>
    <row r="792" spans="1:16" ht="30" customHeight="1">
      <c r="A792" s="3">
        <v>156</v>
      </c>
      <c r="B792" s="82" t="s">
        <v>594</v>
      </c>
      <c r="C792" s="22" t="s">
        <v>77</v>
      </c>
      <c r="D792" s="22" t="s">
        <v>222</v>
      </c>
      <c r="E792" s="21" t="s">
        <v>207</v>
      </c>
      <c r="F792" s="607"/>
      <c r="G792" s="362">
        <v>1</v>
      </c>
      <c r="H792" s="616">
        <f t="shared" si="32"/>
        <v>0</v>
      </c>
      <c r="J792" s="541" t="s">
        <v>1359</v>
      </c>
      <c r="K792" s="362" t="s">
        <v>1144</v>
      </c>
      <c r="L792" s="396" t="s">
        <v>1358</v>
      </c>
      <c r="M792" s="362">
        <v>1</v>
      </c>
      <c r="N792" s="811"/>
      <c r="O792" s="611">
        <f t="shared" si="31"/>
        <v>0</v>
      </c>
      <c r="P792" s="810">
        <f t="shared" si="33"/>
        <v>0</v>
      </c>
    </row>
    <row r="793" spans="1:16" ht="30" customHeight="1">
      <c r="A793" s="3">
        <v>157</v>
      </c>
      <c r="B793" s="82" t="s">
        <v>595</v>
      </c>
      <c r="C793" s="22" t="s">
        <v>77</v>
      </c>
      <c r="D793" s="22" t="s">
        <v>222</v>
      </c>
      <c r="E793" s="21" t="s">
        <v>207</v>
      </c>
      <c r="F793" s="607"/>
      <c r="G793" s="362">
        <v>1</v>
      </c>
      <c r="H793" s="616">
        <f t="shared" si="32"/>
        <v>0</v>
      </c>
      <c r="J793" s="541" t="s">
        <v>1359</v>
      </c>
      <c r="K793" s="362" t="s">
        <v>1144</v>
      </c>
      <c r="L793" s="396" t="s">
        <v>1358</v>
      </c>
      <c r="M793" s="362">
        <v>1</v>
      </c>
      <c r="N793" s="811"/>
      <c r="O793" s="611">
        <f t="shared" si="31"/>
        <v>0</v>
      </c>
      <c r="P793" s="810">
        <f t="shared" si="33"/>
        <v>0</v>
      </c>
    </row>
    <row r="794" spans="1:16" ht="30" customHeight="1">
      <c r="A794" s="3">
        <v>158</v>
      </c>
      <c r="B794" s="82" t="s">
        <v>596</v>
      </c>
      <c r="C794" s="22" t="s">
        <v>77</v>
      </c>
      <c r="D794" s="22" t="s">
        <v>222</v>
      </c>
      <c r="E794" s="21" t="s">
        <v>207</v>
      </c>
      <c r="F794" s="607"/>
      <c r="G794" s="362">
        <v>1</v>
      </c>
      <c r="H794" s="616">
        <f t="shared" si="32"/>
        <v>0</v>
      </c>
      <c r="J794" s="541" t="s">
        <v>1359</v>
      </c>
      <c r="K794" s="362" t="s">
        <v>1144</v>
      </c>
      <c r="L794" s="396" t="s">
        <v>1358</v>
      </c>
      <c r="M794" s="362">
        <v>1</v>
      </c>
      <c r="N794" s="811"/>
      <c r="O794" s="611">
        <f t="shared" si="31"/>
        <v>0</v>
      </c>
      <c r="P794" s="810">
        <f t="shared" si="33"/>
        <v>0</v>
      </c>
    </row>
    <row r="795" spans="1:16" ht="30" customHeight="1">
      <c r="A795" s="3">
        <v>159</v>
      </c>
      <c r="B795" s="82" t="s">
        <v>597</v>
      </c>
      <c r="C795" s="22" t="s">
        <v>77</v>
      </c>
      <c r="D795" s="22" t="s">
        <v>222</v>
      </c>
      <c r="E795" s="21" t="s">
        <v>207</v>
      </c>
      <c r="F795" s="607"/>
      <c r="G795" s="362">
        <v>1</v>
      </c>
      <c r="H795" s="616">
        <f t="shared" si="32"/>
        <v>0</v>
      </c>
      <c r="J795" s="541" t="s">
        <v>1359</v>
      </c>
      <c r="K795" s="362" t="s">
        <v>1144</v>
      </c>
      <c r="L795" s="396" t="s">
        <v>1358</v>
      </c>
      <c r="M795" s="362">
        <v>1</v>
      </c>
      <c r="N795" s="811"/>
      <c r="O795" s="611">
        <f t="shared" si="31"/>
        <v>0</v>
      </c>
      <c r="P795" s="810">
        <f t="shared" si="33"/>
        <v>0</v>
      </c>
    </row>
    <row r="796" spans="1:16" ht="30" customHeight="1">
      <c r="A796" s="3">
        <v>160</v>
      </c>
      <c r="B796" s="82" t="s">
        <v>598</v>
      </c>
      <c r="C796" s="22" t="s">
        <v>77</v>
      </c>
      <c r="D796" s="22" t="s">
        <v>222</v>
      </c>
      <c r="E796" s="21" t="s">
        <v>207</v>
      </c>
      <c r="F796" s="607"/>
      <c r="G796" s="362">
        <v>1</v>
      </c>
      <c r="H796" s="616">
        <f t="shared" si="32"/>
        <v>0</v>
      </c>
      <c r="J796" s="541" t="s">
        <v>1359</v>
      </c>
      <c r="K796" s="362" t="s">
        <v>1144</v>
      </c>
      <c r="L796" s="396" t="s">
        <v>1358</v>
      </c>
      <c r="M796" s="362">
        <v>1</v>
      </c>
      <c r="N796" s="811"/>
      <c r="O796" s="611">
        <f t="shared" si="31"/>
        <v>0</v>
      </c>
      <c r="P796" s="810">
        <f t="shared" si="33"/>
        <v>0</v>
      </c>
    </row>
    <row r="797" spans="1:16" ht="30" customHeight="1">
      <c r="A797" s="3">
        <v>161</v>
      </c>
      <c r="B797" s="82" t="s">
        <v>599</v>
      </c>
      <c r="C797" s="22" t="s">
        <v>77</v>
      </c>
      <c r="D797" s="22" t="s">
        <v>222</v>
      </c>
      <c r="E797" s="21" t="s">
        <v>207</v>
      </c>
      <c r="F797" s="607"/>
      <c r="G797" s="362">
        <v>1</v>
      </c>
      <c r="H797" s="616">
        <f t="shared" si="32"/>
        <v>0</v>
      </c>
      <c r="J797" s="541" t="s">
        <v>1359</v>
      </c>
      <c r="K797" s="362" t="s">
        <v>1144</v>
      </c>
      <c r="L797" s="396" t="s">
        <v>1358</v>
      </c>
      <c r="M797" s="362">
        <v>1</v>
      </c>
      <c r="N797" s="811"/>
      <c r="O797" s="611">
        <f t="shared" si="31"/>
        <v>0</v>
      </c>
      <c r="P797" s="810">
        <f t="shared" si="33"/>
        <v>0</v>
      </c>
    </row>
    <row r="798" spans="1:16" ht="30" customHeight="1">
      <c r="A798" s="3">
        <v>162</v>
      </c>
      <c r="B798" s="879" t="s">
        <v>600</v>
      </c>
      <c r="C798" s="22" t="s">
        <v>77</v>
      </c>
      <c r="D798" s="22" t="s">
        <v>222</v>
      </c>
      <c r="E798" s="21" t="s">
        <v>207</v>
      </c>
      <c r="F798" s="607"/>
      <c r="G798" s="362">
        <v>1</v>
      </c>
      <c r="H798" s="616">
        <f t="shared" si="32"/>
        <v>0</v>
      </c>
      <c r="J798" s="541" t="s">
        <v>1359</v>
      </c>
      <c r="K798" s="362" t="s">
        <v>1144</v>
      </c>
      <c r="L798" s="396" t="s">
        <v>1358</v>
      </c>
      <c r="M798" s="362">
        <v>1</v>
      </c>
      <c r="N798" s="811"/>
      <c r="O798" s="611">
        <f t="shared" si="31"/>
        <v>0</v>
      </c>
      <c r="P798" s="810">
        <f t="shared" si="33"/>
        <v>0</v>
      </c>
    </row>
    <row r="799" spans="1:16" ht="30" customHeight="1">
      <c r="A799" s="3">
        <v>163</v>
      </c>
      <c r="B799" s="879"/>
      <c r="C799" s="22" t="s">
        <v>77</v>
      </c>
      <c r="D799" s="22" t="s">
        <v>222</v>
      </c>
      <c r="E799" s="21" t="s">
        <v>207</v>
      </c>
      <c r="F799" s="607"/>
      <c r="G799" s="362">
        <v>1</v>
      </c>
      <c r="H799" s="616">
        <f t="shared" si="32"/>
        <v>0</v>
      </c>
      <c r="J799" s="541" t="s">
        <v>1359</v>
      </c>
      <c r="K799" s="362" t="s">
        <v>1144</v>
      </c>
      <c r="L799" s="396" t="s">
        <v>1358</v>
      </c>
      <c r="M799" s="362">
        <v>1</v>
      </c>
      <c r="N799" s="811"/>
      <c r="O799" s="611">
        <f t="shared" si="31"/>
        <v>0</v>
      </c>
      <c r="P799" s="810">
        <f t="shared" si="33"/>
        <v>0</v>
      </c>
    </row>
    <row r="800" spans="1:16" ht="30" customHeight="1">
      <c r="A800" s="3">
        <v>164</v>
      </c>
      <c r="B800" s="879" t="s">
        <v>601</v>
      </c>
      <c r="C800" s="22" t="s">
        <v>77</v>
      </c>
      <c r="D800" s="22" t="s">
        <v>222</v>
      </c>
      <c r="E800" s="21" t="s">
        <v>207</v>
      </c>
      <c r="F800" s="607"/>
      <c r="G800" s="362">
        <v>1</v>
      </c>
      <c r="H800" s="616">
        <f t="shared" si="32"/>
        <v>0</v>
      </c>
      <c r="J800" s="541" t="s">
        <v>1359</v>
      </c>
      <c r="K800" s="362" t="s">
        <v>1144</v>
      </c>
      <c r="L800" s="396" t="s">
        <v>1358</v>
      </c>
      <c r="M800" s="362">
        <v>1</v>
      </c>
      <c r="N800" s="811"/>
      <c r="O800" s="611">
        <f t="shared" si="31"/>
        <v>0</v>
      </c>
      <c r="P800" s="810">
        <f t="shared" si="33"/>
        <v>0</v>
      </c>
    </row>
    <row r="801" spans="1:16" ht="30" customHeight="1">
      <c r="A801" s="3">
        <v>165</v>
      </c>
      <c r="B801" s="879"/>
      <c r="C801" s="22" t="s">
        <v>77</v>
      </c>
      <c r="D801" s="22" t="s">
        <v>222</v>
      </c>
      <c r="E801" s="21" t="s">
        <v>207</v>
      </c>
      <c r="F801" s="607"/>
      <c r="G801" s="362">
        <v>1</v>
      </c>
      <c r="H801" s="616">
        <f t="shared" si="32"/>
        <v>0</v>
      </c>
      <c r="J801" s="541" t="s">
        <v>1359</v>
      </c>
      <c r="K801" s="362" t="s">
        <v>1144</v>
      </c>
      <c r="L801" s="396" t="s">
        <v>1358</v>
      </c>
      <c r="M801" s="362">
        <v>1</v>
      </c>
      <c r="N801" s="811"/>
      <c r="O801" s="611">
        <f aca="true" t="shared" si="34" ref="O801:O811">M801*N801</f>
        <v>0</v>
      </c>
      <c r="P801" s="810">
        <f t="shared" si="33"/>
        <v>0</v>
      </c>
    </row>
    <row r="802" spans="1:16" ht="30" customHeight="1">
      <c r="A802" s="3">
        <v>166</v>
      </c>
      <c r="B802" s="82" t="s">
        <v>602</v>
      </c>
      <c r="C802" s="22" t="s">
        <v>77</v>
      </c>
      <c r="D802" s="22" t="s">
        <v>222</v>
      </c>
      <c r="E802" s="21" t="s">
        <v>207</v>
      </c>
      <c r="F802" s="607"/>
      <c r="G802" s="362">
        <v>1</v>
      </c>
      <c r="H802" s="616">
        <f t="shared" si="32"/>
        <v>0</v>
      </c>
      <c r="J802" s="541" t="s">
        <v>1359</v>
      </c>
      <c r="K802" s="362" t="s">
        <v>1144</v>
      </c>
      <c r="L802" s="396" t="s">
        <v>1358</v>
      </c>
      <c r="M802" s="362">
        <v>1</v>
      </c>
      <c r="N802" s="811"/>
      <c r="O802" s="611">
        <f t="shared" si="34"/>
        <v>0</v>
      </c>
      <c r="P802" s="810">
        <f t="shared" si="33"/>
        <v>0</v>
      </c>
    </row>
    <row r="803" spans="1:16" ht="30" customHeight="1">
      <c r="A803" s="3">
        <v>167</v>
      </c>
      <c r="B803" s="82" t="s">
        <v>603</v>
      </c>
      <c r="C803" s="22" t="s">
        <v>77</v>
      </c>
      <c r="D803" s="22" t="s">
        <v>222</v>
      </c>
      <c r="E803" s="21" t="s">
        <v>207</v>
      </c>
      <c r="F803" s="607"/>
      <c r="G803" s="362">
        <v>1</v>
      </c>
      <c r="H803" s="616">
        <f t="shared" si="32"/>
        <v>0</v>
      </c>
      <c r="J803" s="541" t="s">
        <v>1359</v>
      </c>
      <c r="K803" s="362" t="s">
        <v>1144</v>
      </c>
      <c r="L803" s="396" t="s">
        <v>1358</v>
      </c>
      <c r="M803" s="362">
        <v>1</v>
      </c>
      <c r="N803" s="811"/>
      <c r="O803" s="611">
        <f t="shared" si="34"/>
        <v>0</v>
      </c>
      <c r="P803" s="810">
        <f t="shared" si="33"/>
        <v>0</v>
      </c>
    </row>
    <row r="804" spans="1:16" ht="30" customHeight="1">
      <c r="A804" s="3">
        <v>168</v>
      </c>
      <c r="B804" s="879" t="s">
        <v>604</v>
      </c>
      <c r="C804" s="22" t="s">
        <v>77</v>
      </c>
      <c r="D804" s="22" t="s">
        <v>222</v>
      </c>
      <c r="E804" s="21" t="s">
        <v>207</v>
      </c>
      <c r="F804" s="607"/>
      <c r="G804" s="362">
        <v>1</v>
      </c>
      <c r="H804" s="616">
        <f aca="true" t="shared" si="35" ref="H804:H811">F804*G804</f>
        <v>0</v>
      </c>
      <c r="J804" s="541" t="s">
        <v>1359</v>
      </c>
      <c r="K804" s="362" t="s">
        <v>1144</v>
      </c>
      <c r="L804" s="396" t="s">
        <v>1358</v>
      </c>
      <c r="M804" s="362">
        <v>1</v>
      </c>
      <c r="N804" s="811"/>
      <c r="O804" s="611">
        <f t="shared" si="34"/>
        <v>0</v>
      </c>
      <c r="P804" s="810">
        <f t="shared" si="33"/>
        <v>0</v>
      </c>
    </row>
    <row r="805" spans="1:16" ht="30" customHeight="1">
      <c r="A805" s="3">
        <v>169</v>
      </c>
      <c r="B805" s="879"/>
      <c r="C805" s="22" t="s">
        <v>77</v>
      </c>
      <c r="D805" s="22" t="s">
        <v>222</v>
      </c>
      <c r="E805" s="21" t="s">
        <v>207</v>
      </c>
      <c r="F805" s="607"/>
      <c r="G805" s="362">
        <v>1</v>
      </c>
      <c r="H805" s="616">
        <f t="shared" si="35"/>
        <v>0</v>
      </c>
      <c r="J805" s="541" t="s">
        <v>1359</v>
      </c>
      <c r="K805" s="362" t="s">
        <v>1144</v>
      </c>
      <c r="L805" s="396" t="s">
        <v>1358</v>
      </c>
      <c r="M805" s="362">
        <v>1</v>
      </c>
      <c r="N805" s="811"/>
      <c r="O805" s="611">
        <f t="shared" si="34"/>
        <v>0</v>
      </c>
      <c r="P805" s="810">
        <f t="shared" si="33"/>
        <v>0</v>
      </c>
    </row>
    <row r="806" spans="1:16" ht="39.75" customHeight="1">
      <c r="A806" s="3">
        <v>170</v>
      </c>
      <c r="B806" s="82" t="s">
        <v>605</v>
      </c>
      <c r="C806" s="22" t="s">
        <v>77</v>
      </c>
      <c r="D806" s="22" t="s">
        <v>222</v>
      </c>
      <c r="E806" s="21" t="s">
        <v>207</v>
      </c>
      <c r="F806" s="607"/>
      <c r="G806" s="362">
        <v>1</v>
      </c>
      <c r="H806" s="616">
        <f t="shared" si="35"/>
        <v>0</v>
      </c>
      <c r="J806" s="541" t="s">
        <v>1359</v>
      </c>
      <c r="K806" s="362" t="s">
        <v>1144</v>
      </c>
      <c r="L806" s="396" t="s">
        <v>1358</v>
      </c>
      <c r="M806" s="362">
        <v>1</v>
      </c>
      <c r="N806" s="811"/>
      <c r="O806" s="611">
        <f t="shared" si="34"/>
        <v>0</v>
      </c>
      <c r="P806" s="810">
        <f t="shared" si="33"/>
        <v>0</v>
      </c>
    </row>
    <row r="807" spans="1:16" ht="30" customHeight="1">
      <c r="A807" s="3">
        <v>171</v>
      </c>
      <c r="B807" s="879" t="s">
        <v>606</v>
      </c>
      <c r="C807" s="22" t="s">
        <v>77</v>
      </c>
      <c r="D807" s="22" t="s">
        <v>222</v>
      </c>
      <c r="E807" s="21" t="s">
        <v>207</v>
      </c>
      <c r="F807" s="607"/>
      <c r="G807" s="362">
        <v>1</v>
      </c>
      <c r="H807" s="616">
        <f t="shared" si="35"/>
        <v>0</v>
      </c>
      <c r="J807" s="541" t="s">
        <v>1359</v>
      </c>
      <c r="K807" s="362" t="s">
        <v>1144</v>
      </c>
      <c r="L807" s="396" t="s">
        <v>1358</v>
      </c>
      <c r="M807" s="362">
        <v>1</v>
      </c>
      <c r="N807" s="811"/>
      <c r="O807" s="611">
        <f t="shared" si="34"/>
        <v>0</v>
      </c>
      <c r="P807" s="810">
        <f t="shared" si="33"/>
        <v>0</v>
      </c>
    </row>
    <row r="808" spans="1:16" ht="30" customHeight="1">
      <c r="A808" s="3">
        <v>172</v>
      </c>
      <c r="B808" s="879"/>
      <c r="C808" s="22" t="s">
        <v>77</v>
      </c>
      <c r="D808" s="22" t="s">
        <v>222</v>
      </c>
      <c r="E808" s="21" t="s">
        <v>207</v>
      </c>
      <c r="F808" s="607"/>
      <c r="G808" s="362">
        <v>1</v>
      </c>
      <c r="H808" s="616">
        <f t="shared" si="35"/>
        <v>0</v>
      </c>
      <c r="J808" s="541" t="s">
        <v>1359</v>
      </c>
      <c r="K808" s="362" t="s">
        <v>1144</v>
      </c>
      <c r="L808" s="396" t="s">
        <v>1358</v>
      </c>
      <c r="M808" s="362">
        <v>1</v>
      </c>
      <c r="N808" s="811"/>
      <c r="O808" s="611">
        <f t="shared" si="34"/>
        <v>0</v>
      </c>
      <c r="P808" s="810">
        <f t="shared" si="33"/>
        <v>0</v>
      </c>
    </row>
    <row r="809" spans="1:16" ht="30" customHeight="1">
      <c r="A809" s="3">
        <v>173</v>
      </c>
      <c r="B809" s="879"/>
      <c r="C809" s="22" t="s">
        <v>77</v>
      </c>
      <c r="D809" s="22" t="s">
        <v>222</v>
      </c>
      <c r="E809" s="21" t="s">
        <v>207</v>
      </c>
      <c r="F809" s="607"/>
      <c r="G809" s="362">
        <v>1</v>
      </c>
      <c r="H809" s="616">
        <f t="shared" si="35"/>
        <v>0</v>
      </c>
      <c r="J809" s="541" t="s">
        <v>1359</v>
      </c>
      <c r="K809" s="362" t="s">
        <v>1144</v>
      </c>
      <c r="L809" s="396" t="s">
        <v>1358</v>
      </c>
      <c r="M809" s="362">
        <v>1</v>
      </c>
      <c r="N809" s="811"/>
      <c r="O809" s="611">
        <f t="shared" si="34"/>
        <v>0</v>
      </c>
      <c r="P809" s="810">
        <f t="shared" si="33"/>
        <v>0</v>
      </c>
    </row>
    <row r="810" spans="1:16" ht="30" customHeight="1">
      <c r="A810" s="3">
        <v>174</v>
      </c>
      <c r="B810" s="82" t="s">
        <v>607</v>
      </c>
      <c r="C810" s="22" t="s">
        <v>77</v>
      </c>
      <c r="D810" s="22" t="s">
        <v>222</v>
      </c>
      <c r="E810" s="21" t="s">
        <v>207</v>
      </c>
      <c r="F810" s="607"/>
      <c r="G810" s="362">
        <v>1</v>
      </c>
      <c r="H810" s="616">
        <f t="shared" si="35"/>
        <v>0</v>
      </c>
      <c r="J810" s="541" t="s">
        <v>1359</v>
      </c>
      <c r="K810" s="362" t="s">
        <v>1144</v>
      </c>
      <c r="L810" s="396" t="s">
        <v>1358</v>
      </c>
      <c r="M810" s="362">
        <v>1</v>
      </c>
      <c r="N810" s="811"/>
      <c r="O810" s="611">
        <f t="shared" si="34"/>
        <v>0</v>
      </c>
      <c r="P810" s="810">
        <f t="shared" si="33"/>
        <v>0</v>
      </c>
    </row>
    <row r="811" spans="1:16" ht="30" customHeight="1" thickBot="1">
      <c r="A811" s="4">
        <v>175</v>
      </c>
      <c r="B811" s="84" t="s">
        <v>608</v>
      </c>
      <c r="C811" s="61" t="s">
        <v>77</v>
      </c>
      <c r="D811" s="61" t="s">
        <v>222</v>
      </c>
      <c r="E811" s="66" t="s">
        <v>207</v>
      </c>
      <c r="F811" s="623"/>
      <c r="G811" s="368">
        <v>1</v>
      </c>
      <c r="H811" s="618">
        <f t="shared" si="35"/>
        <v>0</v>
      </c>
      <c r="J811" s="657" t="s">
        <v>1359</v>
      </c>
      <c r="K811" s="368" t="s">
        <v>1144</v>
      </c>
      <c r="L811" s="542" t="s">
        <v>1358</v>
      </c>
      <c r="M811" s="368">
        <v>1</v>
      </c>
      <c r="N811" s="812"/>
      <c r="O811" s="621">
        <f t="shared" si="34"/>
        <v>0</v>
      </c>
      <c r="P811" s="618">
        <f t="shared" si="33"/>
        <v>0</v>
      </c>
    </row>
    <row r="812" spans="1:16" ht="24" customHeight="1" thickBot="1">
      <c r="A812" s="379"/>
      <c r="B812" s="863" t="s">
        <v>1316</v>
      </c>
      <c r="C812" s="863"/>
      <c r="D812" s="863"/>
      <c r="E812" s="863"/>
      <c r="F812" s="863"/>
      <c r="G812" s="863"/>
      <c r="H812" s="622">
        <f>SUM(H546:H811)</f>
        <v>0</v>
      </c>
      <c r="J812" s="379" t="s">
        <v>1284</v>
      </c>
      <c r="K812" s="652"/>
      <c r="L812" s="576"/>
      <c r="M812" s="652"/>
      <c r="N812" s="576"/>
      <c r="O812" s="576"/>
      <c r="P812" s="622">
        <f>SUM(P546:P811)</f>
        <v>0</v>
      </c>
    </row>
    <row r="813" spans="1:8" ht="16.5" customHeight="1">
      <c r="A813" s="11"/>
      <c r="B813" s="28"/>
      <c r="C813" s="11"/>
      <c r="D813" s="11"/>
      <c r="E813" s="12"/>
      <c r="F813" s="12"/>
      <c r="G813" s="51"/>
      <c r="H813" s="51"/>
    </row>
    <row r="814" spans="1:8" ht="30" customHeight="1" thickBot="1">
      <c r="A814" s="86" t="s">
        <v>1293</v>
      </c>
      <c r="B814" s="87"/>
      <c r="C814" s="11"/>
      <c r="D814" s="11"/>
      <c r="E814" s="12"/>
      <c r="F814" s="12"/>
      <c r="G814" s="51"/>
      <c r="H814" s="51"/>
    </row>
    <row r="815" spans="1:8" ht="45.75" customHeight="1" thickBot="1">
      <c r="A815" s="161" t="s">
        <v>129</v>
      </c>
      <c r="B815" s="8" t="s">
        <v>1</v>
      </c>
      <c r="C815" s="8" t="s">
        <v>2</v>
      </c>
      <c r="D815" s="8" t="s">
        <v>3</v>
      </c>
      <c r="E815" s="8" t="s">
        <v>4</v>
      </c>
      <c r="F815" s="8" t="s">
        <v>139</v>
      </c>
      <c r="G815" s="35" t="s">
        <v>1044</v>
      </c>
      <c r="H815" s="9" t="s">
        <v>140</v>
      </c>
    </row>
    <row r="816" spans="1:8" ht="39">
      <c r="A816" s="753" t="s">
        <v>609</v>
      </c>
      <c r="B816" s="905" t="s">
        <v>864</v>
      </c>
      <c r="C816" s="754" t="s">
        <v>610</v>
      </c>
      <c r="D816" s="233" t="s">
        <v>611</v>
      </c>
      <c r="E816" s="755" t="s">
        <v>884</v>
      </c>
      <c r="F816" s="633"/>
      <c r="G816" s="361">
        <v>1</v>
      </c>
      <c r="H816" s="610">
        <f aca="true" t="shared" si="36" ref="H816:H872">F816*G816</f>
        <v>0</v>
      </c>
    </row>
    <row r="817" spans="1:8" ht="21" customHeight="1">
      <c r="A817" s="143"/>
      <c r="B817" s="906"/>
      <c r="C817" s="88"/>
      <c r="D817" s="89"/>
      <c r="E817" s="147" t="s">
        <v>1079</v>
      </c>
      <c r="F817" s="643"/>
      <c r="G817" s="362">
        <v>1</v>
      </c>
      <c r="H817" s="653">
        <f t="shared" si="36"/>
        <v>0</v>
      </c>
    </row>
    <row r="818" spans="1:8" ht="41.25" customHeight="1">
      <c r="A818" s="143" t="s">
        <v>612</v>
      </c>
      <c r="B818" s="906"/>
      <c r="C818" s="239" t="s">
        <v>613</v>
      </c>
      <c r="D818" s="215" t="s">
        <v>611</v>
      </c>
      <c r="E818" s="240" t="s">
        <v>884</v>
      </c>
      <c r="F818" s="643"/>
      <c r="G818" s="362">
        <v>1</v>
      </c>
      <c r="H818" s="653">
        <f t="shared" si="36"/>
        <v>0</v>
      </c>
    </row>
    <row r="819" spans="1:8" ht="21" customHeight="1">
      <c r="A819" s="144"/>
      <c r="B819" s="907"/>
      <c r="C819" s="90"/>
      <c r="D819" s="91"/>
      <c r="E819" s="30" t="s">
        <v>1079</v>
      </c>
      <c r="F819" s="643"/>
      <c r="G819" s="362">
        <v>1</v>
      </c>
      <c r="H819" s="653">
        <f t="shared" si="36"/>
        <v>0</v>
      </c>
    </row>
    <row r="820" spans="1:8" ht="26.25">
      <c r="A820" s="145" t="s">
        <v>614</v>
      </c>
      <c r="B820" s="951" t="s">
        <v>332</v>
      </c>
      <c r="C820" s="187" t="s">
        <v>615</v>
      </c>
      <c r="D820" s="188" t="s">
        <v>616</v>
      </c>
      <c r="E820" s="30"/>
      <c r="F820" s="643"/>
      <c r="G820" s="362">
        <v>1</v>
      </c>
      <c r="H820" s="653">
        <f t="shared" si="36"/>
        <v>0</v>
      </c>
    </row>
    <row r="821" spans="1:8" ht="30" customHeight="1">
      <c r="A821" s="145" t="s">
        <v>617</v>
      </c>
      <c r="B821" s="952"/>
      <c r="C821" s="187" t="s">
        <v>615</v>
      </c>
      <c r="D821" s="188" t="s">
        <v>616</v>
      </c>
      <c r="E821" s="30"/>
      <c r="F821" s="643"/>
      <c r="G821" s="362">
        <v>1</v>
      </c>
      <c r="H821" s="653">
        <f t="shared" si="36"/>
        <v>0</v>
      </c>
    </row>
    <row r="822" spans="1:8" ht="26.25">
      <c r="A822" s="145" t="s">
        <v>618</v>
      </c>
      <c r="B822" s="952"/>
      <c r="C822" s="187" t="s">
        <v>615</v>
      </c>
      <c r="D822" s="188" t="s">
        <v>616</v>
      </c>
      <c r="E822" s="30"/>
      <c r="F822" s="643"/>
      <c r="G822" s="362">
        <v>1</v>
      </c>
      <c r="H822" s="653">
        <f t="shared" si="36"/>
        <v>0</v>
      </c>
    </row>
    <row r="823" spans="1:8" ht="30" customHeight="1">
      <c r="A823" s="145" t="s">
        <v>619</v>
      </c>
      <c r="B823" s="953"/>
      <c r="C823" s="187" t="s">
        <v>615</v>
      </c>
      <c r="D823" s="188" t="s">
        <v>616</v>
      </c>
      <c r="E823" s="30"/>
      <c r="F823" s="643"/>
      <c r="G823" s="362">
        <v>1</v>
      </c>
      <c r="H823" s="653">
        <f t="shared" si="36"/>
        <v>0</v>
      </c>
    </row>
    <row r="824" spans="1:8" ht="30" customHeight="1">
      <c r="A824" s="145" t="s">
        <v>620</v>
      </c>
      <c r="B824" s="93" t="s">
        <v>621</v>
      </c>
      <c r="C824" s="92" t="s">
        <v>622</v>
      </c>
      <c r="D824" s="93" t="s">
        <v>905</v>
      </c>
      <c r="E824" s="30"/>
      <c r="F824" s="643"/>
      <c r="G824" s="362">
        <v>0</v>
      </c>
      <c r="H824" s="653">
        <f t="shared" si="36"/>
        <v>0</v>
      </c>
    </row>
    <row r="825" spans="1:8" ht="30" customHeight="1">
      <c r="A825" s="145" t="s">
        <v>623</v>
      </c>
      <c r="B825" s="93" t="s">
        <v>621</v>
      </c>
      <c r="C825" s="92" t="s">
        <v>624</v>
      </c>
      <c r="D825" s="93" t="s">
        <v>627</v>
      </c>
      <c r="E825" s="30"/>
      <c r="F825" s="643"/>
      <c r="G825" s="362">
        <v>0</v>
      </c>
      <c r="H825" s="653">
        <f t="shared" si="36"/>
        <v>0</v>
      </c>
    </row>
    <row r="826" spans="1:8" ht="30" customHeight="1">
      <c r="A826" s="145" t="s">
        <v>625</v>
      </c>
      <c r="B826" s="93" t="s">
        <v>621</v>
      </c>
      <c r="C826" s="92" t="s">
        <v>626</v>
      </c>
      <c r="D826" s="93" t="s">
        <v>627</v>
      </c>
      <c r="E826" s="30"/>
      <c r="F826" s="643"/>
      <c r="G826" s="362">
        <v>0</v>
      </c>
      <c r="H826" s="653">
        <f t="shared" si="36"/>
        <v>0</v>
      </c>
    </row>
    <row r="827" spans="1:8" ht="26.25">
      <c r="A827" s="145" t="s">
        <v>628</v>
      </c>
      <c r="B827" s="93" t="s">
        <v>621</v>
      </c>
      <c r="C827" s="92" t="s">
        <v>629</v>
      </c>
      <c r="D827" s="93" t="s">
        <v>630</v>
      </c>
      <c r="E827" s="30"/>
      <c r="F827" s="643"/>
      <c r="G827" s="362">
        <v>0</v>
      </c>
      <c r="H827" s="653">
        <f t="shared" si="36"/>
        <v>0</v>
      </c>
    </row>
    <row r="828" spans="1:8" ht="26.25">
      <c r="A828" s="145" t="s">
        <v>631</v>
      </c>
      <c r="B828" s="93" t="s">
        <v>621</v>
      </c>
      <c r="C828" s="92" t="s">
        <v>633</v>
      </c>
      <c r="D828" s="93" t="s">
        <v>630</v>
      </c>
      <c r="E828" s="30" t="s">
        <v>635</v>
      </c>
      <c r="F828" s="643"/>
      <c r="G828" s="362">
        <v>0</v>
      </c>
      <c r="H828" s="653">
        <f t="shared" si="36"/>
        <v>0</v>
      </c>
    </row>
    <row r="829" spans="1:8" ht="26.25">
      <c r="A829" s="145" t="s">
        <v>632</v>
      </c>
      <c r="B829" s="93" t="s">
        <v>621</v>
      </c>
      <c r="C829" s="92" t="s">
        <v>637</v>
      </c>
      <c r="D829" s="93" t="s">
        <v>638</v>
      </c>
      <c r="E829" s="30" t="s">
        <v>635</v>
      </c>
      <c r="F829" s="643"/>
      <c r="G829" s="362">
        <v>0</v>
      </c>
      <c r="H829" s="653">
        <f t="shared" si="36"/>
        <v>0</v>
      </c>
    </row>
    <row r="830" spans="1:8" ht="27.75" customHeight="1">
      <c r="A830" s="145" t="s">
        <v>636</v>
      </c>
      <c r="B830" s="93" t="s">
        <v>621</v>
      </c>
      <c r="C830" s="92" t="s">
        <v>640</v>
      </c>
      <c r="D830" s="93" t="s">
        <v>627</v>
      </c>
      <c r="E830" s="30"/>
      <c r="F830" s="643"/>
      <c r="G830" s="362">
        <v>0</v>
      </c>
      <c r="H830" s="653">
        <f t="shared" si="36"/>
        <v>0</v>
      </c>
    </row>
    <row r="831" spans="1:8" ht="28.5" customHeight="1">
      <c r="A831" s="145" t="s">
        <v>639</v>
      </c>
      <c r="B831" s="93" t="s">
        <v>621</v>
      </c>
      <c r="C831" s="92" t="s">
        <v>643</v>
      </c>
      <c r="D831" s="93" t="s">
        <v>638</v>
      </c>
      <c r="E831" s="30"/>
      <c r="F831" s="643"/>
      <c r="G831" s="362">
        <v>0</v>
      </c>
      <c r="H831" s="653">
        <f t="shared" si="36"/>
        <v>0</v>
      </c>
    </row>
    <row r="832" spans="1:8" ht="26.25">
      <c r="A832" s="145" t="s">
        <v>642</v>
      </c>
      <c r="B832" s="93" t="s">
        <v>863</v>
      </c>
      <c r="C832" s="92" t="s">
        <v>645</v>
      </c>
      <c r="D832" s="93" t="s">
        <v>627</v>
      </c>
      <c r="E832" s="30"/>
      <c r="F832" s="643"/>
      <c r="G832" s="362">
        <v>0</v>
      </c>
      <c r="H832" s="653">
        <f t="shared" si="36"/>
        <v>0</v>
      </c>
    </row>
    <row r="833" spans="1:8" ht="26.25">
      <c r="A833" s="145" t="s">
        <v>644</v>
      </c>
      <c r="B833" s="93" t="s">
        <v>621</v>
      </c>
      <c r="C833" s="92" t="s">
        <v>647</v>
      </c>
      <c r="D833" s="93" t="s">
        <v>627</v>
      </c>
      <c r="E833" s="30"/>
      <c r="F833" s="643"/>
      <c r="G833" s="362">
        <v>0</v>
      </c>
      <c r="H833" s="653">
        <f t="shared" si="36"/>
        <v>0</v>
      </c>
    </row>
    <row r="834" spans="1:8" ht="33" customHeight="1">
      <c r="A834" s="145" t="s">
        <v>646</v>
      </c>
      <c r="B834" s="93" t="s">
        <v>862</v>
      </c>
      <c r="C834" s="92" t="s">
        <v>649</v>
      </c>
      <c r="D834" s="93" t="s">
        <v>627</v>
      </c>
      <c r="E834" s="30"/>
      <c r="F834" s="643"/>
      <c r="G834" s="362">
        <v>0</v>
      </c>
      <c r="H834" s="653">
        <f t="shared" si="36"/>
        <v>0</v>
      </c>
    </row>
    <row r="835" spans="1:8" ht="30" customHeight="1">
      <c r="A835" s="145" t="s">
        <v>648</v>
      </c>
      <c r="B835" s="93" t="s">
        <v>175</v>
      </c>
      <c r="C835" s="92" t="s">
        <v>651</v>
      </c>
      <c r="D835" s="93" t="s">
        <v>638</v>
      </c>
      <c r="E835" s="30"/>
      <c r="F835" s="643"/>
      <c r="G835" s="362">
        <v>0</v>
      </c>
      <c r="H835" s="653">
        <f t="shared" si="36"/>
        <v>0</v>
      </c>
    </row>
    <row r="836" spans="1:8" ht="30" customHeight="1">
      <c r="A836" s="145" t="s">
        <v>650</v>
      </c>
      <c r="B836" s="93" t="s">
        <v>175</v>
      </c>
      <c r="C836" s="92" t="s">
        <v>653</v>
      </c>
      <c r="D836" s="93" t="s">
        <v>627</v>
      </c>
      <c r="E836" s="30"/>
      <c r="F836" s="643"/>
      <c r="G836" s="362">
        <v>0</v>
      </c>
      <c r="H836" s="653">
        <f t="shared" si="36"/>
        <v>0</v>
      </c>
    </row>
    <row r="837" spans="1:8" ht="30" customHeight="1">
      <c r="A837" s="145" t="s">
        <v>652</v>
      </c>
      <c r="B837" s="93" t="s">
        <v>175</v>
      </c>
      <c r="C837" s="92" t="s">
        <v>655</v>
      </c>
      <c r="D837" s="93" t="s">
        <v>627</v>
      </c>
      <c r="E837" s="30"/>
      <c r="F837" s="643"/>
      <c r="G837" s="362">
        <v>0</v>
      </c>
      <c r="H837" s="653">
        <f t="shared" si="36"/>
        <v>0</v>
      </c>
    </row>
    <row r="838" spans="1:8" ht="30" customHeight="1">
      <c r="A838" s="145" t="s">
        <v>654</v>
      </c>
      <c r="B838" s="93" t="s">
        <v>175</v>
      </c>
      <c r="C838" s="92" t="s">
        <v>657</v>
      </c>
      <c r="D838" s="93" t="s">
        <v>861</v>
      </c>
      <c r="E838" s="30" t="s">
        <v>241</v>
      </c>
      <c r="F838" s="643"/>
      <c r="G838" s="362">
        <v>0</v>
      </c>
      <c r="H838" s="653">
        <f t="shared" si="36"/>
        <v>0</v>
      </c>
    </row>
    <row r="839" spans="1:8" ht="30" customHeight="1">
      <c r="A839" s="145" t="s">
        <v>656</v>
      </c>
      <c r="B839" s="93" t="s">
        <v>175</v>
      </c>
      <c r="C839" s="92" t="s">
        <v>659</v>
      </c>
      <c r="D839" s="93" t="s">
        <v>627</v>
      </c>
      <c r="E839" s="30"/>
      <c r="F839" s="643"/>
      <c r="G839" s="362">
        <v>0</v>
      </c>
      <c r="H839" s="653">
        <f t="shared" si="36"/>
        <v>0</v>
      </c>
    </row>
    <row r="840" spans="1:8" ht="30" customHeight="1">
      <c r="A840" s="145" t="s">
        <v>658</v>
      </c>
      <c r="B840" s="93" t="s">
        <v>175</v>
      </c>
      <c r="C840" s="92" t="s">
        <v>661</v>
      </c>
      <c r="D840" s="93" t="s">
        <v>906</v>
      </c>
      <c r="E840" s="30"/>
      <c r="F840" s="643"/>
      <c r="G840" s="362">
        <v>0</v>
      </c>
      <c r="H840" s="653">
        <f t="shared" si="36"/>
        <v>0</v>
      </c>
    </row>
    <row r="841" spans="1:8" ht="30" customHeight="1">
      <c r="A841" s="145" t="s">
        <v>660</v>
      </c>
      <c r="B841" s="93" t="s">
        <v>175</v>
      </c>
      <c r="C841" s="92" t="s">
        <v>663</v>
      </c>
      <c r="D841" s="92" t="s">
        <v>169</v>
      </c>
      <c r="E841" s="30" t="s">
        <v>241</v>
      </c>
      <c r="F841" s="643"/>
      <c r="G841" s="362">
        <v>0</v>
      </c>
      <c r="H841" s="653">
        <f t="shared" si="36"/>
        <v>0</v>
      </c>
    </row>
    <row r="842" spans="1:8" ht="30" customHeight="1">
      <c r="A842" s="145" t="s">
        <v>662</v>
      </c>
      <c r="B842" s="93" t="s">
        <v>175</v>
      </c>
      <c r="C842" s="92" t="s">
        <v>665</v>
      </c>
      <c r="D842" s="93" t="s">
        <v>907</v>
      </c>
      <c r="E842" s="30"/>
      <c r="F842" s="643"/>
      <c r="G842" s="362">
        <v>0</v>
      </c>
      <c r="H842" s="653">
        <f t="shared" si="36"/>
        <v>0</v>
      </c>
    </row>
    <row r="843" spans="1:8" ht="30" customHeight="1">
      <c r="A843" s="145" t="s">
        <v>664</v>
      </c>
      <c r="B843" s="93" t="s">
        <v>175</v>
      </c>
      <c r="C843" s="92" t="s">
        <v>667</v>
      </c>
      <c r="D843" s="93" t="s">
        <v>627</v>
      </c>
      <c r="E843" s="30"/>
      <c r="F843" s="643"/>
      <c r="G843" s="362">
        <v>0</v>
      </c>
      <c r="H843" s="653">
        <f t="shared" si="36"/>
        <v>0</v>
      </c>
    </row>
    <row r="844" spans="1:8" ht="30" customHeight="1">
      <c r="A844" s="145" t="s">
        <v>666</v>
      </c>
      <c r="B844" s="93" t="s">
        <v>175</v>
      </c>
      <c r="C844" s="92" t="s">
        <v>669</v>
      </c>
      <c r="D844" s="93" t="s">
        <v>627</v>
      </c>
      <c r="E844" s="30"/>
      <c r="F844" s="643"/>
      <c r="G844" s="362">
        <v>0</v>
      </c>
      <c r="H844" s="653">
        <f t="shared" si="36"/>
        <v>0</v>
      </c>
    </row>
    <row r="845" spans="1:8" ht="30" customHeight="1">
      <c r="A845" s="145" t="s">
        <v>668</v>
      </c>
      <c r="B845" s="93" t="s">
        <v>175</v>
      </c>
      <c r="C845" s="92" t="s">
        <v>671</v>
      </c>
      <c r="D845" s="93" t="s">
        <v>627</v>
      </c>
      <c r="E845" s="30"/>
      <c r="F845" s="643"/>
      <c r="G845" s="362">
        <v>0</v>
      </c>
      <c r="H845" s="653">
        <f t="shared" si="36"/>
        <v>0</v>
      </c>
    </row>
    <row r="846" spans="1:8" ht="30" customHeight="1">
      <c r="A846" s="145" t="s">
        <v>670</v>
      </c>
      <c r="B846" s="93" t="s">
        <v>175</v>
      </c>
      <c r="C846" s="92" t="s">
        <v>673</v>
      </c>
      <c r="D846" s="93" t="s">
        <v>906</v>
      </c>
      <c r="E846" s="30"/>
      <c r="F846" s="643"/>
      <c r="G846" s="362">
        <v>0</v>
      </c>
      <c r="H846" s="653">
        <f t="shared" si="36"/>
        <v>0</v>
      </c>
    </row>
    <row r="847" spans="1:8" ht="30" customHeight="1">
      <c r="A847" s="145" t="s">
        <v>672</v>
      </c>
      <c r="B847" s="93" t="s">
        <v>175</v>
      </c>
      <c r="C847" s="92" t="s">
        <v>675</v>
      </c>
      <c r="D847" s="93" t="s">
        <v>907</v>
      </c>
      <c r="E847" s="30"/>
      <c r="F847" s="643"/>
      <c r="G847" s="362">
        <v>0</v>
      </c>
      <c r="H847" s="653">
        <f t="shared" si="36"/>
        <v>0</v>
      </c>
    </row>
    <row r="848" spans="1:8" ht="39" customHeight="1">
      <c r="A848" s="145" t="s">
        <v>674</v>
      </c>
      <c r="B848" s="93" t="s">
        <v>175</v>
      </c>
      <c r="C848" s="92" t="s">
        <v>677</v>
      </c>
      <c r="D848" s="93" t="s">
        <v>627</v>
      </c>
      <c r="E848" s="30"/>
      <c r="F848" s="643"/>
      <c r="G848" s="362">
        <v>0</v>
      </c>
      <c r="H848" s="653">
        <f t="shared" si="36"/>
        <v>0</v>
      </c>
    </row>
    <row r="849" spans="1:8" ht="30" customHeight="1">
      <c r="A849" s="145" t="s">
        <v>676</v>
      </c>
      <c r="B849" s="93" t="s">
        <v>175</v>
      </c>
      <c r="C849" s="92" t="s">
        <v>679</v>
      </c>
      <c r="D849" s="93" t="s">
        <v>399</v>
      </c>
      <c r="E849" s="30"/>
      <c r="F849" s="643"/>
      <c r="G849" s="362">
        <v>0</v>
      </c>
      <c r="H849" s="653">
        <f t="shared" si="36"/>
        <v>0</v>
      </c>
    </row>
    <row r="850" spans="1:8" ht="30" customHeight="1">
      <c r="A850" s="145" t="s">
        <v>678</v>
      </c>
      <c r="B850" s="93" t="s">
        <v>175</v>
      </c>
      <c r="C850" s="92" t="s">
        <v>681</v>
      </c>
      <c r="D850" s="93" t="s">
        <v>627</v>
      </c>
      <c r="E850" s="30"/>
      <c r="F850" s="643"/>
      <c r="G850" s="362">
        <v>0</v>
      </c>
      <c r="H850" s="653">
        <f t="shared" si="36"/>
        <v>0</v>
      </c>
    </row>
    <row r="851" spans="1:8" ht="30" customHeight="1">
      <c r="A851" s="145" t="s">
        <v>680</v>
      </c>
      <c r="B851" s="93" t="s">
        <v>175</v>
      </c>
      <c r="C851" s="92" t="s">
        <v>683</v>
      </c>
      <c r="D851" s="93" t="s">
        <v>910</v>
      </c>
      <c r="E851" s="30"/>
      <c r="F851" s="643"/>
      <c r="G851" s="362">
        <v>0</v>
      </c>
      <c r="H851" s="653">
        <f t="shared" si="36"/>
        <v>0</v>
      </c>
    </row>
    <row r="852" spans="1:8" ht="30" customHeight="1">
      <c r="A852" s="145" t="s">
        <v>682</v>
      </c>
      <c r="B852" s="93" t="s">
        <v>175</v>
      </c>
      <c r="C852" s="92" t="s">
        <v>685</v>
      </c>
      <c r="D852" s="93" t="s">
        <v>399</v>
      </c>
      <c r="E852" s="30"/>
      <c r="F852" s="643"/>
      <c r="G852" s="362">
        <v>0</v>
      </c>
      <c r="H852" s="653">
        <f t="shared" si="36"/>
        <v>0</v>
      </c>
    </row>
    <row r="853" spans="1:8" ht="30" customHeight="1">
      <c r="A853" s="145" t="s">
        <v>684</v>
      </c>
      <c r="B853" s="93" t="s">
        <v>175</v>
      </c>
      <c r="C853" s="92" t="s">
        <v>687</v>
      </c>
      <c r="D853" s="93" t="s">
        <v>169</v>
      </c>
      <c r="E853" s="30" t="s">
        <v>241</v>
      </c>
      <c r="F853" s="643"/>
      <c r="G853" s="362">
        <v>0</v>
      </c>
      <c r="H853" s="653">
        <f t="shared" si="36"/>
        <v>0</v>
      </c>
    </row>
    <row r="854" spans="1:8" ht="30" customHeight="1">
      <c r="A854" s="145" t="s">
        <v>686</v>
      </c>
      <c r="B854" s="93" t="s">
        <v>175</v>
      </c>
      <c r="C854" s="92" t="s">
        <v>689</v>
      </c>
      <c r="D854" s="93" t="s">
        <v>169</v>
      </c>
      <c r="E854" s="30" t="s">
        <v>241</v>
      </c>
      <c r="F854" s="643"/>
      <c r="G854" s="362">
        <v>0</v>
      </c>
      <c r="H854" s="653">
        <f t="shared" si="36"/>
        <v>0</v>
      </c>
    </row>
    <row r="855" spans="1:8" ht="30" customHeight="1">
      <c r="A855" s="145" t="s">
        <v>688</v>
      </c>
      <c r="B855" s="93" t="s">
        <v>175</v>
      </c>
      <c r="C855" s="92" t="s">
        <v>691</v>
      </c>
      <c r="D855" s="93" t="s">
        <v>169</v>
      </c>
      <c r="E855" s="30" t="s">
        <v>241</v>
      </c>
      <c r="F855" s="643"/>
      <c r="G855" s="362">
        <v>0</v>
      </c>
      <c r="H855" s="653">
        <f t="shared" si="36"/>
        <v>0</v>
      </c>
    </row>
    <row r="856" spans="1:8" ht="30" customHeight="1">
      <c r="A856" s="145" t="s">
        <v>690</v>
      </c>
      <c r="B856" s="93" t="s">
        <v>175</v>
      </c>
      <c r="C856" s="92" t="s">
        <v>693</v>
      </c>
      <c r="D856" s="93" t="s">
        <v>169</v>
      </c>
      <c r="E856" s="30" t="s">
        <v>241</v>
      </c>
      <c r="F856" s="643"/>
      <c r="G856" s="362">
        <v>0</v>
      </c>
      <c r="H856" s="653">
        <f t="shared" si="36"/>
        <v>0</v>
      </c>
    </row>
    <row r="857" spans="1:8" ht="30" customHeight="1">
      <c r="A857" s="145" t="s">
        <v>692</v>
      </c>
      <c r="B857" s="93" t="s">
        <v>175</v>
      </c>
      <c r="C857" s="92" t="s">
        <v>695</v>
      </c>
      <c r="D857" s="93" t="s">
        <v>169</v>
      </c>
      <c r="E857" s="30" t="s">
        <v>241</v>
      </c>
      <c r="F857" s="643"/>
      <c r="G857" s="362">
        <v>0</v>
      </c>
      <c r="H857" s="653">
        <f t="shared" si="36"/>
        <v>0</v>
      </c>
    </row>
    <row r="858" spans="1:8" ht="30" customHeight="1">
      <c r="A858" s="145" t="s">
        <v>694</v>
      </c>
      <c r="B858" s="93" t="s">
        <v>175</v>
      </c>
      <c r="C858" s="92" t="s">
        <v>697</v>
      </c>
      <c r="D858" s="93" t="s">
        <v>169</v>
      </c>
      <c r="E858" s="30" t="s">
        <v>241</v>
      </c>
      <c r="F858" s="643"/>
      <c r="G858" s="362">
        <v>0</v>
      </c>
      <c r="H858" s="653">
        <f t="shared" si="36"/>
        <v>0</v>
      </c>
    </row>
    <row r="859" spans="1:8" ht="30" customHeight="1">
      <c r="A859" s="145" t="s">
        <v>696</v>
      </c>
      <c r="B859" s="93" t="s">
        <v>175</v>
      </c>
      <c r="C859" s="92" t="s">
        <v>699</v>
      </c>
      <c r="D859" s="93" t="s">
        <v>169</v>
      </c>
      <c r="E859" s="30" t="s">
        <v>241</v>
      </c>
      <c r="F859" s="643"/>
      <c r="G859" s="362">
        <v>0</v>
      </c>
      <c r="H859" s="653">
        <f t="shared" si="36"/>
        <v>0</v>
      </c>
    </row>
    <row r="860" spans="1:8" ht="30" customHeight="1">
      <c r="A860" s="145" t="s">
        <v>698</v>
      </c>
      <c r="B860" s="93" t="s">
        <v>175</v>
      </c>
      <c r="C860" s="92" t="s">
        <v>701</v>
      </c>
      <c r="D860" s="93" t="s">
        <v>641</v>
      </c>
      <c r="E860" s="30"/>
      <c r="F860" s="643"/>
      <c r="G860" s="362">
        <v>0</v>
      </c>
      <c r="H860" s="653">
        <f t="shared" si="36"/>
        <v>0</v>
      </c>
    </row>
    <row r="861" spans="1:8" ht="30" customHeight="1">
      <c r="A861" s="145" t="s">
        <v>700</v>
      </c>
      <c r="B861" s="93" t="s">
        <v>175</v>
      </c>
      <c r="C861" s="92" t="s">
        <v>703</v>
      </c>
      <c r="D861" s="93" t="s">
        <v>905</v>
      </c>
      <c r="E861" s="30"/>
      <c r="F861" s="643"/>
      <c r="G861" s="362">
        <v>0</v>
      </c>
      <c r="H861" s="653">
        <f t="shared" si="36"/>
        <v>0</v>
      </c>
    </row>
    <row r="862" spans="1:8" ht="30" customHeight="1">
      <c r="A862" s="145" t="s">
        <v>702</v>
      </c>
      <c r="B862" s="93" t="s">
        <v>175</v>
      </c>
      <c r="C862" s="92" t="s">
        <v>706</v>
      </c>
      <c r="D862" s="93" t="s">
        <v>907</v>
      </c>
      <c r="E862" s="30"/>
      <c r="F862" s="643"/>
      <c r="G862" s="362">
        <v>0</v>
      </c>
      <c r="H862" s="653">
        <f t="shared" si="36"/>
        <v>0</v>
      </c>
    </row>
    <row r="863" spans="1:8" ht="30" customHeight="1">
      <c r="A863" s="145" t="s">
        <v>705</v>
      </c>
      <c r="B863" s="93" t="s">
        <v>175</v>
      </c>
      <c r="C863" s="92" t="s">
        <v>708</v>
      </c>
      <c r="D863" s="93" t="s">
        <v>627</v>
      </c>
      <c r="E863" s="30"/>
      <c r="F863" s="643"/>
      <c r="G863" s="362">
        <v>0</v>
      </c>
      <c r="H863" s="653">
        <f t="shared" si="36"/>
        <v>0</v>
      </c>
    </row>
    <row r="864" spans="1:8" ht="30" customHeight="1">
      <c r="A864" s="145" t="s">
        <v>707</v>
      </c>
      <c r="B864" s="93" t="s">
        <v>175</v>
      </c>
      <c r="C864" s="92" t="s">
        <v>710</v>
      </c>
      <c r="D864" s="93" t="s">
        <v>627</v>
      </c>
      <c r="E864" s="30"/>
      <c r="F864" s="643"/>
      <c r="G864" s="362">
        <v>0</v>
      </c>
      <c r="H864" s="653">
        <f t="shared" si="36"/>
        <v>0</v>
      </c>
    </row>
    <row r="865" spans="1:8" ht="30" customHeight="1">
      <c r="A865" s="145" t="s">
        <v>709</v>
      </c>
      <c r="B865" s="93" t="s">
        <v>175</v>
      </c>
      <c r="C865" s="92" t="s">
        <v>712</v>
      </c>
      <c r="D865" s="93" t="s">
        <v>713</v>
      </c>
      <c r="E865" s="30"/>
      <c r="F865" s="643"/>
      <c r="G865" s="362">
        <v>0</v>
      </c>
      <c r="H865" s="653">
        <f t="shared" si="36"/>
        <v>0</v>
      </c>
    </row>
    <row r="866" spans="1:8" ht="30" customHeight="1">
      <c r="A866" s="145" t="s">
        <v>711</v>
      </c>
      <c r="B866" s="93" t="s">
        <v>175</v>
      </c>
      <c r="C866" s="92" t="s">
        <v>715</v>
      </c>
      <c r="D866" s="93" t="s">
        <v>713</v>
      </c>
      <c r="E866" s="30"/>
      <c r="F866" s="643"/>
      <c r="G866" s="362">
        <v>0</v>
      </c>
      <c r="H866" s="653">
        <f t="shared" si="36"/>
        <v>0</v>
      </c>
    </row>
    <row r="867" spans="1:8" ht="30" customHeight="1">
      <c r="A867" s="145" t="s">
        <v>714</v>
      </c>
      <c r="B867" s="93" t="s">
        <v>175</v>
      </c>
      <c r="C867" s="92" t="s">
        <v>717</v>
      </c>
      <c r="D867" s="93" t="s">
        <v>713</v>
      </c>
      <c r="E867" s="30"/>
      <c r="F867" s="643"/>
      <c r="G867" s="362">
        <v>0</v>
      </c>
      <c r="H867" s="653">
        <f t="shared" si="36"/>
        <v>0</v>
      </c>
    </row>
    <row r="868" spans="1:8" ht="30" customHeight="1">
      <c r="A868" s="145" t="s">
        <v>716</v>
      </c>
      <c r="B868" s="93" t="s">
        <v>175</v>
      </c>
      <c r="C868" s="92" t="s">
        <v>719</v>
      </c>
      <c r="D868" s="93" t="s">
        <v>713</v>
      </c>
      <c r="E868" s="30"/>
      <c r="F868" s="643"/>
      <c r="G868" s="362">
        <v>0</v>
      </c>
      <c r="H868" s="653">
        <f t="shared" si="36"/>
        <v>0</v>
      </c>
    </row>
    <row r="869" spans="1:8" ht="30" customHeight="1">
      <c r="A869" s="145" t="s">
        <v>718</v>
      </c>
      <c r="B869" s="93" t="s">
        <v>175</v>
      </c>
      <c r="C869" s="92" t="s">
        <v>722</v>
      </c>
      <c r="D869" s="93" t="s">
        <v>713</v>
      </c>
      <c r="E869" s="30"/>
      <c r="F869" s="643"/>
      <c r="G869" s="362">
        <v>0</v>
      </c>
      <c r="H869" s="653">
        <f t="shared" si="36"/>
        <v>0</v>
      </c>
    </row>
    <row r="870" spans="1:8" ht="30" customHeight="1">
      <c r="A870" s="145" t="s">
        <v>720</v>
      </c>
      <c r="B870" s="93" t="s">
        <v>175</v>
      </c>
      <c r="C870" s="92" t="s">
        <v>724</v>
      </c>
      <c r="D870" s="93" t="s">
        <v>713</v>
      </c>
      <c r="E870" s="30"/>
      <c r="F870" s="643"/>
      <c r="G870" s="362">
        <v>0</v>
      </c>
      <c r="H870" s="653">
        <f t="shared" si="36"/>
        <v>0</v>
      </c>
    </row>
    <row r="871" spans="1:8" ht="30" customHeight="1">
      <c r="A871" s="145" t="s">
        <v>721</v>
      </c>
      <c r="B871" s="93" t="s">
        <v>175</v>
      </c>
      <c r="C871" s="92" t="s">
        <v>725</v>
      </c>
      <c r="D871" s="93" t="s">
        <v>747</v>
      </c>
      <c r="E871" s="30"/>
      <c r="F871" s="643"/>
      <c r="G871" s="362">
        <v>0</v>
      </c>
      <c r="H871" s="653">
        <f t="shared" si="36"/>
        <v>0</v>
      </c>
    </row>
    <row r="872" spans="1:8" ht="30" customHeight="1" thickBot="1">
      <c r="A872" s="756" t="s">
        <v>723</v>
      </c>
      <c r="B872" s="95" t="s">
        <v>175</v>
      </c>
      <c r="C872" s="94" t="s">
        <v>726</v>
      </c>
      <c r="D872" s="95" t="s">
        <v>713</v>
      </c>
      <c r="E872" s="148"/>
      <c r="F872" s="623"/>
      <c r="G872" s="368">
        <v>0</v>
      </c>
      <c r="H872" s="618">
        <f t="shared" si="36"/>
        <v>0</v>
      </c>
    </row>
    <row r="873" spans="1:8" ht="24" customHeight="1" thickBot="1">
      <c r="A873" s="306"/>
      <c r="B873" s="876" t="s">
        <v>1316</v>
      </c>
      <c r="C873" s="876"/>
      <c r="D873" s="876"/>
      <c r="E873" s="876"/>
      <c r="F873" s="876"/>
      <c r="G873" s="876"/>
      <c r="H873" s="605">
        <f>SUM(H816:H872)</f>
        <v>0</v>
      </c>
    </row>
    <row r="874" spans="1:8" ht="15.75" customHeight="1">
      <c r="A874" s="11"/>
      <c r="B874" s="28"/>
      <c r="C874" s="11"/>
      <c r="D874" s="11"/>
      <c r="E874" s="12"/>
      <c r="F874" s="12"/>
      <c r="G874" s="51"/>
      <c r="H874" s="51"/>
    </row>
    <row r="875" spans="1:8" ht="16.5" customHeight="1" thickBot="1">
      <c r="A875" s="237" t="s">
        <v>1292</v>
      </c>
      <c r="B875" s="237"/>
      <c r="C875" s="97"/>
      <c r="D875" s="97"/>
      <c r="E875" s="12"/>
      <c r="F875" s="12"/>
      <c r="G875" s="51"/>
      <c r="H875" s="51"/>
    </row>
    <row r="876" spans="1:8" ht="42" customHeight="1" thickBot="1">
      <c r="A876" s="162" t="s">
        <v>129</v>
      </c>
      <c r="B876" s="17" t="s">
        <v>1</v>
      </c>
      <c r="C876" s="17" t="s">
        <v>2</v>
      </c>
      <c r="D876" s="17" t="s">
        <v>3</v>
      </c>
      <c r="E876" s="17" t="s">
        <v>4</v>
      </c>
      <c r="F876" s="17" t="s">
        <v>139</v>
      </c>
      <c r="G876" s="40" t="s">
        <v>1044</v>
      </c>
      <c r="H876" s="18" t="s">
        <v>140</v>
      </c>
    </row>
    <row r="877" spans="1:8" ht="44.25" customHeight="1">
      <c r="A877" s="217" t="s">
        <v>609</v>
      </c>
      <c r="B877" s="998" t="s">
        <v>865</v>
      </c>
      <c r="C877" s="241" t="s">
        <v>1075</v>
      </c>
      <c r="D877" s="242" t="s">
        <v>611</v>
      </c>
      <c r="E877" s="761" t="s">
        <v>1313</v>
      </c>
      <c r="F877" s="633"/>
      <c r="G877" s="361">
        <v>1</v>
      </c>
      <c r="H877" s="610">
        <f aca="true" t="shared" si="37" ref="H877:H907">F877*G877</f>
        <v>0</v>
      </c>
    </row>
    <row r="878" spans="1:8" ht="21" customHeight="1">
      <c r="A878" s="98"/>
      <c r="B878" s="999"/>
      <c r="C878" s="758"/>
      <c r="D878" s="759"/>
      <c r="E878" s="760" t="s">
        <v>1079</v>
      </c>
      <c r="F878" s="643"/>
      <c r="G878" s="362">
        <v>1</v>
      </c>
      <c r="H878" s="653">
        <f t="shared" si="37"/>
        <v>0</v>
      </c>
    </row>
    <row r="879" spans="1:8" ht="44.25" customHeight="1">
      <c r="A879" s="98" t="s">
        <v>612</v>
      </c>
      <c r="B879" s="999"/>
      <c r="C879" s="99" t="s">
        <v>1076</v>
      </c>
      <c r="D879" s="99" t="s">
        <v>727</v>
      </c>
      <c r="E879" s="757" t="s">
        <v>883</v>
      </c>
      <c r="F879" s="643"/>
      <c r="G879" s="362">
        <v>1</v>
      </c>
      <c r="H879" s="653">
        <f t="shared" si="37"/>
        <v>0</v>
      </c>
    </row>
    <row r="880" spans="1:8" ht="21" customHeight="1">
      <c r="A880" s="98"/>
      <c r="B880" s="904"/>
      <c r="C880" s="99"/>
      <c r="D880" s="99"/>
      <c r="E880" s="760" t="s">
        <v>1079</v>
      </c>
      <c r="F880" s="643"/>
      <c r="G880" s="362">
        <v>1</v>
      </c>
      <c r="H880" s="653">
        <f t="shared" si="37"/>
        <v>0</v>
      </c>
    </row>
    <row r="881" spans="1:8" ht="26.25" customHeight="1">
      <c r="A881" s="98" t="s">
        <v>614</v>
      </c>
      <c r="B881" s="904" t="s">
        <v>332</v>
      </c>
      <c r="C881" s="187" t="s">
        <v>728</v>
      </c>
      <c r="D881" s="188" t="s">
        <v>729</v>
      </c>
      <c r="E881" s="427"/>
      <c r="F881" s="643"/>
      <c r="G881" s="362">
        <v>1</v>
      </c>
      <c r="H881" s="653">
        <f t="shared" si="37"/>
        <v>0</v>
      </c>
    </row>
    <row r="882" spans="1:8" ht="30" customHeight="1">
      <c r="A882" s="98" t="s">
        <v>617</v>
      </c>
      <c r="B882" s="904"/>
      <c r="C882" s="187" t="s">
        <v>728</v>
      </c>
      <c r="D882" s="188" t="s">
        <v>729</v>
      </c>
      <c r="E882" s="427"/>
      <c r="F882" s="643"/>
      <c r="G882" s="362">
        <v>1</v>
      </c>
      <c r="H882" s="653">
        <f t="shared" si="37"/>
        <v>0</v>
      </c>
    </row>
    <row r="883" spans="1:8" ht="29.25" customHeight="1">
      <c r="A883" s="98" t="s">
        <v>618</v>
      </c>
      <c r="B883" s="904"/>
      <c r="C883" s="187" t="s">
        <v>728</v>
      </c>
      <c r="D883" s="188" t="s">
        <v>730</v>
      </c>
      <c r="E883" s="427"/>
      <c r="F883" s="643"/>
      <c r="G883" s="362">
        <v>1</v>
      </c>
      <c r="H883" s="653">
        <f t="shared" si="37"/>
        <v>0</v>
      </c>
    </row>
    <row r="884" spans="1:8" ht="30" customHeight="1">
      <c r="A884" s="98" t="s">
        <v>619</v>
      </c>
      <c r="B884" s="188" t="s">
        <v>860</v>
      </c>
      <c r="C884" s="92" t="s">
        <v>731</v>
      </c>
      <c r="D884" s="93"/>
      <c r="E884" s="427"/>
      <c r="F884" s="643"/>
      <c r="G884" s="362">
        <v>0</v>
      </c>
      <c r="H884" s="653">
        <f t="shared" si="37"/>
        <v>0</v>
      </c>
    </row>
    <row r="885" spans="1:8" ht="30" customHeight="1">
      <c r="A885" s="98" t="s">
        <v>620</v>
      </c>
      <c r="B885" s="188" t="s">
        <v>175</v>
      </c>
      <c r="C885" s="92" t="s">
        <v>732</v>
      </c>
      <c r="D885" s="93" t="s">
        <v>911</v>
      </c>
      <c r="E885" s="427"/>
      <c r="F885" s="643"/>
      <c r="G885" s="362">
        <v>0</v>
      </c>
      <c r="H885" s="653">
        <f t="shared" si="37"/>
        <v>0</v>
      </c>
    </row>
    <row r="886" spans="1:8" ht="30" customHeight="1">
      <c r="A886" s="98" t="s">
        <v>623</v>
      </c>
      <c r="B886" s="188" t="s">
        <v>175</v>
      </c>
      <c r="C886" s="92" t="s">
        <v>733</v>
      </c>
      <c r="D886" s="93" t="s">
        <v>627</v>
      </c>
      <c r="E886" s="427"/>
      <c r="F886" s="643"/>
      <c r="G886" s="362">
        <v>0</v>
      </c>
      <c r="H886" s="653">
        <f t="shared" si="37"/>
        <v>0</v>
      </c>
    </row>
    <row r="887" spans="1:8" ht="30" customHeight="1">
      <c r="A887" s="98" t="s">
        <v>625</v>
      </c>
      <c r="B887" s="93" t="s">
        <v>621</v>
      </c>
      <c r="C887" s="92" t="s">
        <v>734</v>
      </c>
      <c r="D887" s="93"/>
      <c r="E887" s="427"/>
      <c r="F887" s="643"/>
      <c r="G887" s="362">
        <v>0</v>
      </c>
      <c r="H887" s="653">
        <f t="shared" si="37"/>
        <v>0</v>
      </c>
    </row>
    <row r="888" spans="1:8" ht="30" customHeight="1">
      <c r="A888" s="98" t="s">
        <v>628</v>
      </c>
      <c r="B888" s="93" t="s">
        <v>175</v>
      </c>
      <c r="C888" s="92" t="s">
        <v>735</v>
      </c>
      <c r="D888" s="93" t="s">
        <v>638</v>
      </c>
      <c r="E888" s="427"/>
      <c r="F888" s="643"/>
      <c r="G888" s="362">
        <v>0</v>
      </c>
      <c r="H888" s="653">
        <f t="shared" si="37"/>
        <v>0</v>
      </c>
    </row>
    <row r="889" spans="1:8" ht="30" customHeight="1">
      <c r="A889" s="98" t="s">
        <v>631</v>
      </c>
      <c r="B889" s="93" t="s">
        <v>175</v>
      </c>
      <c r="C889" s="92" t="s">
        <v>736</v>
      </c>
      <c r="D889" s="93" t="s">
        <v>627</v>
      </c>
      <c r="E889" s="427"/>
      <c r="F889" s="643"/>
      <c r="G889" s="362">
        <v>0</v>
      </c>
      <c r="H889" s="653">
        <f t="shared" si="37"/>
        <v>0</v>
      </c>
    </row>
    <row r="890" spans="1:8" ht="30" customHeight="1">
      <c r="A890" s="98" t="s">
        <v>632</v>
      </c>
      <c r="B890" s="93" t="s">
        <v>175</v>
      </c>
      <c r="C890" s="92" t="s">
        <v>737</v>
      </c>
      <c r="D890" s="93" t="s">
        <v>907</v>
      </c>
      <c r="E890" s="427"/>
      <c r="F890" s="643"/>
      <c r="G890" s="362">
        <v>0</v>
      </c>
      <c r="H890" s="653">
        <f t="shared" si="37"/>
        <v>0</v>
      </c>
    </row>
    <row r="891" spans="1:8" ht="30" customHeight="1">
      <c r="A891" s="98" t="s">
        <v>636</v>
      </c>
      <c r="B891" s="93" t="s">
        <v>175</v>
      </c>
      <c r="C891" s="92" t="s">
        <v>738</v>
      </c>
      <c r="D891" s="93" t="s">
        <v>906</v>
      </c>
      <c r="E891" s="427"/>
      <c r="F891" s="643"/>
      <c r="G891" s="362">
        <v>0</v>
      </c>
      <c r="H891" s="653">
        <f t="shared" si="37"/>
        <v>0</v>
      </c>
    </row>
    <row r="892" spans="1:8" ht="30" customHeight="1">
      <c r="A892" s="98" t="s">
        <v>639</v>
      </c>
      <c r="B892" s="93" t="s">
        <v>175</v>
      </c>
      <c r="C892" s="92" t="s">
        <v>739</v>
      </c>
      <c r="D892" s="93" t="s">
        <v>638</v>
      </c>
      <c r="E892" s="427"/>
      <c r="F892" s="643"/>
      <c r="G892" s="362">
        <v>0</v>
      </c>
      <c r="H892" s="653">
        <f t="shared" si="37"/>
        <v>0</v>
      </c>
    </row>
    <row r="893" spans="1:8" ht="28.5" customHeight="1">
      <c r="A893" s="98" t="s">
        <v>642</v>
      </c>
      <c r="B893" s="93" t="s">
        <v>175</v>
      </c>
      <c r="C893" s="92" t="s">
        <v>740</v>
      </c>
      <c r="D893" s="93" t="s">
        <v>905</v>
      </c>
      <c r="E893" s="427"/>
      <c r="F893" s="643"/>
      <c r="G893" s="362">
        <v>0</v>
      </c>
      <c r="H893" s="653">
        <f t="shared" si="37"/>
        <v>0</v>
      </c>
    </row>
    <row r="894" spans="1:8" ht="30" customHeight="1">
      <c r="A894" s="98" t="s">
        <v>644</v>
      </c>
      <c r="B894" s="93" t="s">
        <v>175</v>
      </c>
      <c r="C894" s="92" t="s">
        <v>741</v>
      </c>
      <c r="D894" s="93" t="s">
        <v>906</v>
      </c>
      <c r="E894" s="427"/>
      <c r="F894" s="643"/>
      <c r="G894" s="362">
        <v>0</v>
      </c>
      <c r="H894" s="653">
        <f t="shared" si="37"/>
        <v>0</v>
      </c>
    </row>
    <row r="895" spans="1:8" ht="30.75" customHeight="1">
      <c r="A895" s="98" t="s">
        <v>646</v>
      </c>
      <c r="B895" s="93" t="s">
        <v>175</v>
      </c>
      <c r="C895" s="92" t="s">
        <v>742</v>
      </c>
      <c r="D895" s="93" t="s">
        <v>908</v>
      </c>
      <c r="E895" s="427"/>
      <c r="F895" s="643"/>
      <c r="G895" s="362">
        <v>0</v>
      </c>
      <c r="H895" s="653">
        <f t="shared" si="37"/>
        <v>0</v>
      </c>
    </row>
    <row r="896" spans="1:8" ht="30" customHeight="1">
      <c r="A896" s="98" t="s">
        <v>648</v>
      </c>
      <c r="B896" s="93" t="s">
        <v>175</v>
      </c>
      <c r="C896" s="92" t="s">
        <v>743</v>
      </c>
      <c r="D896" s="93" t="s">
        <v>909</v>
      </c>
      <c r="E896" s="427"/>
      <c r="F896" s="643"/>
      <c r="G896" s="362">
        <v>0</v>
      </c>
      <c r="H896" s="653">
        <f t="shared" si="37"/>
        <v>0</v>
      </c>
    </row>
    <row r="897" spans="1:8" ht="30" customHeight="1">
      <c r="A897" s="98" t="s">
        <v>650</v>
      </c>
      <c r="B897" s="93" t="s">
        <v>175</v>
      </c>
      <c r="C897" s="92" t="s">
        <v>744</v>
      </c>
      <c r="D897" s="93" t="s">
        <v>910</v>
      </c>
      <c r="E897" s="427"/>
      <c r="F897" s="643"/>
      <c r="G897" s="362">
        <v>0</v>
      </c>
      <c r="H897" s="653">
        <f t="shared" si="37"/>
        <v>0</v>
      </c>
    </row>
    <row r="898" spans="1:8" ht="30" customHeight="1">
      <c r="A898" s="98" t="s">
        <v>652</v>
      </c>
      <c r="B898" s="93" t="s">
        <v>175</v>
      </c>
      <c r="C898" s="92" t="s">
        <v>745</v>
      </c>
      <c r="D898" s="93" t="s">
        <v>905</v>
      </c>
      <c r="E898" s="427"/>
      <c r="F898" s="643"/>
      <c r="G898" s="362">
        <v>0</v>
      </c>
      <c r="H898" s="653">
        <f t="shared" si="37"/>
        <v>0</v>
      </c>
    </row>
    <row r="899" spans="1:8" ht="30" customHeight="1">
      <c r="A899" s="216" t="s">
        <v>654</v>
      </c>
      <c r="B899" s="93" t="s">
        <v>175</v>
      </c>
      <c r="C899" s="92" t="s">
        <v>746</v>
      </c>
      <c r="D899" s="93" t="s">
        <v>747</v>
      </c>
      <c r="E899" s="427"/>
      <c r="F899" s="643"/>
      <c r="G899" s="362">
        <v>0</v>
      </c>
      <c r="H899" s="653">
        <f t="shared" si="37"/>
        <v>0</v>
      </c>
    </row>
    <row r="900" spans="1:8" ht="30" customHeight="1">
      <c r="A900" s="216" t="s">
        <v>656</v>
      </c>
      <c r="B900" s="93" t="s">
        <v>175</v>
      </c>
      <c r="C900" s="92" t="s">
        <v>748</v>
      </c>
      <c r="D900" s="93" t="s">
        <v>713</v>
      </c>
      <c r="E900" s="427"/>
      <c r="F900" s="643"/>
      <c r="G900" s="362">
        <v>0</v>
      </c>
      <c r="H900" s="653">
        <f t="shared" si="37"/>
        <v>0</v>
      </c>
    </row>
    <row r="901" spans="1:8" ht="30" customHeight="1">
      <c r="A901" s="216" t="s">
        <v>658</v>
      </c>
      <c r="B901" s="93" t="s">
        <v>175</v>
      </c>
      <c r="C901" s="92" t="s">
        <v>749</v>
      </c>
      <c r="D901" s="93" t="s">
        <v>713</v>
      </c>
      <c r="E901" s="427"/>
      <c r="F901" s="643"/>
      <c r="G901" s="362">
        <v>0</v>
      </c>
      <c r="H901" s="653">
        <f t="shared" si="37"/>
        <v>0</v>
      </c>
    </row>
    <row r="902" spans="1:8" ht="30" customHeight="1">
      <c r="A902" s="216" t="s">
        <v>660</v>
      </c>
      <c r="B902" s="93" t="s">
        <v>175</v>
      </c>
      <c r="C902" s="92" t="s">
        <v>750</v>
      </c>
      <c r="D902" s="93" t="s">
        <v>713</v>
      </c>
      <c r="E902" s="427"/>
      <c r="F902" s="643"/>
      <c r="G902" s="362">
        <v>0</v>
      </c>
      <c r="H902" s="653">
        <f t="shared" si="37"/>
        <v>0</v>
      </c>
    </row>
    <row r="903" spans="1:8" ht="30" customHeight="1">
      <c r="A903" s="216" t="s">
        <v>662</v>
      </c>
      <c r="B903" s="93" t="s">
        <v>175</v>
      </c>
      <c r="C903" s="92" t="s">
        <v>751</v>
      </c>
      <c r="D903" s="93" t="s">
        <v>713</v>
      </c>
      <c r="E903" s="427"/>
      <c r="F903" s="643"/>
      <c r="G903" s="362">
        <v>0</v>
      </c>
      <c r="H903" s="653">
        <f t="shared" si="37"/>
        <v>0</v>
      </c>
    </row>
    <row r="904" spans="1:8" ht="30" customHeight="1">
      <c r="A904" s="762">
        <v>26</v>
      </c>
      <c r="B904" s="398" t="s">
        <v>290</v>
      </c>
      <c r="C904" s="399" t="s">
        <v>169</v>
      </c>
      <c r="D904" s="399" t="s">
        <v>189</v>
      </c>
      <c r="E904" s="22" t="s">
        <v>190</v>
      </c>
      <c r="F904" s="643"/>
      <c r="G904" s="292">
        <v>0</v>
      </c>
      <c r="H904" s="653">
        <f t="shared" si="37"/>
        <v>0</v>
      </c>
    </row>
    <row r="905" spans="1:8" ht="30" customHeight="1">
      <c r="A905" s="762">
        <v>27</v>
      </c>
      <c r="B905" s="398" t="s">
        <v>1365</v>
      </c>
      <c r="C905" s="399" t="s">
        <v>1364</v>
      </c>
      <c r="D905" s="399"/>
      <c r="E905" s="22" t="s">
        <v>1366</v>
      </c>
      <c r="F905" s="643"/>
      <c r="G905" s="292">
        <v>1</v>
      </c>
      <c r="H905" s="653">
        <f t="shared" si="37"/>
        <v>0</v>
      </c>
    </row>
    <row r="906" spans="1:8" ht="30" customHeight="1">
      <c r="A906" s="762">
        <v>28</v>
      </c>
      <c r="B906" s="398" t="s">
        <v>1365</v>
      </c>
      <c r="C906" s="399" t="s">
        <v>1364</v>
      </c>
      <c r="D906" s="399"/>
      <c r="E906" s="22" t="s">
        <v>1366</v>
      </c>
      <c r="F906" s="643"/>
      <c r="G906" s="292">
        <v>1</v>
      </c>
      <c r="H906" s="653">
        <f t="shared" si="37"/>
        <v>0</v>
      </c>
    </row>
    <row r="907" spans="1:8" ht="30" customHeight="1" thickBot="1">
      <c r="A907" s="763">
        <v>29</v>
      </c>
      <c r="B907" s="764" t="s">
        <v>1365</v>
      </c>
      <c r="C907" s="765" t="s">
        <v>1364</v>
      </c>
      <c r="D907" s="765"/>
      <c r="E907" s="61" t="s">
        <v>1366</v>
      </c>
      <c r="F907" s="623"/>
      <c r="G907" s="511">
        <v>1</v>
      </c>
      <c r="H907" s="618">
        <f t="shared" si="37"/>
        <v>0</v>
      </c>
    </row>
    <row r="908" spans="1:8" ht="24" customHeight="1" thickBot="1">
      <c r="A908" s="379"/>
      <c r="B908" s="863" t="s">
        <v>1316</v>
      </c>
      <c r="C908" s="863"/>
      <c r="D908" s="863"/>
      <c r="E908" s="863"/>
      <c r="F908" s="863"/>
      <c r="G908" s="863"/>
      <c r="H908" s="622">
        <f>SUM(H877:H907)</f>
        <v>0</v>
      </c>
    </row>
    <row r="909" spans="1:8" ht="11.25" customHeight="1">
      <c r="A909" s="11"/>
      <c r="B909" s="28"/>
      <c r="C909" s="11"/>
      <c r="D909" s="11"/>
      <c r="E909" s="12"/>
      <c r="F909" s="12"/>
      <c r="G909" s="51"/>
      <c r="H909" s="51"/>
    </row>
    <row r="910" spans="1:8" ht="24.75" customHeight="1" thickBot="1">
      <c r="A910" s="914" t="s">
        <v>1296</v>
      </c>
      <c r="B910" s="915"/>
      <c r="C910" s="915"/>
      <c r="D910" s="915"/>
      <c r="E910" s="915"/>
      <c r="F910" s="915"/>
      <c r="G910" s="915"/>
      <c r="H910" s="915"/>
    </row>
    <row r="911" spans="1:8" ht="38.25" customHeight="1" thickBot="1">
      <c r="A911" s="162" t="s">
        <v>129</v>
      </c>
      <c r="B911" s="17" t="s">
        <v>1</v>
      </c>
      <c r="C911" s="17" t="s">
        <v>2</v>
      </c>
      <c r="D911" s="17" t="s">
        <v>3</v>
      </c>
      <c r="E911" s="17" t="s">
        <v>4</v>
      </c>
      <c r="F911" s="17" t="s">
        <v>139</v>
      </c>
      <c r="G911" s="40" t="s">
        <v>1044</v>
      </c>
      <c r="H911" s="18" t="s">
        <v>140</v>
      </c>
    </row>
    <row r="912" spans="1:8" ht="30">
      <c r="A912" s="141" t="s">
        <v>609</v>
      </c>
      <c r="B912" s="192" t="s">
        <v>1135</v>
      </c>
      <c r="C912" s="192" t="s">
        <v>176</v>
      </c>
      <c r="D912" s="192"/>
      <c r="E912" s="172" t="s">
        <v>1137</v>
      </c>
      <c r="F912" s="658"/>
      <c r="G912" s="361">
        <v>1</v>
      </c>
      <c r="H912" s="616">
        <f>F912*G912</f>
        <v>0</v>
      </c>
    </row>
    <row r="913" spans="1:8" ht="30" customHeight="1">
      <c r="A913" s="176" t="s">
        <v>612</v>
      </c>
      <c r="B913" s="172" t="s">
        <v>1136</v>
      </c>
      <c r="C913" s="172" t="s">
        <v>787</v>
      </c>
      <c r="D913" s="172"/>
      <c r="E913" s="262"/>
      <c r="F913" s="658"/>
      <c r="G913" s="362">
        <v>1</v>
      </c>
      <c r="H913" s="616">
        <f>F913*G913</f>
        <v>0</v>
      </c>
    </row>
    <row r="914" spans="1:8" ht="31.5" customHeight="1">
      <c r="A914" s="176" t="s">
        <v>614</v>
      </c>
      <c r="B914" s="172" t="s">
        <v>1135</v>
      </c>
      <c r="C914" s="172" t="s">
        <v>176</v>
      </c>
      <c r="D914" s="172"/>
      <c r="E914" s="172" t="s">
        <v>1137</v>
      </c>
      <c r="F914" s="658"/>
      <c r="G914" s="362">
        <v>1</v>
      </c>
      <c r="H914" s="616">
        <f>F914*G914</f>
        <v>0</v>
      </c>
    </row>
    <row r="915" spans="1:8" ht="30" customHeight="1" thickBot="1">
      <c r="A915" s="142" t="s">
        <v>617</v>
      </c>
      <c r="B915" s="173" t="s">
        <v>1136</v>
      </c>
      <c r="C915" s="173" t="s">
        <v>787</v>
      </c>
      <c r="D915" s="173"/>
      <c r="E915" s="263"/>
      <c r="F915" s="659"/>
      <c r="G915" s="368">
        <v>1</v>
      </c>
      <c r="H915" s="618">
        <f>F915*G915</f>
        <v>0</v>
      </c>
    </row>
    <row r="916" spans="1:8" ht="24" customHeight="1" thickBot="1">
      <c r="A916" s="379"/>
      <c r="B916" s="863" t="s">
        <v>1316</v>
      </c>
      <c r="C916" s="863"/>
      <c r="D916" s="863"/>
      <c r="E916" s="863"/>
      <c r="F916" s="863"/>
      <c r="G916" s="863"/>
      <c r="H916" s="622">
        <f>SUM(H912:H915)</f>
        <v>0</v>
      </c>
    </row>
    <row r="917" spans="1:8" ht="19.5" customHeight="1">
      <c r="A917" s="11"/>
      <c r="B917" s="28"/>
      <c r="C917" s="11"/>
      <c r="D917" s="11"/>
      <c r="E917" s="12"/>
      <c r="F917" s="12"/>
      <c r="G917" s="51"/>
      <c r="H917" s="51"/>
    </row>
    <row r="918" spans="1:8" ht="15.75" customHeight="1" thickBot="1">
      <c r="A918" s="184" t="s">
        <v>1047</v>
      </c>
      <c r="B918" s="28"/>
      <c r="C918" s="11"/>
      <c r="D918" s="11"/>
      <c r="E918" s="12"/>
      <c r="F918" s="12"/>
      <c r="G918" s="51"/>
      <c r="H918" s="51"/>
    </row>
    <row r="919" spans="1:10" ht="41.25" customHeight="1" thickBot="1">
      <c r="A919" s="161" t="s">
        <v>129</v>
      </c>
      <c r="B919" s="8" t="s">
        <v>1</v>
      </c>
      <c r="C919" s="8" t="s">
        <v>2</v>
      </c>
      <c r="D919" s="8" t="s">
        <v>3</v>
      </c>
      <c r="E919" s="8" t="s">
        <v>4</v>
      </c>
      <c r="F919" s="8" t="s">
        <v>139</v>
      </c>
      <c r="G919" s="35" t="s">
        <v>1044</v>
      </c>
      <c r="H919" s="9" t="s">
        <v>140</v>
      </c>
      <c r="J919" s="265"/>
    </row>
    <row r="920" spans="1:8" ht="36" customHeight="1">
      <c r="A920" s="221" t="s">
        <v>1325</v>
      </c>
      <c r="B920" s="192" t="s">
        <v>752</v>
      </c>
      <c r="C920" s="192" t="s">
        <v>956</v>
      </c>
      <c r="D920" s="192" t="s">
        <v>753</v>
      </c>
      <c r="E920" s="223" t="s">
        <v>754</v>
      </c>
      <c r="F920" s="633"/>
      <c r="G920" s="361">
        <v>1</v>
      </c>
      <c r="H920" s="610">
        <f aca="true" t="shared" si="38" ref="H920:H976">F920*G920</f>
        <v>0</v>
      </c>
    </row>
    <row r="921" spans="1:8" ht="21" customHeight="1" thickBot="1">
      <c r="A921" s="222"/>
      <c r="B921" s="173"/>
      <c r="C921" s="173"/>
      <c r="D921" s="173"/>
      <c r="E921" s="197" t="s">
        <v>1079</v>
      </c>
      <c r="F921" s="623"/>
      <c r="G921" s="368">
        <v>1</v>
      </c>
      <c r="H921" s="618">
        <f t="shared" si="38"/>
        <v>0</v>
      </c>
    </row>
    <row r="922" spans="1:10" ht="9" customHeight="1" thickBot="1">
      <c r="A922" s="85"/>
      <c r="B922" s="100"/>
      <c r="C922" s="101"/>
      <c r="D922" s="190"/>
      <c r="E922" s="102"/>
      <c r="F922" s="12"/>
      <c r="G922" s="51"/>
      <c r="H922" s="51"/>
      <c r="J922" s="265"/>
    </row>
    <row r="923" spans="1:10" ht="30" customHeight="1">
      <c r="A923" s="19">
        <v>1</v>
      </c>
      <c r="B923" s="191" t="s">
        <v>755</v>
      </c>
      <c r="C923" s="192" t="s">
        <v>912</v>
      </c>
      <c r="D923" s="20" t="s">
        <v>756</v>
      </c>
      <c r="E923" s="191"/>
      <c r="F923" s="633"/>
      <c r="G923" s="361">
        <v>1</v>
      </c>
      <c r="H923" s="610">
        <f t="shared" si="38"/>
        <v>0</v>
      </c>
      <c r="J923" s="265"/>
    </row>
    <row r="924" spans="1:8" ht="30.75" customHeight="1">
      <c r="A924" s="3">
        <v>2</v>
      </c>
      <c r="B924" s="193" t="s">
        <v>757</v>
      </c>
      <c r="C924" s="172" t="s">
        <v>912</v>
      </c>
      <c r="D924" s="2" t="s">
        <v>756</v>
      </c>
      <c r="E924" s="193"/>
      <c r="F924" s="643"/>
      <c r="G924" s="362">
        <v>1</v>
      </c>
      <c r="H924" s="653">
        <f t="shared" si="38"/>
        <v>0</v>
      </c>
    </row>
    <row r="925" spans="1:8" ht="28.5" customHeight="1">
      <c r="A925" s="3">
        <v>3</v>
      </c>
      <c r="B925" s="193" t="s">
        <v>758</v>
      </c>
      <c r="C925" s="172" t="s">
        <v>912</v>
      </c>
      <c r="D925" s="2" t="s">
        <v>756</v>
      </c>
      <c r="E925" s="193"/>
      <c r="F925" s="643"/>
      <c r="G925" s="362">
        <v>1</v>
      </c>
      <c r="H925" s="653">
        <f t="shared" si="38"/>
        <v>0</v>
      </c>
    </row>
    <row r="926" spans="1:8" ht="34.5" customHeight="1">
      <c r="A926" s="3">
        <v>4</v>
      </c>
      <c r="B926" s="193" t="s">
        <v>759</v>
      </c>
      <c r="C926" s="172" t="s">
        <v>912</v>
      </c>
      <c r="D926" s="2" t="s">
        <v>756</v>
      </c>
      <c r="E926" s="193"/>
      <c r="F926" s="643"/>
      <c r="G926" s="362">
        <v>1</v>
      </c>
      <c r="H926" s="653">
        <f t="shared" si="38"/>
        <v>0</v>
      </c>
    </row>
    <row r="927" spans="1:8" ht="33" customHeight="1">
      <c r="A927" s="3">
        <v>5</v>
      </c>
      <c r="B927" s="193" t="s">
        <v>760</v>
      </c>
      <c r="C927" s="172" t="s">
        <v>912</v>
      </c>
      <c r="D927" s="2" t="s">
        <v>756</v>
      </c>
      <c r="E927" s="193"/>
      <c r="F927" s="643"/>
      <c r="G927" s="362">
        <v>1</v>
      </c>
      <c r="H927" s="653">
        <f t="shared" si="38"/>
        <v>0</v>
      </c>
    </row>
    <row r="928" spans="1:8" ht="29.25" customHeight="1">
      <c r="A928" s="3">
        <v>6</v>
      </c>
      <c r="B928" s="193" t="s">
        <v>761</v>
      </c>
      <c r="C928" s="172" t="s">
        <v>912</v>
      </c>
      <c r="D928" s="2" t="s">
        <v>756</v>
      </c>
      <c r="E928" s="193"/>
      <c r="F928" s="643"/>
      <c r="G928" s="362">
        <v>1</v>
      </c>
      <c r="H928" s="653">
        <f t="shared" si="38"/>
        <v>0</v>
      </c>
    </row>
    <row r="929" spans="1:8" ht="32.25" customHeight="1">
      <c r="A929" s="3">
        <v>7</v>
      </c>
      <c r="B929" s="193" t="s">
        <v>762</v>
      </c>
      <c r="C929" s="172" t="s">
        <v>912</v>
      </c>
      <c r="D929" s="2" t="s">
        <v>763</v>
      </c>
      <c r="E929" s="193"/>
      <c r="F929" s="643"/>
      <c r="G929" s="362">
        <v>1</v>
      </c>
      <c r="H929" s="653">
        <f t="shared" si="38"/>
        <v>0</v>
      </c>
    </row>
    <row r="930" spans="1:8" ht="32.25" customHeight="1">
      <c r="A930" s="3">
        <v>8</v>
      </c>
      <c r="B930" s="193" t="s">
        <v>764</v>
      </c>
      <c r="C930" s="172" t="s">
        <v>912</v>
      </c>
      <c r="D930" s="2" t="s">
        <v>763</v>
      </c>
      <c r="E930" s="193"/>
      <c r="F930" s="643"/>
      <c r="G930" s="362">
        <v>1</v>
      </c>
      <c r="H930" s="653">
        <f t="shared" si="38"/>
        <v>0</v>
      </c>
    </row>
    <row r="931" spans="1:8" ht="30.75" customHeight="1">
      <c r="A931" s="3">
        <v>9</v>
      </c>
      <c r="B931" s="193" t="s">
        <v>765</v>
      </c>
      <c r="C931" s="172" t="s">
        <v>912</v>
      </c>
      <c r="D931" s="2" t="s">
        <v>763</v>
      </c>
      <c r="E931" s="193"/>
      <c r="F931" s="643"/>
      <c r="G931" s="362">
        <v>1</v>
      </c>
      <c r="H931" s="653">
        <f t="shared" si="38"/>
        <v>0</v>
      </c>
    </row>
    <row r="932" spans="1:8" ht="28.5" customHeight="1">
      <c r="A932" s="3">
        <v>10</v>
      </c>
      <c r="B932" s="193" t="s">
        <v>766</v>
      </c>
      <c r="C932" s="172" t="s">
        <v>912</v>
      </c>
      <c r="D932" s="2" t="s">
        <v>767</v>
      </c>
      <c r="E932" s="193"/>
      <c r="F932" s="643"/>
      <c r="G932" s="362">
        <v>1</v>
      </c>
      <c r="H932" s="653">
        <f t="shared" si="38"/>
        <v>0</v>
      </c>
    </row>
    <row r="933" spans="1:8" ht="30" customHeight="1">
      <c r="A933" s="3">
        <v>11</v>
      </c>
      <c r="B933" s="193" t="s">
        <v>768</v>
      </c>
      <c r="C933" s="172" t="s">
        <v>912</v>
      </c>
      <c r="D933" s="2" t="s">
        <v>767</v>
      </c>
      <c r="E933" s="193"/>
      <c r="F933" s="643"/>
      <c r="G933" s="362">
        <v>1</v>
      </c>
      <c r="H933" s="653">
        <f t="shared" si="38"/>
        <v>0</v>
      </c>
    </row>
    <row r="934" spans="1:8" ht="33.75" customHeight="1" thickBot="1">
      <c r="A934" s="4">
        <v>12</v>
      </c>
      <c r="B934" s="194" t="s">
        <v>769</v>
      </c>
      <c r="C934" s="173" t="s">
        <v>912</v>
      </c>
      <c r="D934" s="5" t="s">
        <v>767</v>
      </c>
      <c r="E934" s="194"/>
      <c r="F934" s="623"/>
      <c r="G934" s="368">
        <v>1</v>
      </c>
      <c r="H934" s="618">
        <f t="shared" si="38"/>
        <v>0</v>
      </c>
    </row>
    <row r="935" spans="1:8" ht="7.5" customHeight="1" thickBot="1">
      <c r="A935" s="11"/>
      <c r="B935" s="195"/>
      <c r="C935" s="196"/>
      <c r="D935" s="11"/>
      <c r="E935" s="195"/>
      <c r="F935" s="12"/>
      <c r="G935" s="51"/>
      <c r="H935" s="51"/>
    </row>
    <row r="936" spans="1:8" ht="45.75" customHeight="1">
      <c r="A936" s="221" t="s">
        <v>1326</v>
      </c>
      <c r="B936" s="192" t="s">
        <v>752</v>
      </c>
      <c r="C936" s="192" t="s">
        <v>957</v>
      </c>
      <c r="D936" s="192" t="s">
        <v>753</v>
      </c>
      <c r="E936" s="223" t="s">
        <v>770</v>
      </c>
      <c r="F936" s="633"/>
      <c r="G936" s="361">
        <v>1</v>
      </c>
      <c r="H936" s="610">
        <f t="shared" si="38"/>
        <v>0</v>
      </c>
    </row>
    <row r="937" spans="1:8" ht="21" customHeight="1" thickBot="1">
      <c r="A937" s="222"/>
      <c r="B937" s="173"/>
      <c r="C937" s="173"/>
      <c r="D937" s="173"/>
      <c r="E937" s="197" t="s">
        <v>1079</v>
      </c>
      <c r="F937" s="623"/>
      <c r="G937" s="577">
        <v>1</v>
      </c>
      <c r="H937" s="618">
        <f t="shared" si="38"/>
        <v>0</v>
      </c>
    </row>
    <row r="938" spans="1:8" ht="9" customHeight="1" thickBot="1">
      <c r="A938" s="85"/>
      <c r="B938" s="100"/>
      <c r="C938" s="101"/>
      <c r="D938" s="190"/>
      <c r="E938" s="102"/>
      <c r="F938" s="12"/>
      <c r="G938" s="51"/>
      <c r="H938" s="51"/>
    </row>
    <row r="939" spans="1:8" ht="30" customHeight="1">
      <c r="A939" s="19">
        <v>1</v>
      </c>
      <c r="B939" s="191" t="s">
        <v>771</v>
      </c>
      <c r="C939" s="192" t="s">
        <v>912</v>
      </c>
      <c r="D939" s="20" t="s">
        <v>772</v>
      </c>
      <c r="E939" s="431"/>
      <c r="F939" s="633"/>
      <c r="G939" s="361">
        <v>1</v>
      </c>
      <c r="H939" s="610">
        <f t="shared" si="38"/>
        <v>0</v>
      </c>
    </row>
    <row r="940" spans="1:8" ht="27.75" customHeight="1">
      <c r="A940" s="3">
        <v>2</v>
      </c>
      <c r="B940" s="193" t="s">
        <v>773</v>
      </c>
      <c r="C940" s="172" t="s">
        <v>912</v>
      </c>
      <c r="D940" s="2" t="s">
        <v>772</v>
      </c>
      <c r="E940" s="427"/>
      <c r="F940" s="643"/>
      <c r="G940" s="362">
        <v>1</v>
      </c>
      <c r="H940" s="653">
        <f t="shared" si="38"/>
        <v>0</v>
      </c>
    </row>
    <row r="941" spans="1:8" ht="32.25" customHeight="1">
      <c r="A941" s="3">
        <v>3</v>
      </c>
      <c r="B941" s="193" t="s">
        <v>774</v>
      </c>
      <c r="C941" s="172" t="s">
        <v>912</v>
      </c>
      <c r="D941" s="2" t="s">
        <v>772</v>
      </c>
      <c r="E941" s="427"/>
      <c r="F941" s="643"/>
      <c r="G941" s="362">
        <v>1</v>
      </c>
      <c r="H941" s="653">
        <f t="shared" si="38"/>
        <v>0</v>
      </c>
    </row>
    <row r="942" spans="1:8" ht="30" customHeight="1">
      <c r="A942" s="3">
        <v>4</v>
      </c>
      <c r="B942" s="193" t="s">
        <v>774</v>
      </c>
      <c r="C942" s="172" t="s">
        <v>912</v>
      </c>
      <c r="D942" s="2" t="s">
        <v>772</v>
      </c>
      <c r="E942" s="427"/>
      <c r="F942" s="643"/>
      <c r="G942" s="362">
        <v>1</v>
      </c>
      <c r="H942" s="653">
        <f t="shared" si="38"/>
        <v>0</v>
      </c>
    </row>
    <row r="943" spans="1:8" ht="30" customHeight="1">
      <c r="A943" s="3">
        <v>5</v>
      </c>
      <c r="B943" s="193" t="s">
        <v>775</v>
      </c>
      <c r="C943" s="172" t="s">
        <v>912</v>
      </c>
      <c r="D943" s="2" t="s">
        <v>756</v>
      </c>
      <c r="E943" s="427"/>
      <c r="F943" s="643"/>
      <c r="G943" s="362">
        <v>1</v>
      </c>
      <c r="H943" s="653">
        <f t="shared" si="38"/>
        <v>0</v>
      </c>
    </row>
    <row r="944" spans="1:8" ht="30" customHeight="1">
      <c r="A944" s="3">
        <v>6</v>
      </c>
      <c r="B944" s="193" t="s">
        <v>771</v>
      </c>
      <c r="C944" s="172" t="s">
        <v>912</v>
      </c>
      <c r="D944" s="2" t="s">
        <v>756</v>
      </c>
      <c r="E944" s="427"/>
      <c r="F944" s="643"/>
      <c r="G944" s="362">
        <v>1</v>
      </c>
      <c r="H944" s="653">
        <f t="shared" si="38"/>
        <v>0</v>
      </c>
    </row>
    <row r="945" spans="1:8" ht="30" customHeight="1">
      <c r="A945" s="3">
        <v>7</v>
      </c>
      <c r="B945" s="193" t="s">
        <v>771</v>
      </c>
      <c r="C945" s="172" t="s">
        <v>912</v>
      </c>
      <c r="D945" s="2" t="s">
        <v>756</v>
      </c>
      <c r="E945" s="427"/>
      <c r="F945" s="643"/>
      <c r="G945" s="362">
        <v>1</v>
      </c>
      <c r="H945" s="653">
        <f t="shared" si="38"/>
        <v>0</v>
      </c>
    </row>
    <row r="946" spans="1:8" ht="30" customHeight="1">
      <c r="A946" s="3">
        <v>8</v>
      </c>
      <c r="B946" s="193" t="s">
        <v>776</v>
      </c>
      <c r="C946" s="172" t="s">
        <v>912</v>
      </c>
      <c r="D946" s="2" t="s">
        <v>756</v>
      </c>
      <c r="E946" s="427"/>
      <c r="F946" s="643"/>
      <c r="G946" s="362">
        <v>1</v>
      </c>
      <c r="H946" s="653">
        <f t="shared" si="38"/>
        <v>0</v>
      </c>
    </row>
    <row r="947" spans="1:8" ht="30" customHeight="1">
      <c r="A947" s="3">
        <v>9</v>
      </c>
      <c r="B947" s="193" t="s">
        <v>777</v>
      </c>
      <c r="C947" s="172" t="s">
        <v>912</v>
      </c>
      <c r="D947" s="2" t="s">
        <v>756</v>
      </c>
      <c r="E947" s="427"/>
      <c r="F947" s="643"/>
      <c r="G947" s="362">
        <v>1</v>
      </c>
      <c r="H947" s="653">
        <f t="shared" si="38"/>
        <v>0</v>
      </c>
    </row>
    <row r="948" spans="1:8" ht="30" customHeight="1">
      <c r="A948" s="3">
        <v>10</v>
      </c>
      <c r="B948" s="193" t="s">
        <v>778</v>
      </c>
      <c r="C948" s="172" t="s">
        <v>912</v>
      </c>
      <c r="D948" s="2" t="s">
        <v>779</v>
      </c>
      <c r="E948" s="427"/>
      <c r="F948" s="643"/>
      <c r="G948" s="362">
        <v>1</v>
      </c>
      <c r="H948" s="653">
        <f t="shared" si="38"/>
        <v>0</v>
      </c>
    </row>
    <row r="949" spans="1:8" ht="30" customHeight="1">
      <c r="A949" s="3">
        <v>11</v>
      </c>
      <c r="B949" s="193" t="s">
        <v>780</v>
      </c>
      <c r="C949" s="172" t="s">
        <v>912</v>
      </c>
      <c r="D949" s="2" t="s">
        <v>779</v>
      </c>
      <c r="E949" s="427"/>
      <c r="F949" s="643"/>
      <c r="G949" s="362">
        <v>1</v>
      </c>
      <c r="H949" s="653">
        <f t="shared" si="38"/>
        <v>0</v>
      </c>
    </row>
    <row r="950" spans="1:8" ht="36.75" customHeight="1">
      <c r="A950" s="3">
        <v>12</v>
      </c>
      <c r="B950" s="193" t="s">
        <v>781</v>
      </c>
      <c r="C950" s="172" t="s">
        <v>912</v>
      </c>
      <c r="D950" s="2" t="s">
        <v>779</v>
      </c>
      <c r="E950" s="427"/>
      <c r="F950" s="643"/>
      <c r="G950" s="362">
        <v>1</v>
      </c>
      <c r="H950" s="653">
        <f t="shared" si="38"/>
        <v>0</v>
      </c>
    </row>
    <row r="951" spans="1:8" ht="27.75" customHeight="1">
      <c r="A951" s="176" t="s">
        <v>636</v>
      </c>
      <c r="B951" s="193" t="s">
        <v>782</v>
      </c>
      <c r="C951" s="172" t="s">
        <v>912</v>
      </c>
      <c r="D951" s="2" t="s">
        <v>772</v>
      </c>
      <c r="E951" s="262"/>
      <c r="F951" s="643"/>
      <c r="G951" s="362">
        <v>1</v>
      </c>
      <c r="H951" s="653">
        <f t="shared" si="38"/>
        <v>0</v>
      </c>
    </row>
    <row r="952" spans="1:8" ht="31.5" customHeight="1" thickBot="1">
      <c r="A952" s="665" t="s">
        <v>639</v>
      </c>
      <c r="B952" s="660" t="s">
        <v>783</v>
      </c>
      <c r="C952" s="661" t="s">
        <v>912</v>
      </c>
      <c r="D952" s="50" t="s">
        <v>763</v>
      </c>
      <c r="E952" s="646"/>
      <c r="F952" s="635"/>
      <c r="G952" s="577">
        <v>1</v>
      </c>
      <c r="H952" s="629">
        <f t="shared" si="38"/>
        <v>0</v>
      </c>
    </row>
    <row r="953" spans="1:8" ht="6" customHeight="1" thickBot="1">
      <c r="A953" s="107"/>
      <c r="B953" s="195"/>
      <c r="C953" s="196"/>
      <c r="D953" s="11"/>
      <c r="E953" s="196"/>
      <c r="F953" s="12"/>
      <c r="G953" s="63"/>
      <c r="H953" s="51"/>
    </row>
    <row r="954" spans="1:8" ht="30" customHeight="1">
      <c r="A954" s="221" t="s">
        <v>1327</v>
      </c>
      <c r="B954" s="192" t="s">
        <v>944</v>
      </c>
      <c r="C954" s="192" t="s">
        <v>984</v>
      </c>
      <c r="D954" s="192" t="s">
        <v>958</v>
      </c>
      <c r="E954" s="223" t="s">
        <v>985</v>
      </c>
      <c r="F954" s="633"/>
      <c r="G954" s="361">
        <v>1</v>
      </c>
      <c r="H954" s="610">
        <f t="shared" si="38"/>
        <v>0</v>
      </c>
    </row>
    <row r="955" spans="1:8" ht="21" customHeight="1" thickBot="1">
      <c r="A955" s="222"/>
      <c r="B955" s="173"/>
      <c r="C955" s="173"/>
      <c r="D955" s="173"/>
      <c r="E955" s="197" t="s">
        <v>1079</v>
      </c>
      <c r="F955" s="623"/>
      <c r="G955" s="368">
        <v>1</v>
      </c>
      <c r="H955" s="618">
        <f t="shared" si="38"/>
        <v>0</v>
      </c>
    </row>
    <row r="956" spans="1:8" ht="9" customHeight="1" thickBot="1">
      <c r="A956" s="85"/>
      <c r="B956" s="100"/>
      <c r="C956" s="101"/>
      <c r="D956" s="190"/>
      <c r="E956" s="102"/>
      <c r="F956" s="12"/>
      <c r="G956" s="51"/>
      <c r="H956" s="51"/>
    </row>
    <row r="957" spans="1:8" ht="30" customHeight="1">
      <c r="A957" s="19">
        <v>1</v>
      </c>
      <c r="B957" s="499" t="s">
        <v>1475</v>
      </c>
      <c r="C957" s="192" t="s">
        <v>912</v>
      </c>
      <c r="D957" s="20"/>
      <c r="E957" s="150"/>
      <c r="F957" s="633"/>
      <c r="G957" s="361">
        <v>1</v>
      </c>
      <c r="H957" s="662">
        <f t="shared" si="38"/>
        <v>0</v>
      </c>
    </row>
    <row r="958" spans="1:12" ht="30" customHeight="1">
      <c r="A958" s="3">
        <v>2</v>
      </c>
      <c r="B958" s="193" t="s">
        <v>1476</v>
      </c>
      <c r="C958" s="172" t="s">
        <v>912</v>
      </c>
      <c r="D958" s="7"/>
      <c r="E958" s="147"/>
      <c r="F958" s="643"/>
      <c r="G958" s="362">
        <v>1</v>
      </c>
      <c r="H958" s="663">
        <f t="shared" si="38"/>
        <v>0</v>
      </c>
      <c r="L958" s="391"/>
    </row>
    <row r="959" spans="1:8" ht="30">
      <c r="A959" s="3">
        <v>3</v>
      </c>
      <c r="B959" s="464" t="s">
        <v>945</v>
      </c>
      <c r="C959" s="172" t="s">
        <v>912</v>
      </c>
      <c r="D959" s="2"/>
      <c r="E959" s="30"/>
      <c r="F959" s="643"/>
      <c r="G959" s="362">
        <v>1</v>
      </c>
      <c r="H959" s="663">
        <f t="shared" si="38"/>
        <v>0</v>
      </c>
    </row>
    <row r="960" spans="1:12" ht="30">
      <c r="A960" s="3">
        <v>4</v>
      </c>
      <c r="B960" s="193" t="s">
        <v>946</v>
      </c>
      <c r="C960" s="172" t="s">
        <v>912</v>
      </c>
      <c r="D960" s="2"/>
      <c r="E960" s="30"/>
      <c r="F960" s="643"/>
      <c r="G960" s="362">
        <v>1</v>
      </c>
      <c r="H960" s="663">
        <f t="shared" si="38"/>
        <v>0</v>
      </c>
      <c r="L960" s="391"/>
    </row>
    <row r="961" spans="1:8" ht="30">
      <c r="A961" s="3">
        <v>5</v>
      </c>
      <c r="B961" s="193" t="s">
        <v>946</v>
      </c>
      <c r="C961" s="172" t="s">
        <v>912</v>
      </c>
      <c r="D961" s="2"/>
      <c r="E961" s="30"/>
      <c r="F961" s="643"/>
      <c r="G961" s="362">
        <v>1</v>
      </c>
      <c r="H961" s="663">
        <f t="shared" si="38"/>
        <v>0</v>
      </c>
    </row>
    <row r="962" spans="1:8" ht="30" customHeight="1">
      <c r="A962" s="3">
        <v>6</v>
      </c>
      <c r="B962" s="193" t="s">
        <v>948</v>
      </c>
      <c r="C962" s="172" t="s">
        <v>912</v>
      </c>
      <c r="D962" s="2"/>
      <c r="E962" s="30"/>
      <c r="F962" s="643"/>
      <c r="G962" s="362">
        <v>1</v>
      </c>
      <c r="H962" s="663">
        <f t="shared" si="38"/>
        <v>0</v>
      </c>
    </row>
    <row r="963" spans="1:8" ht="30" customHeight="1">
      <c r="A963" s="3">
        <v>7</v>
      </c>
      <c r="B963" s="193" t="s">
        <v>947</v>
      </c>
      <c r="C963" s="172" t="s">
        <v>912</v>
      </c>
      <c r="D963" s="2"/>
      <c r="E963" s="30"/>
      <c r="F963" s="643"/>
      <c r="G963" s="362">
        <v>1</v>
      </c>
      <c r="H963" s="663">
        <f t="shared" si="38"/>
        <v>0</v>
      </c>
    </row>
    <row r="964" spans="1:8" ht="30" customHeight="1">
      <c r="A964" s="3">
        <v>8</v>
      </c>
      <c r="B964" s="193" t="s">
        <v>949</v>
      </c>
      <c r="C964" s="172" t="s">
        <v>912</v>
      </c>
      <c r="D964" s="2"/>
      <c r="E964" s="30"/>
      <c r="F964" s="643"/>
      <c r="G964" s="362">
        <v>1</v>
      </c>
      <c r="H964" s="663">
        <f t="shared" si="38"/>
        <v>0</v>
      </c>
    </row>
    <row r="965" spans="1:8" ht="30" customHeight="1">
      <c r="A965" s="3">
        <v>9</v>
      </c>
      <c r="B965" s="193" t="s">
        <v>949</v>
      </c>
      <c r="C965" s="172" t="s">
        <v>912</v>
      </c>
      <c r="D965" s="2"/>
      <c r="E965" s="30"/>
      <c r="F965" s="643"/>
      <c r="G965" s="362">
        <v>1</v>
      </c>
      <c r="H965" s="663">
        <f t="shared" si="38"/>
        <v>0</v>
      </c>
    </row>
    <row r="966" spans="1:8" ht="30" customHeight="1">
      <c r="A966" s="175" t="s">
        <v>628</v>
      </c>
      <c r="B966" s="193" t="s">
        <v>950</v>
      </c>
      <c r="C966" s="172" t="s">
        <v>912</v>
      </c>
      <c r="D966" s="2"/>
      <c r="E966" s="30"/>
      <c r="F966" s="643"/>
      <c r="G966" s="362">
        <v>1</v>
      </c>
      <c r="H966" s="663">
        <f t="shared" si="38"/>
        <v>0</v>
      </c>
    </row>
    <row r="967" spans="1:8" ht="30" customHeight="1">
      <c r="A967" s="176" t="s">
        <v>631</v>
      </c>
      <c r="B967" s="193" t="s">
        <v>954</v>
      </c>
      <c r="C967" s="172" t="s">
        <v>912</v>
      </c>
      <c r="D967" s="2"/>
      <c r="E967" s="30"/>
      <c r="F967" s="643"/>
      <c r="G967" s="362">
        <v>1</v>
      </c>
      <c r="H967" s="663">
        <f t="shared" si="38"/>
        <v>0</v>
      </c>
    </row>
    <row r="968" spans="1:8" ht="30" customHeight="1">
      <c r="A968" s="176" t="s">
        <v>632</v>
      </c>
      <c r="B968" s="193" t="s">
        <v>955</v>
      </c>
      <c r="C968" s="172" t="s">
        <v>912</v>
      </c>
      <c r="D968" s="2"/>
      <c r="E968" s="355"/>
      <c r="F968" s="643"/>
      <c r="G968" s="362">
        <v>1</v>
      </c>
      <c r="H968" s="663">
        <f t="shared" si="38"/>
        <v>0</v>
      </c>
    </row>
    <row r="969" spans="1:8" ht="30" customHeight="1">
      <c r="A969" s="176" t="s">
        <v>636</v>
      </c>
      <c r="B969" s="193" t="s">
        <v>951</v>
      </c>
      <c r="C969" s="172" t="s">
        <v>912</v>
      </c>
      <c r="D969" s="2"/>
      <c r="E969" s="355"/>
      <c r="F969" s="643"/>
      <c r="G969" s="362">
        <v>1</v>
      </c>
      <c r="H969" s="663">
        <f t="shared" si="38"/>
        <v>0</v>
      </c>
    </row>
    <row r="970" spans="1:8" ht="33.75" customHeight="1" thickBot="1">
      <c r="A970" s="177" t="s">
        <v>639</v>
      </c>
      <c r="B970" s="193" t="s">
        <v>952</v>
      </c>
      <c r="C970" s="172" t="s">
        <v>912</v>
      </c>
      <c r="D970" s="2"/>
      <c r="E970" s="355"/>
      <c r="F970" s="643"/>
      <c r="G970" s="362">
        <v>1</v>
      </c>
      <c r="H970" s="663">
        <f t="shared" si="38"/>
        <v>0</v>
      </c>
    </row>
    <row r="971" spans="1:8" ht="33.75" customHeight="1" thickBot="1">
      <c r="A971" s="177" t="s">
        <v>639</v>
      </c>
      <c r="B971" s="193" t="s">
        <v>952</v>
      </c>
      <c r="C971" s="172" t="s">
        <v>912</v>
      </c>
      <c r="D971" s="2"/>
      <c r="E971" s="355"/>
      <c r="F971" s="643"/>
      <c r="G971" s="362">
        <v>1</v>
      </c>
      <c r="H971" s="663">
        <f t="shared" si="38"/>
        <v>0</v>
      </c>
    </row>
    <row r="972" spans="1:8" ht="31.5" customHeight="1" thickBot="1">
      <c r="A972" s="177" t="s">
        <v>642</v>
      </c>
      <c r="B972" s="194" t="s">
        <v>953</v>
      </c>
      <c r="C972" s="173" t="s">
        <v>912</v>
      </c>
      <c r="D972" s="5"/>
      <c r="E972" s="197"/>
      <c r="F972" s="623"/>
      <c r="G972" s="368">
        <v>1</v>
      </c>
      <c r="H972" s="664">
        <f t="shared" si="38"/>
        <v>0</v>
      </c>
    </row>
    <row r="973" spans="1:8" ht="9" customHeight="1" thickBot="1">
      <c r="A973" s="107"/>
      <c r="B973" s="195"/>
      <c r="C973" s="196"/>
      <c r="D973" s="11"/>
      <c r="E973" s="196"/>
      <c r="F973" s="12"/>
      <c r="G973" s="63"/>
      <c r="H973" s="356"/>
    </row>
    <row r="974" spans="1:8" ht="32.25" customHeight="1">
      <c r="A974" s="1005" t="s">
        <v>609</v>
      </c>
      <c r="B974" s="191" t="s">
        <v>1072</v>
      </c>
      <c r="C974" s="192" t="s">
        <v>912</v>
      </c>
      <c r="D974" s="20" t="s">
        <v>193</v>
      </c>
      <c r="E974" s="226" t="s">
        <v>1080</v>
      </c>
      <c r="F974" s="633"/>
      <c r="G974" s="361">
        <v>1</v>
      </c>
      <c r="H974" s="610">
        <f t="shared" si="38"/>
        <v>0</v>
      </c>
    </row>
    <row r="975" spans="1:8" ht="21" customHeight="1">
      <c r="A975" s="1006"/>
      <c r="B975" s="224"/>
      <c r="C975" s="225"/>
      <c r="D975" s="69"/>
      <c r="E975" s="227" t="s">
        <v>1079</v>
      </c>
      <c r="F975" s="643"/>
      <c r="G975" s="362">
        <v>1</v>
      </c>
      <c r="H975" s="653">
        <f t="shared" si="38"/>
        <v>0</v>
      </c>
    </row>
    <row r="976" spans="1:8" ht="45.75" thickBot="1">
      <c r="A976" s="389" t="s">
        <v>612</v>
      </c>
      <c r="B976" s="194" t="s">
        <v>1073</v>
      </c>
      <c r="C976" s="173" t="s">
        <v>353</v>
      </c>
      <c r="D976" s="5"/>
      <c r="E976" s="228" t="s">
        <v>859</v>
      </c>
      <c r="F976" s="623"/>
      <c r="G976" s="368">
        <v>1</v>
      </c>
      <c r="H976" s="618">
        <f t="shared" si="38"/>
        <v>0</v>
      </c>
    </row>
    <row r="977" spans="1:8" ht="24" customHeight="1" thickBot="1">
      <c r="A977" s="306"/>
      <c r="B977" s="876" t="s">
        <v>1316</v>
      </c>
      <c r="C977" s="876"/>
      <c r="D977" s="876"/>
      <c r="E977" s="876"/>
      <c r="F977" s="876"/>
      <c r="G977" s="876"/>
      <c r="H977" s="605">
        <f>SUM(H920:H976)</f>
        <v>0</v>
      </c>
    </row>
    <row r="978" spans="1:8" ht="19.5" customHeight="1">
      <c r="A978" s="107"/>
      <c r="B978" s="195"/>
      <c r="C978" s="196"/>
      <c r="D978" s="11"/>
      <c r="E978" s="196"/>
      <c r="F978" s="12"/>
      <c r="G978" s="51"/>
      <c r="H978" s="51"/>
    </row>
    <row r="979" spans="1:8" ht="15.75" customHeight="1" thickBot="1">
      <c r="A979" s="1" t="s">
        <v>1045</v>
      </c>
      <c r="B979" s="62"/>
      <c r="C979" s="62"/>
      <c r="D979" s="62"/>
      <c r="E979" s="62"/>
      <c r="F979" s="62"/>
      <c r="G979" s="62"/>
      <c r="H979" s="62"/>
    </row>
    <row r="980" spans="1:16" ht="51.75" thickBot="1">
      <c r="A980" s="257" t="s">
        <v>129</v>
      </c>
      <c r="B980" s="17" t="s">
        <v>1</v>
      </c>
      <c r="C980" s="17" t="s">
        <v>2</v>
      </c>
      <c r="D980" s="17" t="s">
        <v>3</v>
      </c>
      <c r="E980" s="17" t="s">
        <v>4</v>
      </c>
      <c r="F980" s="17" t="s">
        <v>139</v>
      </c>
      <c r="G980" s="40" t="s">
        <v>1044</v>
      </c>
      <c r="H980" s="18" t="s">
        <v>140</v>
      </c>
      <c r="J980" s="320" t="s">
        <v>1279</v>
      </c>
      <c r="K980" s="321" t="s">
        <v>1280</v>
      </c>
      <c r="L980" s="321" t="s">
        <v>1281</v>
      </c>
      <c r="M980" s="321" t="s">
        <v>1282</v>
      </c>
      <c r="N980" s="17" t="s">
        <v>1278</v>
      </c>
      <c r="O980" s="17" t="s">
        <v>1276</v>
      </c>
      <c r="P980" s="322" t="s">
        <v>1283</v>
      </c>
    </row>
    <row r="981" spans="1:16" ht="21" customHeight="1">
      <c r="A981" s="908">
        <v>1</v>
      </c>
      <c r="B981" s="912" t="s">
        <v>1101</v>
      </c>
      <c r="C981" s="912" t="s">
        <v>1102</v>
      </c>
      <c r="D981" s="912" t="s">
        <v>1100</v>
      </c>
      <c r="E981" s="912" t="s">
        <v>1105</v>
      </c>
      <c r="F981" s="985"/>
      <c r="G981" s="926">
        <v>1</v>
      </c>
      <c r="H981" s="936">
        <f>F981*G981</f>
        <v>0</v>
      </c>
      <c r="J981" s="489" t="s">
        <v>1127</v>
      </c>
      <c r="K981" s="490" t="s">
        <v>1138</v>
      </c>
      <c r="L981" s="491" t="s">
        <v>1551</v>
      </c>
      <c r="M981" s="492">
        <v>1</v>
      </c>
      <c r="N981" s="811"/>
      <c r="O981" s="611">
        <f>M981*N981</f>
        <v>0</v>
      </c>
      <c r="P981" s="810">
        <f>G981*O981</f>
        <v>0</v>
      </c>
    </row>
    <row r="982" spans="1:16" ht="21" customHeight="1">
      <c r="A982" s="883"/>
      <c r="B982" s="913"/>
      <c r="C982" s="913"/>
      <c r="D982" s="913"/>
      <c r="E982" s="913"/>
      <c r="F982" s="986"/>
      <c r="G982" s="927"/>
      <c r="H982" s="937"/>
      <c r="J982" s="489" t="s">
        <v>1127</v>
      </c>
      <c r="K982" s="490" t="s">
        <v>1138</v>
      </c>
      <c r="L982" s="491" t="s">
        <v>1552</v>
      </c>
      <c r="M982" s="492">
        <v>1</v>
      </c>
      <c r="N982" s="811"/>
      <c r="O982" s="611">
        <f>M982*N982</f>
        <v>0</v>
      </c>
      <c r="P982" s="810">
        <f>G981*O982</f>
        <v>0</v>
      </c>
    </row>
    <row r="983" spans="1:16" ht="21" customHeight="1">
      <c r="A983" s="883"/>
      <c r="B983" s="913"/>
      <c r="C983" s="913"/>
      <c r="D983" s="913"/>
      <c r="E983" s="913"/>
      <c r="F983" s="986"/>
      <c r="G983" s="927"/>
      <c r="H983" s="937"/>
      <c r="J983" s="489" t="s">
        <v>1127</v>
      </c>
      <c r="K983" s="490" t="s">
        <v>1375</v>
      </c>
      <c r="L983" s="491" t="s">
        <v>1551</v>
      </c>
      <c r="M983" s="492">
        <v>1</v>
      </c>
      <c r="N983" s="811"/>
      <c r="O983" s="611">
        <f>M983*N983</f>
        <v>0</v>
      </c>
      <c r="P983" s="810">
        <f>G981*O983</f>
        <v>0</v>
      </c>
    </row>
    <row r="984" spans="1:16" ht="21" customHeight="1" thickBot="1">
      <c r="A984" s="883"/>
      <c r="B984" s="913"/>
      <c r="C984" s="913"/>
      <c r="D984" s="913"/>
      <c r="E984" s="913"/>
      <c r="F984" s="986"/>
      <c r="G984" s="927"/>
      <c r="H984" s="937"/>
      <c r="J984" s="493" t="s">
        <v>1127</v>
      </c>
      <c r="K984" s="478" t="s">
        <v>1375</v>
      </c>
      <c r="L984" s="494" t="s">
        <v>1552</v>
      </c>
      <c r="M984" s="480">
        <v>1</v>
      </c>
      <c r="N984" s="812"/>
      <c r="O984" s="621">
        <f>M984*N984</f>
        <v>0</v>
      </c>
      <c r="P984" s="618">
        <f>G981*O984</f>
        <v>0</v>
      </c>
    </row>
    <row r="985" spans="1:8" ht="30" customHeight="1">
      <c r="A985" s="3">
        <v>2</v>
      </c>
      <c r="B985" s="74" t="s">
        <v>1104</v>
      </c>
      <c r="C985" s="74" t="s">
        <v>1103</v>
      </c>
      <c r="D985" s="74" t="s">
        <v>193</v>
      </c>
      <c r="E985" s="74"/>
      <c r="F985" s="643"/>
      <c r="G985" s="668">
        <v>1</v>
      </c>
      <c r="H985" s="653">
        <f aca="true" t="shared" si="39" ref="H985:H998">F985*G985</f>
        <v>0</v>
      </c>
    </row>
    <row r="986" spans="1:8" ht="30.75" customHeight="1">
      <c r="A986" s="3">
        <v>3</v>
      </c>
      <c r="B986" s="74" t="s">
        <v>1116</v>
      </c>
      <c r="C986" s="74" t="s">
        <v>1069</v>
      </c>
      <c r="D986" s="74" t="s">
        <v>193</v>
      </c>
      <c r="E986" s="74" t="s">
        <v>1117</v>
      </c>
      <c r="F986" s="643"/>
      <c r="G986" s="668">
        <v>1</v>
      </c>
      <c r="H986" s="653">
        <f t="shared" si="39"/>
        <v>0</v>
      </c>
    </row>
    <row r="987" spans="1:8" ht="30" customHeight="1">
      <c r="A987" s="3">
        <v>4</v>
      </c>
      <c r="B987" s="74" t="s">
        <v>1118</v>
      </c>
      <c r="C987" s="74" t="s">
        <v>787</v>
      </c>
      <c r="D987" s="74" t="s">
        <v>193</v>
      </c>
      <c r="E987" s="74"/>
      <c r="F987" s="643"/>
      <c r="G987" s="668">
        <v>1</v>
      </c>
      <c r="H987" s="653">
        <f t="shared" si="39"/>
        <v>0</v>
      </c>
    </row>
    <row r="988" spans="1:8" ht="30" customHeight="1" thickBot="1">
      <c r="A988" s="3">
        <v>5</v>
      </c>
      <c r="B988" s="74" t="s">
        <v>1118</v>
      </c>
      <c r="C988" s="74" t="s">
        <v>787</v>
      </c>
      <c r="D988" s="74" t="s">
        <v>193</v>
      </c>
      <c r="E988" s="74"/>
      <c r="F988" s="643"/>
      <c r="G988" s="668">
        <v>1</v>
      </c>
      <c r="H988" s="653">
        <f t="shared" si="39"/>
        <v>0</v>
      </c>
    </row>
    <row r="989" spans="1:16" ht="30" customHeight="1">
      <c r="A989" s="3">
        <v>6</v>
      </c>
      <c r="B989" s="2" t="s">
        <v>108</v>
      </c>
      <c r="C989" s="2" t="s">
        <v>25</v>
      </c>
      <c r="D989" s="2" t="s">
        <v>109</v>
      </c>
      <c r="E989" s="2" t="s">
        <v>247</v>
      </c>
      <c r="F989" s="643"/>
      <c r="G989" s="606">
        <v>2</v>
      </c>
      <c r="H989" s="653">
        <f t="shared" si="39"/>
        <v>0</v>
      </c>
      <c r="I989" s="32"/>
      <c r="J989" s="314" t="s">
        <v>1124</v>
      </c>
      <c r="K989" s="365" t="s">
        <v>1138</v>
      </c>
      <c r="L989" s="297" t="s">
        <v>1183</v>
      </c>
      <c r="M989" s="365">
        <v>1</v>
      </c>
      <c r="N989" s="633"/>
      <c r="O989" s="619">
        <f aca="true" t="shared" si="40" ref="O989:O996">M989*N989</f>
        <v>0</v>
      </c>
      <c r="P989" s="610">
        <f>G989*O989</f>
        <v>0</v>
      </c>
    </row>
    <row r="990" spans="1:16" ht="30" customHeight="1">
      <c r="A990" s="3">
        <v>7</v>
      </c>
      <c r="B990" s="2" t="s">
        <v>110</v>
      </c>
      <c r="C990" s="2" t="s">
        <v>25</v>
      </c>
      <c r="D990" s="2" t="s">
        <v>111</v>
      </c>
      <c r="E990" s="2" t="s">
        <v>260</v>
      </c>
      <c r="F990" s="643"/>
      <c r="G990" s="606">
        <v>2</v>
      </c>
      <c r="H990" s="653">
        <f t="shared" si="39"/>
        <v>0</v>
      </c>
      <c r="I990" s="32"/>
      <c r="J990" s="315" t="s">
        <v>1124</v>
      </c>
      <c r="K990" s="373" t="s">
        <v>1138</v>
      </c>
      <c r="L990" s="260" t="s">
        <v>1183</v>
      </c>
      <c r="M990" s="373">
        <v>1</v>
      </c>
      <c r="N990" s="811"/>
      <c r="O990" s="611">
        <f t="shared" si="40"/>
        <v>0</v>
      </c>
      <c r="P990" s="810">
        <f aca="true" t="shared" si="41" ref="P990:P996">G990*O990</f>
        <v>0</v>
      </c>
    </row>
    <row r="991" spans="1:16" ht="30" customHeight="1">
      <c r="A991" s="3">
        <v>8</v>
      </c>
      <c r="B991" s="2" t="s">
        <v>110</v>
      </c>
      <c r="C991" s="2" t="s">
        <v>25</v>
      </c>
      <c r="D991" s="2" t="s">
        <v>111</v>
      </c>
      <c r="E991" s="2" t="s">
        <v>247</v>
      </c>
      <c r="F991" s="643"/>
      <c r="G991" s="606">
        <v>2</v>
      </c>
      <c r="H991" s="653">
        <f t="shared" si="39"/>
        <v>0</v>
      </c>
      <c r="I991" s="32"/>
      <c r="J991" s="315" t="s">
        <v>1124</v>
      </c>
      <c r="K991" s="373" t="s">
        <v>1138</v>
      </c>
      <c r="L991" s="260" t="s">
        <v>1183</v>
      </c>
      <c r="M991" s="373">
        <v>1</v>
      </c>
      <c r="N991" s="811"/>
      <c r="O991" s="611">
        <f t="shared" si="40"/>
        <v>0</v>
      </c>
      <c r="P991" s="810">
        <f t="shared" si="41"/>
        <v>0</v>
      </c>
    </row>
    <row r="992" spans="1:16" ht="43.5" customHeight="1">
      <c r="A992" s="3">
        <v>9</v>
      </c>
      <c r="B992" s="2" t="s">
        <v>112</v>
      </c>
      <c r="C992" s="2" t="s">
        <v>25</v>
      </c>
      <c r="D992" s="2" t="s">
        <v>111</v>
      </c>
      <c r="E992" s="2" t="s">
        <v>12</v>
      </c>
      <c r="F992" s="643"/>
      <c r="G992" s="606">
        <v>2</v>
      </c>
      <c r="H992" s="653">
        <f t="shared" si="39"/>
        <v>0</v>
      </c>
      <c r="I992" s="32"/>
      <c r="J992" s="666" t="s">
        <v>1161</v>
      </c>
      <c r="K992" s="373" t="s">
        <v>1125</v>
      </c>
      <c r="L992" s="260" t="s">
        <v>1166</v>
      </c>
      <c r="M992" s="373">
        <v>1</v>
      </c>
      <c r="N992" s="811"/>
      <c r="O992" s="611">
        <f t="shared" si="40"/>
        <v>0</v>
      </c>
      <c r="P992" s="810">
        <f t="shared" si="41"/>
        <v>0</v>
      </c>
    </row>
    <row r="993" spans="1:16" ht="45.75" customHeight="1">
      <c r="A993" s="3">
        <v>10</v>
      </c>
      <c r="B993" s="2" t="s">
        <v>113</v>
      </c>
      <c r="C993" s="2" t="s">
        <v>25</v>
      </c>
      <c r="D993" s="2" t="s">
        <v>114</v>
      </c>
      <c r="E993" s="2" t="s">
        <v>12</v>
      </c>
      <c r="F993" s="643"/>
      <c r="G993" s="606">
        <v>4</v>
      </c>
      <c r="H993" s="653">
        <f t="shared" si="39"/>
        <v>0</v>
      </c>
      <c r="I993" s="32"/>
      <c r="J993" s="666" t="s">
        <v>1161</v>
      </c>
      <c r="K993" s="373" t="s">
        <v>1125</v>
      </c>
      <c r="L993" s="260" t="s">
        <v>1184</v>
      </c>
      <c r="M993" s="373">
        <v>1</v>
      </c>
      <c r="N993" s="811"/>
      <c r="O993" s="611">
        <f t="shared" si="40"/>
        <v>0</v>
      </c>
      <c r="P993" s="810">
        <f t="shared" si="41"/>
        <v>0</v>
      </c>
    </row>
    <row r="994" spans="1:16" ht="43.5" customHeight="1">
      <c r="A994" s="3">
        <v>11</v>
      </c>
      <c r="B994" s="2" t="s">
        <v>113</v>
      </c>
      <c r="C994" s="2" t="s">
        <v>25</v>
      </c>
      <c r="D994" s="2" t="s">
        <v>115</v>
      </c>
      <c r="E994" s="2" t="s">
        <v>11</v>
      </c>
      <c r="F994" s="643"/>
      <c r="G994" s="606">
        <v>4</v>
      </c>
      <c r="H994" s="653">
        <f t="shared" si="39"/>
        <v>0</v>
      </c>
      <c r="I994" s="32"/>
      <c r="J994" s="666" t="s">
        <v>1161</v>
      </c>
      <c r="K994" s="373" t="s">
        <v>1125</v>
      </c>
      <c r="L994" s="260" t="s">
        <v>1166</v>
      </c>
      <c r="M994" s="373">
        <v>1</v>
      </c>
      <c r="N994" s="811"/>
      <c r="O994" s="611">
        <f t="shared" si="40"/>
        <v>0</v>
      </c>
      <c r="P994" s="810">
        <f t="shared" si="41"/>
        <v>0</v>
      </c>
    </row>
    <row r="995" spans="1:16" ht="45" customHeight="1">
      <c r="A995" s="3">
        <v>12</v>
      </c>
      <c r="B995" s="2" t="s">
        <v>116</v>
      </c>
      <c r="C995" s="2" t="s">
        <v>25</v>
      </c>
      <c r="D995" s="2" t="s">
        <v>117</v>
      </c>
      <c r="E995" s="2" t="s">
        <v>11</v>
      </c>
      <c r="F995" s="643"/>
      <c r="G995" s="606">
        <v>2</v>
      </c>
      <c r="H995" s="653">
        <f t="shared" si="39"/>
        <v>0</v>
      </c>
      <c r="I995" s="32"/>
      <c r="J995" s="666" t="s">
        <v>1161</v>
      </c>
      <c r="K995" s="373" t="s">
        <v>1125</v>
      </c>
      <c r="L995" s="260" t="s">
        <v>1185</v>
      </c>
      <c r="M995" s="373">
        <v>1</v>
      </c>
      <c r="N995" s="811"/>
      <c r="O995" s="611">
        <f t="shared" si="40"/>
        <v>0</v>
      </c>
      <c r="P995" s="810">
        <f t="shared" si="41"/>
        <v>0</v>
      </c>
    </row>
    <row r="996" spans="1:16" ht="43.5" customHeight="1" thickBot="1">
      <c r="A996" s="3">
        <v>13</v>
      </c>
      <c r="B996" s="2" t="s">
        <v>116</v>
      </c>
      <c r="C996" s="2" t="s">
        <v>25</v>
      </c>
      <c r="D996" s="2" t="s">
        <v>117</v>
      </c>
      <c r="E996" s="2" t="s">
        <v>11</v>
      </c>
      <c r="F996" s="643"/>
      <c r="G996" s="606">
        <v>2</v>
      </c>
      <c r="H996" s="653">
        <f t="shared" si="39"/>
        <v>0</v>
      </c>
      <c r="I996" s="32"/>
      <c r="J996" s="667" t="s">
        <v>1161</v>
      </c>
      <c r="K996" s="366" t="s">
        <v>1125</v>
      </c>
      <c r="L996" s="298" t="s">
        <v>1185</v>
      </c>
      <c r="M996" s="366">
        <v>1</v>
      </c>
      <c r="N996" s="812"/>
      <c r="O996" s="621">
        <f t="shared" si="40"/>
        <v>0</v>
      </c>
      <c r="P996" s="618">
        <f t="shared" si="41"/>
        <v>0</v>
      </c>
    </row>
    <row r="997" spans="1:8" ht="45.75" customHeight="1">
      <c r="A997" s="3">
        <v>14</v>
      </c>
      <c r="B997" s="2" t="s">
        <v>33</v>
      </c>
      <c r="C997" s="2" t="s">
        <v>9</v>
      </c>
      <c r="D997" s="2"/>
      <c r="E997" s="2" t="s">
        <v>12</v>
      </c>
      <c r="F997" s="643"/>
      <c r="G997" s="606">
        <v>2</v>
      </c>
      <c r="H997" s="653">
        <f t="shared" si="39"/>
        <v>0</v>
      </c>
    </row>
    <row r="998" spans="1:8" ht="45" customHeight="1" thickBot="1">
      <c r="A998" s="3">
        <v>15</v>
      </c>
      <c r="B998" s="2" t="s">
        <v>33</v>
      </c>
      <c r="C998" s="2" t="s">
        <v>9</v>
      </c>
      <c r="D998" s="2"/>
      <c r="E998" s="2" t="s">
        <v>12</v>
      </c>
      <c r="F998" s="643"/>
      <c r="G998" s="606">
        <v>2</v>
      </c>
      <c r="H998" s="653">
        <f t="shared" si="39"/>
        <v>0</v>
      </c>
    </row>
    <row r="999" spans="1:16" ht="33" customHeight="1">
      <c r="A999" s="883">
        <v>16</v>
      </c>
      <c r="B999" s="857" t="s">
        <v>118</v>
      </c>
      <c r="C999" s="857" t="s">
        <v>119</v>
      </c>
      <c r="D999" s="857" t="s">
        <v>120</v>
      </c>
      <c r="E999" s="857" t="s">
        <v>121</v>
      </c>
      <c r="F999" s="885"/>
      <c r="G999" s="893">
        <v>2</v>
      </c>
      <c r="H999" s="853">
        <f>F999*G999</f>
        <v>0</v>
      </c>
      <c r="I999" s="32"/>
      <c r="J999" s="314" t="s">
        <v>1124</v>
      </c>
      <c r="K999" s="365" t="s">
        <v>1375</v>
      </c>
      <c r="L999" s="297" t="s">
        <v>1186</v>
      </c>
      <c r="M999" s="365">
        <v>2</v>
      </c>
      <c r="N999" s="633"/>
      <c r="O999" s="619">
        <f aca="true" t="shared" si="42" ref="O999:O1005">M999*N999</f>
        <v>0</v>
      </c>
      <c r="P999" s="610">
        <f aca="true" t="shared" si="43" ref="P999:P1004">G999*O999</f>
        <v>0</v>
      </c>
    </row>
    <row r="1000" spans="1:16" ht="34.5" customHeight="1">
      <c r="A1000" s="909"/>
      <c r="B1000" s="858"/>
      <c r="C1000" s="858"/>
      <c r="D1000" s="858"/>
      <c r="E1000" s="858"/>
      <c r="F1000" s="992"/>
      <c r="G1000" s="894"/>
      <c r="H1000" s="855"/>
      <c r="I1000" s="32"/>
      <c r="J1000" s="489" t="s">
        <v>1187</v>
      </c>
      <c r="K1000" s="490" t="s">
        <v>1138</v>
      </c>
      <c r="L1000" s="491" t="s">
        <v>1188</v>
      </c>
      <c r="M1000" s="490">
        <v>2</v>
      </c>
      <c r="N1000" s="811"/>
      <c r="O1000" s="611">
        <f t="shared" si="42"/>
        <v>0</v>
      </c>
      <c r="P1000" s="810">
        <f>G999*O1000</f>
        <v>0</v>
      </c>
    </row>
    <row r="1001" spans="1:16" ht="30" customHeight="1">
      <c r="A1001" s="3">
        <v>17</v>
      </c>
      <c r="B1001" s="2" t="s">
        <v>33</v>
      </c>
      <c r="C1001" s="2" t="s">
        <v>122</v>
      </c>
      <c r="D1001" s="2"/>
      <c r="E1001" s="2" t="s">
        <v>123</v>
      </c>
      <c r="F1001" s="643"/>
      <c r="G1001" s="606">
        <v>3</v>
      </c>
      <c r="H1001" s="653">
        <f aca="true" t="shared" si="44" ref="H1001:H1009">F1001*G1001</f>
        <v>0</v>
      </c>
      <c r="I1001" s="32"/>
      <c r="J1001" s="503" t="s">
        <v>1124</v>
      </c>
      <c r="K1001" s="490" t="s">
        <v>1125</v>
      </c>
      <c r="L1001" s="504" t="s">
        <v>1140</v>
      </c>
      <c r="M1001" s="490">
        <v>4</v>
      </c>
      <c r="N1001" s="811"/>
      <c r="O1001" s="611">
        <f t="shared" si="42"/>
        <v>0</v>
      </c>
      <c r="P1001" s="810">
        <f t="shared" si="43"/>
        <v>0</v>
      </c>
    </row>
    <row r="1002" spans="1:16" ht="30" customHeight="1">
      <c r="A1002" s="3">
        <v>18</v>
      </c>
      <c r="B1002" s="2" t="s">
        <v>33</v>
      </c>
      <c r="C1002" s="2" t="s">
        <v>122</v>
      </c>
      <c r="D1002" s="2"/>
      <c r="E1002" s="2" t="s">
        <v>229</v>
      </c>
      <c r="F1002" s="643"/>
      <c r="G1002" s="606">
        <v>3</v>
      </c>
      <c r="H1002" s="653">
        <f t="shared" si="44"/>
        <v>0</v>
      </c>
      <c r="I1002" s="32"/>
      <c r="J1002" s="503" t="s">
        <v>1124</v>
      </c>
      <c r="K1002" s="490" t="s">
        <v>1125</v>
      </c>
      <c r="L1002" s="504" t="s">
        <v>1140</v>
      </c>
      <c r="M1002" s="490">
        <v>4</v>
      </c>
      <c r="N1002" s="811"/>
      <c r="O1002" s="611">
        <f t="shared" si="42"/>
        <v>0</v>
      </c>
      <c r="P1002" s="810">
        <f t="shared" si="43"/>
        <v>0</v>
      </c>
    </row>
    <row r="1003" spans="1:16" ht="41.25" customHeight="1">
      <c r="A1003" s="3">
        <v>19</v>
      </c>
      <c r="B1003" s="2" t="s">
        <v>846</v>
      </c>
      <c r="C1003" s="2" t="s">
        <v>9</v>
      </c>
      <c r="D1003" s="2" t="s">
        <v>173</v>
      </c>
      <c r="E1003" s="2" t="s">
        <v>329</v>
      </c>
      <c r="F1003" s="643"/>
      <c r="G1003" s="606">
        <v>3</v>
      </c>
      <c r="H1003" s="653">
        <f t="shared" si="44"/>
        <v>0</v>
      </c>
      <c r="I1003" s="32"/>
      <c r="J1003" s="666" t="s">
        <v>1133</v>
      </c>
      <c r="K1003" s="373" t="s">
        <v>1375</v>
      </c>
      <c r="L1003" s="260" t="s">
        <v>1150</v>
      </c>
      <c r="M1003" s="373">
        <v>1</v>
      </c>
      <c r="N1003" s="811"/>
      <c r="O1003" s="611">
        <f t="shared" si="42"/>
        <v>0</v>
      </c>
      <c r="P1003" s="810">
        <f t="shared" si="43"/>
        <v>0</v>
      </c>
    </row>
    <row r="1004" spans="1:16" ht="21" customHeight="1">
      <c r="A1004" s="883">
        <v>20</v>
      </c>
      <c r="B1004" s="857" t="s">
        <v>846</v>
      </c>
      <c r="C1004" s="857" t="s">
        <v>9</v>
      </c>
      <c r="D1004" s="857" t="s">
        <v>173</v>
      </c>
      <c r="E1004" s="857" t="s">
        <v>330</v>
      </c>
      <c r="F1004" s="885"/>
      <c r="G1004" s="893">
        <v>3</v>
      </c>
      <c r="H1004" s="859">
        <f t="shared" si="44"/>
        <v>0</v>
      </c>
      <c r="I1004" s="32"/>
      <c r="J1004" s="315" t="s">
        <v>1127</v>
      </c>
      <c r="K1004" s="373" t="s">
        <v>1144</v>
      </c>
      <c r="L1004" s="260" t="s">
        <v>1189</v>
      </c>
      <c r="M1004" s="373">
        <v>1</v>
      </c>
      <c r="N1004" s="811"/>
      <c r="O1004" s="611">
        <f t="shared" si="42"/>
        <v>0</v>
      </c>
      <c r="P1004" s="810">
        <f t="shared" si="43"/>
        <v>0</v>
      </c>
    </row>
    <row r="1005" spans="1:16" ht="20.25" customHeight="1" thickBot="1">
      <c r="A1005" s="909"/>
      <c r="B1005" s="858"/>
      <c r="C1005" s="858"/>
      <c r="D1005" s="857"/>
      <c r="E1005" s="857"/>
      <c r="F1005" s="992"/>
      <c r="G1005" s="894"/>
      <c r="H1005" s="860"/>
      <c r="I1005" s="32"/>
      <c r="J1005" s="317" t="s">
        <v>1124</v>
      </c>
      <c r="K1005" s="366" t="s">
        <v>1375</v>
      </c>
      <c r="L1005" s="298" t="s">
        <v>1190</v>
      </c>
      <c r="M1005" s="366">
        <v>1</v>
      </c>
      <c r="N1005" s="812"/>
      <c r="O1005" s="621">
        <f t="shared" si="42"/>
        <v>0</v>
      </c>
      <c r="P1005" s="618">
        <f>G1004*O1005</f>
        <v>0</v>
      </c>
    </row>
    <row r="1006" spans="1:16" ht="50.25" customHeight="1">
      <c r="A1006" s="883">
        <v>21</v>
      </c>
      <c r="B1006" s="467" t="s">
        <v>33</v>
      </c>
      <c r="C1006" s="467" t="s">
        <v>124</v>
      </c>
      <c r="D1006" s="467" t="s">
        <v>125</v>
      </c>
      <c r="E1006" s="467" t="s">
        <v>265</v>
      </c>
      <c r="F1006" s="643"/>
      <c r="G1006" s="606">
        <v>2</v>
      </c>
      <c r="H1006" s="653">
        <f t="shared" si="44"/>
        <v>0</v>
      </c>
      <c r="I1006" s="32"/>
      <c r="J1006" s="273"/>
      <c r="K1006" s="367"/>
      <c r="L1006" s="273"/>
      <c r="M1006" s="274"/>
      <c r="N1006" s="196"/>
      <c r="O1006" s="196"/>
      <c r="P1006" s="196"/>
    </row>
    <row r="1007" spans="1:8" ht="21" customHeight="1">
      <c r="A1007" s="883"/>
      <c r="B1007" s="467"/>
      <c r="C1007" s="90"/>
      <c r="D1007" s="91"/>
      <c r="E1007" s="81" t="s">
        <v>1079</v>
      </c>
      <c r="F1007" s="643"/>
      <c r="G1007" s="669">
        <v>1</v>
      </c>
      <c r="H1007" s="653">
        <f t="shared" si="44"/>
        <v>0</v>
      </c>
    </row>
    <row r="1008" spans="1:16" ht="48.75" customHeight="1">
      <c r="A1008" s="857">
        <v>22</v>
      </c>
      <c r="B1008" s="670" t="s">
        <v>33</v>
      </c>
      <c r="C1008" s="467" t="s">
        <v>124</v>
      </c>
      <c r="D1008" s="467" t="s">
        <v>125</v>
      </c>
      <c r="E1008" s="467" t="s">
        <v>265</v>
      </c>
      <c r="F1008" s="643"/>
      <c r="G1008" s="292">
        <v>2</v>
      </c>
      <c r="H1008" s="653">
        <f t="shared" si="44"/>
        <v>0</v>
      </c>
      <c r="I1008" s="32"/>
      <c r="J1008" s="273"/>
      <c r="K1008" s="367"/>
      <c r="L1008" s="273"/>
      <c r="M1008" s="274"/>
      <c r="N1008" s="196"/>
      <c r="O1008" s="196"/>
      <c r="P1008" s="196"/>
    </row>
    <row r="1009" spans="1:8" ht="21" customHeight="1" thickBot="1">
      <c r="A1009" s="918"/>
      <c r="B1009" s="671"/>
      <c r="C1009" s="672"/>
      <c r="D1009" s="230"/>
      <c r="E1009" s="673" t="s">
        <v>1079</v>
      </c>
      <c r="F1009" s="649"/>
      <c r="G1009" s="674">
        <v>1</v>
      </c>
      <c r="H1009" s="654">
        <f t="shared" si="44"/>
        <v>0</v>
      </c>
    </row>
    <row r="1010" spans="1:16" ht="24" customHeight="1" thickBot="1">
      <c r="A1010" s="306"/>
      <c r="B1010" s="910" t="s">
        <v>1316</v>
      </c>
      <c r="C1010" s="876"/>
      <c r="D1010" s="876"/>
      <c r="E1010" s="876"/>
      <c r="F1010" s="876"/>
      <c r="G1010" s="876"/>
      <c r="H1010" s="605">
        <f>SUM(H981:H1009)</f>
        <v>0</v>
      </c>
      <c r="J1010" s="306" t="s">
        <v>1284</v>
      </c>
      <c r="K1010" s="308"/>
      <c r="L1010" s="307"/>
      <c r="M1010" s="308"/>
      <c r="N1010" s="307"/>
      <c r="O1010" s="307"/>
      <c r="P1010" s="605">
        <f>SUM(P981:P1009)</f>
        <v>0</v>
      </c>
    </row>
    <row r="1011" spans="1:8" ht="16.5" customHeight="1">
      <c r="A1011" s="107"/>
      <c r="B1011" s="106"/>
      <c r="C1011" s="108"/>
      <c r="D1011" s="79"/>
      <c r="E1011" s="108"/>
      <c r="F1011" s="12"/>
      <c r="G1011" s="51"/>
      <c r="H1011" s="51"/>
    </row>
    <row r="1012" spans="1:8" ht="16.5" thickBot="1">
      <c r="A1012" s="1" t="s">
        <v>959</v>
      </c>
      <c r="B1012" s="62"/>
      <c r="C1012" s="62"/>
      <c r="D1012" s="62"/>
      <c r="E1012" s="62"/>
      <c r="F1012" s="62"/>
      <c r="G1012" s="62"/>
      <c r="H1012" s="62"/>
    </row>
    <row r="1013" spans="1:8" ht="39" thickBot="1">
      <c r="A1013" s="161" t="s">
        <v>129</v>
      </c>
      <c r="B1013" s="8" t="s">
        <v>1</v>
      </c>
      <c r="C1013" s="8" t="s">
        <v>2</v>
      </c>
      <c r="D1013" s="17" t="s">
        <v>3</v>
      </c>
      <c r="E1013" s="17" t="s">
        <v>4</v>
      </c>
      <c r="F1013" s="8" t="s">
        <v>139</v>
      </c>
      <c r="G1013" s="35" t="s">
        <v>1044</v>
      </c>
      <c r="H1013" s="9" t="s">
        <v>140</v>
      </c>
    </row>
    <row r="1014" spans="1:8" ht="42" customHeight="1">
      <c r="A1014" s="881">
        <v>1</v>
      </c>
      <c r="B1014" s="939" t="s">
        <v>877</v>
      </c>
      <c r="C1014" s="243" t="s">
        <v>1335</v>
      </c>
      <c r="D1014" s="215" t="s">
        <v>784</v>
      </c>
      <c r="E1014" s="675" t="s">
        <v>878</v>
      </c>
      <c r="F1014" s="658"/>
      <c r="G1014" s="361">
        <v>1</v>
      </c>
      <c r="H1014" s="653">
        <f aca="true" t="shared" si="45" ref="H1014:H1057">F1014*G1014</f>
        <v>0</v>
      </c>
    </row>
    <row r="1015" spans="1:8" ht="21" customHeight="1">
      <c r="A1015" s="911"/>
      <c r="B1015" s="940"/>
      <c r="C1015" s="229"/>
      <c r="D1015" s="91"/>
      <c r="E1015" s="81" t="s">
        <v>1079</v>
      </c>
      <c r="F1015" s="658"/>
      <c r="G1015" s="626">
        <v>1</v>
      </c>
      <c r="H1015" s="653">
        <f t="shared" si="45"/>
        <v>0</v>
      </c>
    </row>
    <row r="1016" spans="1:8" ht="42" customHeight="1">
      <c r="A1016" s="104">
        <v>3</v>
      </c>
      <c r="B1016" s="941"/>
      <c r="C1016" s="112" t="s">
        <v>785</v>
      </c>
      <c r="D1016" s="91" t="s">
        <v>786</v>
      </c>
      <c r="E1016" s="676"/>
      <c r="F1016" s="658"/>
      <c r="G1016" s="362">
        <v>1</v>
      </c>
      <c r="H1016" s="653">
        <f t="shared" si="45"/>
        <v>0</v>
      </c>
    </row>
    <row r="1017" spans="1:8" ht="30" customHeight="1">
      <c r="A1017" s="104">
        <v>4</v>
      </c>
      <c r="B1017" s="941"/>
      <c r="C1017" s="198" t="s">
        <v>787</v>
      </c>
      <c r="D1017" s="91"/>
      <c r="E1017" s="156" t="s">
        <v>913</v>
      </c>
      <c r="F1017" s="658"/>
      <c r="G1017" s="362">
        <v>0</v>
      </c>
      <c r="H1017" s="653">
        <f t="shared" si="45"/>
        <v>0</v>
      </c>
    </row>
    <row r="1018" spans="1:8" ht="37.5" customHeight="1">
      <c r="A1018" s="994">
        <v>5</v>
      </c>
      <c r="B1018" s="941"/>
      <c r="C1018" s="138" t="s">
        <v>788</v>
      </c>
      <c r="D1018" s="91" t="s">
        <v>181</v>
      </c>
      <c r="E1018" s="2" t="s">
        <v>879</v>
      </c>
      <c r="F1018" s="658"/>
      <c r="G1018" s="362">
        <v>3</v>
      </c>
      <c r="H1018" s="653">
        <f t="shared" si="45"/>
        <v>0</v>
      </c>
    </row>
    <row r="1019" spans="1:8" ht="21" customHeight="1">
      <c r="A1019" s="911"/>
      <c r="B1019" s="941"/>
      <c r="C1019" s="138"/>
      <c r="D1019" s="91"/>
      <c r="E1019" s="2" t="s">
        <v>1079</v>
      </c>
      <c r="F1019" s="658"/>
      <c r="G1019" s="362">
        <v>1</v>
      </c>
      <c r="H1019" s="653">
        <f t="shared" si="45"/>
        <v>0</v>
      </c>
    </row>
    <row r="1020" spans="1:8" ht="31.5" customHeight="1">
      <c r="A1020" s="104">
        <v>6</v>
      </c>
      <c r="B1020" s="871" t="s">
        <v>789</v>
      </c>
      <c r="C1020" s="112" t="s">
        <v>790</v>
      </c>
      <c r="D1020" s="91" t="s">
        <v>182</v>
      </c>
      <c r="E1020" s="2" t="s">
        <v>874</v>
      </c>
      <c r="F1020" s="658"/>
      <c r="G1020" s="362">
        <v>0</v>
      </c>
      <c r="H1020" s="653">
        <f t="shared" si="45"/>
        <v>0</v>
      </c>
    </row>
    <row r="1021" spans="1:8" ht="30" customHeight="1" thickBot="1">
      <c r="A1021" s="105">
        <v>7</v>
      </c>
      <c r="B1021" s="886"/>
      <c r="C1021" s="139" t="s">
        <v>790</v>
      </c>
      <c r="D1021" s="114" t="s">
        <v>791</v>
      </c>
      <c r="E1021" s="27" t="s">
        <v>875</v>
      </c>
      <c r="F1021" s="623"/>
      <c r="G1021" s="368">
        <v>0</v>
      </c>
      <c r="H1021" s="618">
        <f t="shared" si="45"/>
        <v>0</v>
      </c>
    </row>
    <row r="1022" spans="1:8" ht="3" customHeight="1" thickBot="1">
      <c r="A1022" s="11"/>
      <c r="B1022" s="120"/>
      <c r="C1022" s="123"/>
      <c r="D1022" s="32"/>
      <c r="E1022" s="154"/>
      <c r="F1022" s="32"/>
      <c r="G1022" s="51"/>
      <c r="H1022" s="12"/>
    </row>
    <row r="1023" spans="1:8" ht="30" customHeight="1">
      <c r="A1023" s="19">
        <v>1</v>
      </c>
      <c r="B1023" s="956" t="s">
        <v>175</v>
      </c>
      <c r="C1023" s="155" t="s">
        <v>792</v>
      </c>
      <c r="D1023" s="110" t="s">
        <v>914</v>
      </c>
      <c r="E1023" s="180"/>
      <c r="F1023" s="633"/>
      <c r="G1023" s="361">
        <v>0</v>
      </c>
      <c r="H1023" s="610">
        <f t="shared" si="45"/>
        <v>0</v>
      </c>
    </row>
    <row r="1024" spans="1:8" ht="30" customHeight="1">
      <c r="A1024" s="3">
        <v>2</v>
      </c>
      <c r="B1024" s="957"/>
      <c r="C1024" s="156" t="s">
        <v>793</v>
      </c>
      <c r="D1024" s="91" t="s">
        <v>915</v>
      </c>
      <c r="E1024" s="181"/>
      <c r="F1024" s="643"/>
      <c r="G1024" s="362">
        <v>0</v>
      </c>
      <c r="H1024" s="653">
        <f t="shared" si="45"/>
        <v>0</v>
      </c>
    </row>
    <row r="1025" spans="1:8" ht="26.25">
      <c r="A1025" s="3">
        <v>3</v>
      </c>
      <c r="B1025" s="957"/>
      <c r="C1025" s="156" t="s">
        <v>794</v>
      </c>
      <c r="D1025" s="91" t="s">
        <v>915</v>
      </c>
      <c r="E1025" s="181"/>
      <c r="F1025" s="643"/>
      <c r="G1025" s="362">
        <v>0</v>
      </c>
      <c r="H1025" s="653">
        <f t="shared" si="45"/>
        <v>0</v>
      </c>
    </row>
    <row r="1026" spans="1:8" ht="33" customHeight="1">
      <c r="A1026" s="3">
        <v>4</v>
      </c>
      <c r="B1026" s="957"/>
      <c r="C1026" s="156" t="s">
        <v>795</v>
      </c>
      <c r="D1026" s="91" t="s">
        <v>914</v>
      </c>
      <c r="E1026" s="181"/>
      <c r="F1026" s="643"/>
      <c r="G1026" s="362">
        <v>0</v>
      </c>
      <c r="H1026" s="653">
        <f t="shared" si="45"/>
        <v>0</v>
      </c>
    </row>
    <row r="1027" spans="1:8" ht="29.25" customHeight="1" thickBot="1">
      <c r="A1027" s="4">
        <v>5</v>
      </c>
      <c r="B1027" s="163" t="s">
        <v>876</v>
      </c>
      <c r="C1027" s="157" t="s">
        <v>796</v>
      </c>
      <c r="D1027" s="117" t="s">
        <v>915</v>
      </c>
      <c r="E1027" s="182"/>
      <c r="F1027" s="623"/>
      <c r="G1027" s="368">
        <v>0</v>
      </c>
      <c r="H1027" s="618">
        <f t="shared" si="45"/>
        <v>0</v>
      </c>
    </row>
    <row r="1028" spans="1:8" ht="5.25" customHeight="1" thickBot="1">
      <c r="A1028" s="11"/>
      <c r="B1028" s="122"/>
      <c r="C1028" s="123"/>
      <c r="D1028" s="32"/>
      <c r="E1028" s="154"/>
      <c r="F1028" s="12"/>
      <c r="G1028" s="51"/>
      <c r="H1028" s="51"/>
    </row>
    <row r="1029" spans="1:8" ht="23.25" customHeight="1">
      <c r="A1029" s="19">
        <v>6</v>
      </c>
      <c r="B1029" s="130" t="s">
        <v>920</v>
      </c>
      <c r="C1029" s="155" t="s">
        <v>917</v>
      </c>
      <c r="D1029" s="110" t="s">
        <v>916</v>
      </c>
      <c r="E1029" s="180"/>
      <c r="F1029" s="633"/>
      <c r="G1029" s="361">
        <v>0</v>
      </c>
      <c r="H1029" s="610">
        <f t="shared" si="45"/>
        <v>0</v>
      </c>
    </row>
    <row r="1030" spans="1:8" ht="22.5" customHeight="1">
      <c r="A1030" s="3">
        <v>7</v>
      </c>
      <c r="B1030" s="125" t="s">
        <v>797</v>
      </c>
      <c r="C1030" s="156" t="s">
        <v>917</v>
      </c>
      <c r="D1030" s="91" t="s">
        <v>916</v>
      </c>
      <c r="E1030" s="181"/>
      <c r="F1030" s="643"/>
      <c r="G1030" s="362">
        <v>0</v>
      </c>
      <c r="H1030" s="653">
        <f t="shared" si="45"/>
        <v>0</v>
      </c>
    </row>
    <row r="1031" spans="1:8" ht="23.25" customHeight="1">
      <c r="A1031" s="3">
        <v>8</v>
      </c>
      <c r="B1031" s="125" t="s">
        <v>798</v>
      </c>
      <c r="C1031" s="156" t="s">
        <v>917</v>
      </c>
      <c r="D1031" s="91" t="s">
        <v>916</v>
      </c>
      <c r="E1031" s="181"/>
      <c r="F1031" s="643"/>
      <c r="G1031" s="362">
        <v>0</v>
      </c>
      <c r="H1031" s="653">
        <f t="shared" si="45"/>
        <v>0</v>
      </c>
    </row>
    <row r="1032" spans="1:8" ht="24.75" customHeight="1">
      <c r="A1032" s="3">
        <v>9</v>
      </c>
      <c r="B1032" s="125" t="s">
        <v>921</v>
      </c>
      <c r="C1032" s="156" t="s">
        <v>917</v>
      </c>
      <c r="D1032" s="91" t="s">
        <v>916</v>
      </c>
      <c r="E1032" s="181"/>
      <c r="F1032" s="643"/>
      <c r="G1032" s="362">
        <v>0</v>
      </c>
      <c r="H1032" s="653">
        <f t="shared" si="45"/>
        <v>0</v>
      </c>
    </row>
    <row r="1033" spans="1:8" ht="25.5" customHeight="1">
      <c r="A1033" s="3">
        <v>10</v>
      </c>
      <c r="B1033" s="125" t="s">
        <v>922</v>
      </c>
      <c r="C1033" s="156" t="s">
        <v>917</v>
      </c>
      <c r="D1033" s="91" t="s">
        <v>916</v>
      </c>
      <c r="E1033" s="181"/>
      <c r="F1033" s="643"/>
      <c r="G1033" s="362">
        <v>0</v>
      </c>
      <c r="H1033" s="653">
        <f t="shared" si="45"/>
        <v>0</v>
      </c>
    </row>
    <row r="1034" spans="1:8" ht="22.5" customHeight="1">
      <c r="A1034" s="3">
        <v>11</v>
      </c>
      <c r="B1034" s="125" t="s">
        <v>919</v>
      </c>
      <c r="C1034" s="156" t="s">
        <v>917</v>
      </c>
      <c r="D1034" s="91" t="s">
        <v>918</v>
      </c>
      <c r="E1034" s="181"/>
      <c r="F1034" s="643"/>
      <c r="G1034" s="362">
        <v>0</v>
      </c>
      <c r="H1034" s="653">
        <f t="shared" si="45"/>
        <v>0</v>
      </c>
    </row>
    <row r="1035" spans="1:8" ht="22.5" customHeight="1">
      <c r="A1035" s="3">
        <v>12</v>
      </c>
      <c r="B1035" s="957" t="s">
        <v>923</v>
      </c>
      <c r="C1035" s="156" t="s">
        <v>917</v>
      </c>
      <c r="D1035" s="91" t="s">
        <v>916</v>
      </c>
      <c r="E1035" s="181"/>
      <c r="F1035" s="643"/>
      <c r="G1035" s="362">
        <v>0</v>
      </c>
      <c r="H1035" s="653">
        <f t="shared" si="45"/>
        <v>0</v>
      </c>
    </row>
    <row r="1036" spans="1:8" ht="23.25" customHeight="1" thickBot="1">
      <c r="A1036" s="4">
        <v>13</v>
      </c>
      <c r="B1036" s="977"/>
      <c r="C1036" s="157" t="s">
        <v>917</v>
      </c>
      <c r="D1036" s="117" t="s">
        <v>916</v>
      </c>
      <c r="E1036" s="182"/>
      <c r="F1036" s="623"/>
      <c r="G1036" s="169">
        <v>0</v>
      </c>
      <c r="H1036" s="618">
        <f t="shared" si="45"/>
        <v>0</v>
      </c>
    </row>
    <row r="1037" spans="1:8" ht="6" customHeight="1" thickBot="1">
      <c r="A1037" s="11"/>
      <c r="B1037" s="122"/>
      <c r="C1037" s="123"/>
      <c r="D1037" s="32"/>
      <c r="E1037" s="154"/>
      <c r="F1037" s="12"/>
      <c r="G1037" s="51"/>
      <c r="H1037" s="51"/>
    </row>
    <row r="1038" spans="1:8" ht="39">
      <c r="A1038" s="109">
        <v>14</v>
      </c>
      <c r="B1038" s="115" t="s">
        <v>866</v>
      </c>
      <c r="C1038" s="118" t="s">
        <v>800</v>
      </c>
      <c r="D1038" s="110" t="s">
        <v>801</v>
      </c>
      <c r="E1038" s="151"/>
      <c r="F1038" s="633"/>
      <c r="G1038" s="361">
        <v>0</v>
      </c>
      <c r="H1038" s="610">
        <f t="shared" si="45"/>
        <v>0</v>
      </c>
    </row>
    <row r="1039" spans="1:8" ht="39">
      <c r="A1039" s="111">
        <v>15</v>
      </c>
      <c r="B1039" s="916" t="s">
        <v>797</v>
      </c>
      <c r="C1039" s="90" t="s">
        <v>800</v>
      </c>
      <c r="D1039" s="91" t="s">
        <v>802</v>
      </c>
      <c r="E1039" s="152"/>
      <c r="F1039" s="643"/>
      <c r="G1039" s="362">
        <v>0</v>
      </c>
      <c r="H1039" s="653">
        <f t="shared" si="45"/>
        <v>0</v>
      </c>
    </row>
    <row r="1040" spans="1:8" ht="39">
      <c r="A1040" s="111">
        <v>16</v>
      </c>
      <c r="B1040" s="917"/>
      <c r="C1040" s="90" t="s">
        <v>800</v>
      </c>
      <c r="D1040" s="91" t="s">
        <v>802</v>
      </c>
      <c r="E1040" s="152"/>
      <c r="F1040" s="643"/>
      <c r="G1040" s="362">
        <v>0</v>
      </c>
      <c r="H1040" s="653">
        <f t="shared" si="45"/>
        <v>0</v>
      </c>
    </row>
    <row r="1041" spans="1:8" ht="42" customHeight="1">
      <c r="A1041" s="111">
        <v>17</v>
      </c>
      <c r="B1041" s="116" t="s">
        <v>798</v>
      </c>
      <c r="C1041" s="90" t="s">
        <v>800</v>
      </c>
      <c r="D1041" s="91" t="s">
        <v>803</v>
      </c>
      <c r="E1041" s="152"/>
      <c r="F1041" s="643"/>
      <c r="G1041" s="362">
        <v>0</v>
      </c>
      <c r="H1041" s="653">
        <f t="shared" si="45"/>
        <v>0</v>
      </c>
    </row>
    <row r="1042" spans="1:8" ht="42" customHeight="1">
      <c r="A1042" s="111">
        <v>18</v>
      </c>
      <c r="B1042" s="116" t="s">
        <v>921</v>
      </c>
      <c r="C1042" s="90" t="s">
        <v>800</v>
      </c>
      <c r="D1042" s="91" t="s">
        <v>801</v>
      </c>
      <c r="E1042" s="152"/>
      <c r="F1042" s="643"/>
      <c r="G1042" s="362">
        <v>0</v>
      </c>
      <c r="H1042" s="653">
        <f t="shared" si="45"/>
        <v>0</v>
      </c>
    </row>
    <row r="1043" spans="1:8" ht="39">
      <c r="A1043" s="111">
        <v>19</v>
      </c>
      <c r="B1043" s="116" t="s">
        <v>922</v>
      </c>
      <c r="C1043" s="90" t="s">
        <v>800</v>
      </c>
      <c r="D1043" s="91" t="s">
        <v>801</v>
      </c>
      <c r="E1043" s="152"/>
      <c r="F1043" s="643"/>
      <c r="G1043" s="362">
        <v>0</v>
      </c>
      <c r="H1043" s="653">
        <f t="shared" si="45"/>
        <v>0</v>
      </c>
    </row>
    <row r="1044" spans="1:8" ht="39">
      <c r="A1044" s="111">
        <v>20</v>
      </c>
      <c r="B1044" s="116" t="s">
        <v>799</v>
      </c>
      <c r="C1044" s="90" t="s">
        <v>800</v>
      </c>
      <c r="D1044" s="91" t="s">
        <v>804</v>
      </c>
      <c r="E1044" s="152"/>
      <c r="F1044" s="643"/>
      <c r="G1044" s="362">
        <v>0</v>
      </c>
      <c r="H1044" s="653">
        <f t="shared" si="45"/>
        <v>0</v>
      </c>
    </row>
    <row r="1045" spans="1:8" ht="39">
      <c r="A1045" s="111">
        <v>21</v>
      </c>
      <c r="B1045" s="916" t="s">
        <v>923</v>
      </c>
      <c r="C1045" s="90" t="s">
        <v>800</v>
      </c>
      <c r="D1045" s="91" t="s">
        <v>805</v>
      </c>
      <c r="E1045" s="152"/>
      <c r="F1045" s="643"/>
      <c r="G1045" s="362">
        <v>0</v>
      </c>
      <c r="H1045" s="653">
        <f t="shared" si="45"/>
        <v>0</v>
      </c>
    </row>
    <row r="1046" spans="1:8" ht="39.75" thickBot="1">
      <c r="A1046" s="113">
        <v>22</v>
      </c>
      <c r="B1046" s="1002"/>
      <c r="C1046" s="119" t="s">
        <v>800</v>
      </c>
      <c r="D1046" s="117" t="s">
        <v>805</v>
      </c>
      <c r="E1046" s="153"/>
      <c r="F1046" s="623"/>
      <c r="G1046" s="368">
        <v>0</v>
      </c>
      <c r="H1046" s="618">
        <f t="shared" si="45"/>
        <v>0</v>
      </c>
    </row>
    <row r="1047" spans="1:8" ht="6" customHeight="1" thickBot="1">
      <c r="A1047" s="11"/>
      <c r="B1047" s="120"/>
      <c r="C1047" s="123"/>
      <c r="D1047" s="32"/>
      <c r="E1047" s="154"/>
      <c r="F1047" s="12"/>
      <c r="G1047" s="51"/>
      <c r="H1047" s="51"/>
    </row>
    <row r="1048" spans="1:8" ht="26.25">
      <c r="A1048" s="103">
        <v>23</v>
      </c>
      <c r="B1048" s="164" t="s">
        <v>920</v>
      </c>
      <c r="C1048" s="118" t="s">
        <v>867</v>
      </c>
      <c r="D1048" s="110" t="s">
        <v>868</v>
      </c>
      <c r="E1048" s="180"/>
      <c r="F1048" s="633"/>
      <c r="G1048" s="361">
        <v>0</v>
      </c>
      <c r="H1048" s="610">
        <f t="shared" si="45"/>
        <v>0</v>
      </c>
    </row>
    <row r="1049" spans="1:8" ht="26.25">
      <c r="A1049" s="104">
        <v>24</v>
      </c>
      <c r="B1049" s="165" t="s">
        <v>797</v>
      </c>
      <c r="C1049" s="90" t="s">
        <v>867</v>
      </c>
      <c r="D1049" s="91" t="s">
        <v>869</v>
      </c>
      <c r="E1049" s="181"/>
      <c r="F1049" s="643"/>
      <c r="G1049" s="362">
        <v>0</v>
      </c>
      <c r="H1049" s="653">
        <f t="shared" si="45"/>
        <v>0</v>
      </c>
    </row>
    <row r="1050" spans="1:8" ht="26.25">
      <c r="A1050" s="104">
        <v>25</v>
      </c>
      <c r="B1050" s="165" t="s">
        <v>924</v>
      </c>
      <c r="C1050" s="90" t="s">
        <v>867</v>
      </c>
      <c r="D1050" s="91" t="s">
        <v>870</v>
      </c>
      <c r="E1050" s="181"/>
      <c r="F1050" s="643"/>
      <c r="G1050" s="362">
        <v>0</v>
      </c>
      <c r="H1050" s="653">
        <f t="shared" si="45"/>
        <v>0</v>
      </c>
    </row>
    <row r="1051" spans="1:8" ht="26.25">
      <c r="A1051" s="104">
        <v>26</v>
      </c>
      <c r="B1051" s="165" t="s">
        <v>924</v>
      </c>
      <c r="C1051" s="90" t="s">
        <v>867</v>
      </c>
      <c r="D1051" s="91" t="s">
        <v>871</v>
      </c>
      <c r="E1051" s="181"/>
      <c r="F1051" s="643"/>
      <c r="G1051" s="362">
        <v>0</v>
      </c>
      <c r="H1051" s="653">
        <f t="shared" si="45"/>
        <v>0</v>
      </c>
    </row>
    <row r="1052" spans="1:8" ht="26.25">
      <c r="A1052" s="104">
        <v>27</v>
      </c>
      <c r="B1052" s="165" t="s">
        <v>922</v>
      </c>
      <c r="C1052" s="90" t="s">
        <v>867</v>
      </c>
      <c r="D1052" s="91" t="s">
        <v>870</v>
      </c>
      <c r="E1052" s="181"/>
      <c r="F1052" s="643"/>
      <c r="G1052" s="362">
        <v>0</v>
      </c>
      <c r="H1052" s="653">
        <f t="shared" si="45"/>
        <v>0</v>
      </c>
    </row>
    <row r="1053" spans="1:8" ht="26.25">
      <c r="A1053" s="104">
        <v>28</v>
      </c>
      <c r="B1053" s="165" t="s">
        <v>799</v>
      </c>
      <c r="C1053" s="90" t="s">
        <v>867</v>
      </c>
      <c r="D1053" s="91" t="s">
        <v>872</v>
      </c>
      <c r="E1053" s="181"/>
      <c r="F1053" s="643"/>
      <c r="G1053" s="362">
        <v>0</v>
      </c>
      <c r="H1053" s="653">
        <f t="shared" si="45"/>
        <v>0</v>
      </c>
    </row>
    <row r="1054" spans="1:8" ht="27" thickBot="1">
      <c r="A1054" s="105">
        <v>29</v>
      </c>
      <c r="B1054" s="166" t="s">
        <v>923</v>
      </c>
      <c r="C1054" s="119" t="s">
        <v>867</v>
      </c>
      <c r="D1054" s="117" t="s">
        <v>871</v>
      </c>
      <c r="E1054" s="182"/>
      <c r="F1054" s="623"/>
      <c r="G1054" s="368">
        <v>0</v>
      </c>
      <c r="H1054" s="618">
        <f t="shared" si="45"/>
        <v>0</v>
      </c>
    </row>
    <row r="1055" spans="1:8" ht="7.5" customHeight="1" thickBot="1">
      <c r="A1055" s="11"/>
      <c r="B1055" s="120"/>
      <c r="C1055" s="238"/>
      <c r="D1055" s="32"/>
      <c r="E1055" s="154"/>
      <c r="F1055" s="12"/>
      <c r="G1055" s="13"/>
      <c r="H1055" s="51"/>
    </row>
    <row r="1056" spans="1:8" ht="24.75" customHeight="1">
      <c r="A1056" s="19">
        <v>30</v>
      </c>
      <c r="B1056" s="132" t="s">
        <v>826</v>
      </c>
      <c r="C1056" s="133" t="s">
        <v>9</v>
      </c>
      <c r="D1056" s="20"/>
      <c r="E1056" s="150" t="s">
        <v>827</v>
      </c>
      <c r="F1056" s="633"/>
      <c r="G1056" s="361">
        <v>0</v>
      </c>
      <c r="H1056" s="610">
        <f t="shared" si="45"/>
        <v>0</v>
      </c>
    </row>
    <row r="1057" spans="1:8" ht="24.75" customHeight="1" thickBot="1">
      <c r="A1057" s="4">
        <v>31</v>
      </c>
      <c r="B1057" s="134" t="s">
        <v>828</v>
      </c>
      <c r="C1057" s="135" t="s">
        <v>9</v>
      </c>
      <c r="D1057" s="5"/>
      <c r="E1057" s="148" t="s">
        <v>827</v>
      </c>
      <c r="F1057" s="623"/>
      <c r="G1057" s="368">
        <v>0</v>
      </c>
      <c r="H1057" s="618">
        <f t="shared" si="45"/>
        <v>0</v>
      </c>
    </row>
    <row r="1058" spans="1:8" ht="24" customHeight="1" thickBot="1">
      <c r="A1058" s="306"/>
      <c r="B1058" s="876" t="s">
        <v>1316</v>
      </c>
      <c r="C1058" s="876"/>
      <c r="D1058" s="876"/>
      <c r="E1058" s="876"/>
      <c r="F1058" s="876"/>
      <c r="G1058" s="876"/>
      <c r="H1058" s="605">
        <f>SUM(H1014:H1057)</f>
        <v>0</v>
      </c>
    </row>
    <row r="1059" spans="3:8" ht="17.25" customHeight="1">
      <c r="C1059" s="44"/>
      <c r="D1059" s="44"/>
      <c r="E1059" s="53"/>
      <c r="F1059" s="53"/>
      <c r="G1059" s="179"/>
      <c r="H1059" s="179"/>
    </row>
    <row r="1060" spans="1:8" ht="23.25" customHeight="1" thickBot="1">
      <c r="A1060" s="987" t="s">
        <v>1007</v>
      </c>
      <c r="B1060" s="988"/>
      <c r="C1060" s="988"/>
      <c r="D1060" s="988"/>
      <c r="E1060" s="988"/>
      <c r="F1060" s="988"/>
      <c r="G1060" s="988"/>
      <c r="H1060" s="988"/>
    </row>
    <row r="1061" spans="1:8" ht="45" customHeight="1" thickBot="1">
      <c r="A1061" s="686" t="s">
        <v>129</v>
      </c>
      <c r="B1061" s="8" t="s">
        <v>1</v>
      </c>
      <c r="C1061" s="8" t="s">
        <v>2</v>
      </c>
      <c r="D1061" s="8" t="s">
        <v>3</v>
      </c>
      <c r="E1061" s="8" t="s">
        <v>4</v>
      </c>
      <c r="F1061" s="8" t="s">
        <v>139</v>
      </c>
      <c r="G1061" s="35" t="s">
        <v>1044</v>
      </c>
      <c r="H1061" s="9" t="s">
        <v>140</v>
      </c>
    </row>
    <row r="1062" spans="1:8" ht="24" customHeight="1">
      <c r="A1062" s="6">
        <v>1</v>
      </c>
      <c r="B1062" s="684" t="s">
        <v>920</v>
      </c>
      <c r="C1062" s="89" t="s">
        <v>77</v>
      </c>
      <c r="D1062" s="685" t="s">
        <v>1477</v>
      </c>
      <c r="E1062" s="147"/>
      <c r="F1062" s="650"/>
      <c r="G1062" s="626">
        <v>0</v>
      </c>
      <c r="H1062" s="612">
        <f aca="true" t="shared" si="46" ref="H1062:H1125">F1062*G1062</f>
        <v>0</v>
      </c>
    </row>
    <row r="1063" spans="1:8" ht="25.5" customHeight="1">
      <c r="A1063" s="3">
        <v>2</v>
      </c>
      <c r="B1063" s="125" t="s">
        <v>925</v>
      </c>
      <c r="C1063" s="91" t="s">
        <v>77</v>
      </c>
      <c r="D1063" s="424" t="s">
        <v>1477</v>
      </c>
      <c r="E1063" s="30"/>
      <c r="F1063" s="643"/>
      <c r="G1063" s="362">
        <v>0</v>
      </c>
      <c r="H1063" s="653">
        <f t="shared" si="46"/>
        <v>0</v>
      </c>
    </row>
    <row r="1064" spans="1:8" ht="30" customHeight="1">
      <c r="A1064" s="3">
        <v>3</v>
      </c>
      <c r="B1064" s="125" t="s">
        <v>797</v>
      </c>
      <c r="C1064" s="91" t="s">
        <v>77</v>
      </c>
      <c r="D1064" s="424" t="s">
        <v>1477</v>
      </c>
      <c r="E1064" s="30"/>
      <c r="F1064" s="643"/>
      <c r="G1064" s="362">
        <v>0</v>
      </c>
      <c r="H1064" s="653">
        <f t="shared" si="46"/>
        <v>0</v>
      </c>
    </row>
    <row r="1065" spans="1:8" ht="30" customHeight="1">
      <c r="A1065" s="3">
        <v>3</v>
      </c>
      <c r="B1065" s="125" t="s">
        <v>797</v>
      </c>
      <c r="C1065" s="91" t="s">
        <v>77</v>
      </c>
      <c r="D1065" s="424" t="s">
        <v>1477</v>
      </c>
      <c r="E1065" s="677"/>
      <c r="F1065" s="643"/>
      <c r="G1065" s="362">
        <v>0</v>
      </c>
      <c r="H1065" s="653">
        <f t="shared" si="46"/>
        <v>0</v>
      </c>
    </row>
    <row r="1066" spans="1:8" ht="30" customHeight="1">
      <c r="A1066" s="3">
        <v>4</v>
      </c>
      <c r="B1066" s="125" t="s">
        <v>797</v>
      </c>
      <c r="C1066" s="91" t="s">
        <v>77</v>
      </c>
      <c r="D1066" s="424" t="s">
        <v>1477</v>
      </c>
      <c r="E1066" s="677"/>
      <c r="F1066" s="643"/>
      <c r="G1066" s="362">
        <v>0</v>
      </c>
      <c r="H1066" s="653">
        <f t="shared" si="46"/>
        <v>0</v>
      </c>
    </row>
    <row r="1067" spans="1:8" ht="30" customHeight="1">
      <c r="A1067" s="3">
        <v>5</v>
      </c>
      <c r="B1067" s="125" t="s">
        <v>797</v>
      </c>
      <c r="C1067" s="91" t="s">
        <v>77</v>
      </c>
      <c r="D1067" s="424" t="s">
        <v>1477</v>
      </c>
      <c r="E1067" s="677"/>
      <c r="F1067" s="643"/>
      <c r="G1067" s="362">
        <v>0</v>
      </c>
      <c r="H1067" s="653">
        <f t="shared" si="46"/>
        <v>0</v>
      </c>
    </row>
    <row r="1068" spans="1:8" ht="30" customHeight="1">
      <c r="A1068" s="3">
        <v>6</v>
      </c>
      <c r="B1068" s="125" t="s">
        <v>797</v>
      </c>
      <c r="C1068" s="91" t="s">
        <v>77</v>
      </c>
      <c r="D1068" s="424" t="s">
        <v>1477</v>
      </c>
      <c r="E1068" s="677"/>
      <c r="F1068" s="643"/>
      <c r="G1068" s="362">
        <v>0</v>
      </c>
      <c r="H1068" s="653">
        <f t="shared" si="46"/>
        <v>0</v>
      </c>
    </row>
    <row r="1069" spans="1:8" ht="30" customHeight="1">
      <c r="A1069" s="3">
        <v>7</v>
      </c>
      <c r="B1069" s="125" t="s">
        <v>926</v>
      </c>
      <c r="C1069" s="91" t="s">
        <v>77</v>
      </c>
      <c r="D1069" s="424" t="s">
        <v>1477</v>
      </c>
      <c r="E1069" s="677"/>
      <c r="F1069" s="643"/>
      <c r="G1069" s="362">
        <v>0</v>
      </c>
      <c r="H1069" s="653">
        <f t="shared" si="46"/>
        <v>0</v>
      </c>
    </row>
    <row r="1070" spans="1:8" ht="27.75" customHeight="1">
      <c r="A1070" s="3">
        <v>8</v>
      </c>
      <c r="B1070" s="125" t="s">
        <v>926</v>
      </c>
      <c r="C1070" s="91" t="s">
        <v>77</v>
      </c>
      <c r="D1070" s="424" t="s">
        <v>1477</v>
      </c>
      <c r="E1070" s="678"/>
      <c r="F1070" s="643"/>
      <c r="G1070" s="362">
        <v>0</v>
      </c>
      <c r="H1070" s="653">
        <f t="shared" si="46"/>
        <v>0</v>
      </c>
    </row>
    <row r="1071" spans="1:8" ht="30" customHeight="1">
      <c r="A1071" s="3">
        <v>9</v>
      </c>
      <c r="B1071" s="125" t="s">
        <v>798</v>
      </c>
      <c r="C1071" s="91" t="s">
        <v>77</v>
      </c>
      <c r="D1071" s="424" t="s">
        <v>1477</v>
      </c>
      <c r="E1071" s="678"/>
      <c r="F1071" s="643"/>
      <c r="G1071" s="362">
        <v>0</v>
      </c>
      <c r="H1071" s="653">
        <f t="shared" si="46"/>
        <v>0</v>
      </c>
    </row>
    <row r="1072" spans="1:8" ht="30" customHeight="1">
      <c r="A1072" s="3">
        <v>10</v>
      </c>
      <c r="B1072" s="125" t="s">
        <v>798</v>
      </c>
      <c r="C1072" s="91" t="s">
        <v>77</v>
      </c>
      <c r="D1072" s="424" t="s">
        <v>1477</v>
      </c>
      <c r="E1072" s="677"/>
      <c r="F1072" s="643"/>
      <c r="G1072" s="362">
        <v>0</v>
      </c>
      <c r="H1072" s="653">
        <f t="shared" si="46"/>
        <v>0</v>
      </c>
    </row>
    <row r="1073" spans="1:8" ht="24" customHeight="1">
      <c r="A1073" s="3">
        <v>11</v>
      </c>
      <c r="B1073" s="125" t="s">
        <v>927</v>
      </c>
      <c r="C1073" s="91" t="s">
        <v>77</v>
      </c>
      <c r="D1073" s="424" t="s">
        <v>1477</v>
      </c>
      <c r="E1073" s="677"/>
      <c r="F1073" s="643"/>
      <c r="G1073" s="362">
        <v>0</v>
      </c>
      <c r="H1073" s="653">
        <f t="shared" si="46"/>
        <v>0</v>
      </c>
    </row>
    <row r="1074" spans="1:8" ht="24.75" customHeight="1">
      <c r="A1074" s="3">
        <v>12</v>
      </c>
      <c r="B1074" s="125" t="s">
        <v>922</v>
      </c>
      <c r="C1074" s="91" t="s">
        <v>77</v>
      </c>
      <c r="D1074" s="424" t="s">
        <v>1477</v>
      </c>
      <c r="E1074" s="677"/>
      <c r="F1074" s="643"/>
      <c r="G1074" s="362">
        <v>0</v>
      </c>
      <c r="H1074" s="653">
        <f t="shared" si="46"/>
        <v>0</v>
      </c>
    </row>
    <row r="1075" spans="1:8" ht="24" customHeight="1">
      <c r="A1075" s="3">
        <v>13</v>
      </c>
      <c r="B1075" s="125" t="s">
        <v>928</v>
      </c>
      <c r="C1075" s="91" t="s">
        <v>77</v>
      </c>
      <c r="D1075" s="424" t="s">
        <v>1477</v>
      </c>
      <c r="E1075" s="677"/>
      <c r="F1075" s="643"/>
      <c r="G1075" s="362">
        <v>0</v>
      </c>
      <c r="H1075" s="653">
        <f t="shared" si="46"/>
        <v>0</v>
      </c>
    </row>
    <row r="1076" spans="1:8" ht="24" customHeight="1">
      <c r="A1076" s="3">
        <v>14</v>
      </c>
      <c r="B1076" s="125" t="s">
        <v>799</v>
      </c>
      <c r="C1076" s="91" t="s">
        <v>77</v>
      </c>
      <c r="D1076" s="424" t="s">
        <v>1477</v>
      </c>
      <c r="E1076" s="677"/>
      <c r="F1076" s="643"/>
      <c r="G1076" s="362">
        <v>0</v>
      </c>
      <c r="H1076" s="653">
        <f t="shared" si="46"/>
        <v>0</v>
      </c>
    </row>
    <row r="1077" spans="1:8" ht="24" customHeight="1">
      <c r="A1077" s="3">
        <v>15</v>
      </c>
      <c r="B1077" s="125" t="s">
        <v>929</v>
      </c>
      <c r="C1077" s="91" t="s">
        <v>77</v>
      </c>
      <c r="D1077" s="424" t="s">
        <v>1477</v>
      </c>
      <c r="E1077" s="677"/>
      <c r="F1077" s="643"/>
      <c r="G1077" s="362">
        <v>0</v>
      </c>
      <c r="H1077" s="653">
        <f t="shared" si="46"/>
        <v>0</v>
      </c>
    </row>
    <row r="1078" spans="1:8" ht="24" customHeight="1">
      <c r="A1078" s="3">
        <v>16</v>
      </c>
      <c r="B1078" s="125" t="s">
        <v>929</v>
      </c>
      <c r="C1078" s="91" t="s">
        <v>77</v>
      </c>
      <c r="D1078" s="424" t="s">
        <v>1477</v>
      </c>
      <c r="E1078" s="678"/>
      <c r="F1078" s="643"/>
      <c r="G1078" s="362">
        <v>0</v>
      </c>
      <c r="H1078" s="653">
        <f t="shared" si="46"/>
        <v>0</v>
      </c>
    </row>
    <row r="1079" spans="1:8" ht="24" customHeight="1" thickBot="1">
      <c r="A1079" s="4">
        <v>17</v>
      </c>
      <c r="B1079" s="127" t="s">
        <v>929</v>
      </c>
      <c r="C1079" s="117" t="s">
        <v>77</v>
      </c>
      <c r="D1079" s="423" t="s">
        <v>1477</v>
      </c>
      <c r="E1079" s="679"/>
      <c r="F1079" s="623"/>
      <c r="G1079" s="368">
        <v>0</v>
      </c>
      <c r="H1079" s="618">
        <f t="shared" si="46"/>
        <v>0</v>
      </c>
    </row>
    <row r="1080" spans="1:8" ht="9" customHeight="1" thickBot="1">
      <c r="A1080" s="11"/>
      <c r="B1080" s="122"/>
      <c r="C1080" s="32"/>
      <c r="D1080" s="32"/>
      <c r="E1080" s="124"/>
      <c r="F1080" s="12"/>
      <c r="G1080" s="51"/>
      <c r="H1080" s="51"/>
    </row>
    <row r="1081" spans="1:8" ht="24" customHeight="1">
      <c r="A1081" s="19">
        <v>18</v>
      </c>
      <c r="B1081" s="130" t="s">
        <v>930</v>
      </c>
      <c r="C1081" s="110" t="s">
        <v>77</v>
      </c>
      <c r="D1081" s="426" t="s">
        <v>1477</v>
      </c>
      <c r="E1081" s="431"/>
      <c r="F1081" s="633"/>
      <c r="G1081" s="361">
        <v>0</v>
      </c>
      <c r="H1081" s="610">
        <f t="shared" si="46"/>
        <v>0</v>
      </c>
    </row>
    <row r="1082" spans="1:8" ht="24" customHeight="1">
      <c r="A1082" s="3">
        <v>19</v>
      </c>
      <c r="B1082" s="125" t="s">
        <v>931</v>
      </c>
      <c r="C1082" s="91" t="s">
        <v>77</v>
      </c>
      <c r="D1082" s="424" t="s">
        <v>1477</v>
      </c>
      <c r="E1082" s="427"/>
      <c r="F1082" s="643"/>
      <c r="G1082" s="362">
        <v>0</v>
      </c>
      <c r="H1082" s="653">
        <f t="shared" si="46"/>
        <v>0</v>
      </c>
    </row>
    <row r="1083" spans="1:8" ht="26.25" customHeight="1">
      <c r="A1083" s="3">
        <v>20</v>
      </c>
      <c r="B1083" s="125" t="s">
        <v>806</v>
      </c>
      <c r="C1083" s="91" t="s">
        <v>77</v>
      </c>
      <c r="D1083" s="424" t="s">
        <v>1477</v>
      </c>
      <c r="E1083" s="427"/>
      <c r="F1083" s="643"/>
      <c r="G1083" s="362">
        <v>0</v>
      </c>
      <c r="H1083" s="653">
        <f t="shared" si="46"/>
        <v>0</v>
      </c>
    </row>
    <row r="1084" spans="1:8" ht="24" customHeight="1">
      <c r="A1084" s="3">
        <v>21</v>
      </c>
      <c r="B1084" s="125" t="s">
        <v>807</v>
      </c>
      <c r="C1084" s="91" t="s">
        <v>77</v>
      </c>
      <c r="D1084" s="424" t="s">
        <v>1477</v>
      </c>
      <c r="E1084" s="428"/>
      <c r="F1084" s="643"/>
      <c r="G1084" s="362">
        <v>0</v>
      </c>
      <c r="H1084" s="653">
        <f t="shared" si="46"/>
        <v>0</v>
      </c>
    </row>
    <row r="1085" spans="1:8" ht="24" customHeight="1">
      <c r="A1085" s="3">
        <v>22</v>
      </c>
      <c r="B1085" s="125" t="s">
        <v>808</v>
      </c>
      <c r="C1085" s="91" t="s">
        <v>77</v>
      </c>
      <c r="D1085" s="424" t="s">
        <v>1477</v>
      </c>
      <c r="E1085" s="428"/>
      <c r="F1085" s="643"/>
      <c r="G1085" s="362">
        <v>0</v>
      </c>
      <c r="H1085" s="653">
        <f t="shared" si="46"/>
        <v>0</v>
      </c>
    </row>
    <row r="1086" spans="1:8" ht="24" customHeight="1">
      <c r="A1086" s="3">
        <v>23</v>
      </c>
      <c r="B1086" s="125" t="s">
        <v>809</v>
      </c>
      <c r="C1086" s="91" t="s">
        <v>77</v>
      </c>
      <c r="D1086" s="424" t="s">
        <v>1477</v>
      </c>
      <c r="E1086" s="428"/>
      <c r="F1086" s="643"/>
      <c r="G1086" s="362">
        <v>0</v>
      </c>
      <c r="H1086" s="653">
        <f t="shared" si="46"/>
        <v>0</v>
      </c>
    </row>
    <row r="1087" spans="1:8" ht="24" customHeight="1">
      <c r="A1087" s="3">
        <v>24</v>
      </c>
      <c r="B1087" s="125" t="s">
        <v>810</v>
      </c>
      <c r="C1087" s="91" t="s">
        <v>77</v>
      </c>
      <c r="D1087" s="424" t="s">
        <v>1477</v>
      </c>
      <c r="E1087" s="428"/>
      <c r="F1087" s="643"/>
      <c r="G1087" s="362">
        <v>0</v>
      </c>
      <c r="H1087" s="653">
        <f t="shared" si="46"/>
        <v>0</v>
      </c>
    </row>
    <row r="1088" spans="1:8" ht="24" customHeight="1">
      <c r="A1088" s="3">
        <v>25</v>
      </c>
      <c r="B1088" s="125" t="s">
        <v>811</v>
      </c>
      <c r="C1088" s="91" t="s">
        <v>77</v>
      </c>
      <c r="D1088" s="424" t="s">
        <v>1477</v>
      </c>
      <c r="E1088" s="428"/>
      <c r="F1088" s="643"/>
      <c r="G1088" s="362">
        <v>0</v>
      </c>
      <c r="H1088" s="653">
        <f t="shared" si="46"/>
        <v>0</v>
      </c>
    </row>
    <row r="1089" spans="1:8" ht="24" customHeight="1">
      <c r="A1089" s="3">
        <v>26</v>
      </c>
      <c r="B1089" s="125" t="s">
        <v>811</v>
      </c>
      <c r="C1089" s="91" t="s">
        <v>77</v>
      </c>
      <c r="D1089" s="424" t="s">
        <v>1477</v>
      </c>
      <c r="E1089" s="428"/>
      <c r="F1089" s="643"/>
      <c r="G1089" s="362">
        <v>0</v>
      </c>
      <c r="H1089" s="653">
        <f t="shared" si="46"/>
        <v>0</v>
      </c>
    </row>
    <row r="1090" spans="1:8" ht="24" customHeight="1">
      <c r="A1090" s="3">
        <v>27</v>
      </c>
      <c r="B1090" s="125" t="s">
        <v>811</v>
      </c>
      <c r="C1090" s="91" t="s">
        <v>77</v>
      </c>
      <c r="D1090" s="424" t="s">
        <v>1477</v>
      </c>
      <c r="E1090" s="428"/>
      <c r="F1090" s="643"/>
      <c r="G1090" s="362">
        <v>0</v>
      </c>
      <c r="H1090" s="653">
        <f t="shared" si="46"/>
        <v>0</v>
      </c>
    </row>
    <row r="1091" spans="1:8" ht="24" customHeight="1">
      <c r="A1091" s="3">
        <v>28</v>
      </c>
      <c r="B1091" s="125" t="s">
        <v>811</v>
      </c>
      <c r="C1091" s="91" t="s">
        <v>77</v>
      </c>
      <c r="D1091" s="424" t="s">
        <v>1477</v>
      </c>
      <c r="E1091" s="428"/>
      <c r="F1091" s="643"/>
      <c r="G1091" s="362">
        <v>0</v>
      </c>
      <c r="H1091" s="653">
        <f t="shared" si="46"/>
        <v>0</v>
      </c>
    </row>
    <row r="1092" spans="1:8" ht="24" customHeight="1">
      <c r="A1092" s="3">
        <v>29</v>
      </c>
      <c r="B1092" s="125" t="s">
        <v>811</v>
      </c>
      <c r="C1092" s="91" t="s">
        <v>77</v>
      </c>
      <c r="D1092" s="424" t="s">
        <v>1477</v>
      </c>
      <c r="E1092" s="428"/>
      <c r="F1092" s="643"/>
      <c r="G1092" s="362">
        <v>0</v>
      </c>
      <c r="H1092" s="653">
        <f t="shared" si="46"/>
        <v>0</v>
      </c>
    </row>
    <row r="1093" spans="1:8" ht="24" customHeight="1">
      <c r="A1093" s="3">
        <v>30</v>
      </c>
      <c r="B1093" s="125" t="s">
        <v>811</v>
      </c>
      <c r="C1093" s="91" t="s">
        <v>77</v>
      </c>
      <c r="D1093" s="424" t="s">
        <v>1477</v>
      </c>
      <c r="E1093" s="428"/>
      <c r="F1093" s="643"/>
      <c r="G1093" s="362">
        <v>0</v>
      </c>
      <c r="H1093" s="653">
        <f t="shared" si="46"/>
        <v>0</v>
      </c>
    </row>
    <row r="1094" spans="1:8" ht="24" customHeight="1">
      <c r="A1094" s="3">
        <v>31</v>
      </c>
      <c r="B1094" s="125" t="s">
        <v>812</v>
      </c>
      <c r="C1094" s="91" t="s">
        <v>77</v>
      </c>
      <c r="D1094" s="424" t="s">
        <v>1477</v>
      </c>
      <c r="E1094" s="428"/>
      <c r="F1094" s="643"/>
      <c r="G1094" s="362">
        <v>0</v>
      </c>
      <c r="H1094" s="653">
        <f t="shared" si="46"/>
        <v>0</v>
      </c>
    </row>
    <row r="1095" spans="1:8" ht="22.5" customHeight="1">
      <c r="A1095" s="3">
        <v>32</v>
      </c>
      <c r="B1095" s="125" t="s">
        <v>812</v>
      </c>
      <c r="C1095" s="91" t="s">
        <v>77</v>
      </c>
      <c r="D1095" s="424" t="s">
        <v>1477</v>
      </c>
      <c r="E1095" s="428"/>
      <c r="F1095" s="643"/>
      <c r="G1095" s="362">
        <v>0</v>
      </c>
      <c r="H1095" s="653">
        <f t="shared" si="46"/>
        <v>0</v>
      </c>
    </row>
    <row r="1096" spans="1:8" ht="24" customHeight="1">
      <c r="A1096" s="3">
        <v>33</v>
      </c>
      <c r="B1096" s="125" t="s">
        <v>813</v>
      </c>
      <c r="C1096" s="91" t="s">
        <v>77</v>
      </c>
      <c r="D1096" s="424" t="s">
        <v>1477</v>
      </c>
      <c r="E1096" s="428"/>
      <c r="F1096" s="643"/>
      <c r="G1096" s="362">
        <v>0</v>
      </c>
      <c r="H1096" s="653">
        <f t="shared" si="46"/>
        <v>0</v>
      </c>
    </row>
    <row r="1097" spans="1:8" ht="24" customHeight="1">
      <c r="A1097" s="3">
        <v>34</v>
      </c>
      <c r="B1097" s="125" t="s">
        <v>814</v>
      </c>
      <c r="C1097" s="91" t="s">
        <v>77</v>
      </c>
      <c r="D1097" s="424" t="s">
        <v>1477</v>
      </c>
      <c r="E1097" s="428"/>
      <c r="F1097" s="643"/>
      <c r="G1097" s="362">
        <v>0</v>
      </c>
      <c r="H1097" s="653">
        <f t="shared" si="46"/>
        <v>0</v>
      </c>
    </row>
    <row r="1098" spans="1:8" ht="24" customHeight="1">
      <c r="A1098" s="3">
        <v>35</v>
      </c>
      <c r="B1098" s="125" t="s">
        <v>814</v>
      </c>
      <c r="C1098" s="91" t="s">
        <v>77</v>
      </c>
      <c r="D1098" s="424" t="s">
        <v>1477</v>
      </c>
      <c r="E1098" s="428"/>
      <c r="F1098" s="643"/>
      <c r="G1098" s="362">
        <v>0</v>
      </c>
      <c r="H1098" s="653">
        <f t="shared" si="46"/>
        <v>0</v>
      </c>
    </row>
    <row r="1099" spans="1:8" ht="24" customHeight="1">
      <c r="A1099" s="3">
        <v>36</v>
      </c>
      <c r="B1099" s="125" t="s">
        <v>815</v>
      </c>
      <c r="C1099" s="91" t="s">
        <v>77</v>
      </c>
      <c r="D1099" s="424" t="s">
        <v>1477</v>
      </c>
      <c r="E1099" s="428"/>
      <c r="F1099" s="643"/>
      <c r="G1099" s="362">
        <v>0</v>
      </c>
      <c r="H1099" s="653">
        <f t="shared" si="46"/>
        <v>0</v>
      </c>
    </row>
    <row r="1100" spans="1:8" ht="24" customHeight="1">
      <c r="A1100" s="3">
        <v>37</v>
      </c>
      <c r="B1100" s="125" t="s">
        <v>816</v>
      </c>
      <c r="C1100" s="91" t="s">
        <v>77</v>
      </c>
      <c r="D1100" s="424" t="s">
        <v>1477</v>
      </c>
      <c r="E1100" s="428"/>
      <c r="F1100" s="643"/>
      <c r="G1100" s="362">
        <v>0</v>
      </c>
      <c r="H1100" s="653">
        <f t="shared" si="46"/>
        <v>0</v>
      </c>
    </row>
    <row r="1101" spans="1:8" ht="24" customHeight="1">
      <c r="A1101" s="3">
        <v>38</v>
      </c>
      <c r="B1101" s="125" t="s">
        <v>816</v>
      </c>
      <c r="C1101" s="91" t="s">
        <v>77</v>
      </c>
      <c r="D1101" s="424" t="s">
        <v>1477</v>
      </c>
      <c r="E1101" s="428"/>
      <c r="F1101" s="643"/>
      <c r="G1101" s="362">
        <v>0</v>
      </c>
      <c r="H1101" s="653">
        <f t="shared" si="46"/>
        <v>0</v>
      </c>
    </row>
    <row r="1102" spans="1:8" ht="24" customHeight="1">
      <c r="A1102" s="3">
        <v>39</v>
      </c>
      <c r="B1102" s="214" t="s">
        <v>817</v>
      </c>
      <c r="C1102" s="215" t="s">
        <v>77</v>
      </c>
      <c r="D1102" s="126" t="s">
        <v>222</v>
      </c>
      <c r="E1102" s="429" t="s">
        <v>818</v>
      </c>
      <c r="F1102" s="643"/>
      <c r="G1102" s="362">
        <v>0</v>
      </c>
      <c r="H1102" s="653">
        <f t="shared" si="46"/>
        <v>0</v>
      </c>
    </row>
    <row r="1103" spans="1:8" ht="24" customHeight="1">
      <c r="A1103" s="3">
        <v>40</v>
      </c>
      <c r="B1103" s="125" t="s">
        <v>819</v>
      </c>
      <c r="C1103" s="91" t="s">
        <v>77</v>
      </c>
      <c r="D1103" s="424" t="s">
        <v>1477</v>
      </c>
      <c r="E1103" s="430"/>
      <c r="F1103" s="643"/>
      <c r="G1103" s="362">
        <v>0</v>
      </c>
      <c r="H1103" s="653">
        <f t="shared" si="46"/>
        <v>0</v>
      </c>
    </row>
    <row r="1104" spans="1:8" ht="24" customHeight="1" thickBot="1">
      <c r="A1104" s="4">
        <v>41</v>
      </c>
      <c r="B1104" s="127" t="s">
        <v>819</v>
      </c>
      <c r="C1104" s="117" t="s">
        <v>77</v>
      </c>
      <c r="D1104" s="423" t="s">
        <v>1477</v>
      </c>
      <c r="E1104" s="432"/>
      <c r="F1104" s="623"/>
      <c r="G1104" s="368">
        <v>0</v>
      </c>
      <c r="H1104" s="618">
        <f t="shared" si="46"/>
        <v>0</v>
      </c>
    </row>
    <row r="1105" spans="1:8" ht="9" customHeight="1" thickBot="1">
      <c r="A1105" s="69"/>
      <c r="B1105" s="128"/>
      <c r="C1105" s="129"/>
      <c r="D1105" s="32"/>
      <c r="E1105" s="124"/>
      <c r="F1105" s="12"/>
      <c r="G1105" s="51"/>
      <c r="H1105" s="51"/>
    </row>
    <row r="1106" spans="1:8" ht="24" customHeight="1">
      <c r="A1106" s="19">
        <v>42</v>
      </c>
      <c r="B1106" s="130" t="s">
        <v>932</v>
      </c>
      <c r="C1106" s="110" t="s">
        <v>77</v>
      </c>
      <c r="D1106" s="426" t="s">
        <v>1477</v>
      </c>
      <c r="E1106" s="681"/>
      <c r="F1106" s="633"/>
      <c r="G1106" s="361">
        <v>0</v>
      </c>
      <c r="H1106" s="610">
        <f t="shared" si="46"/>
        <v>0</v>
      </c>
    </row>
    <row r="1107" spans="1:8" ht="24" customHeight="1">
      <c r="A1107" s="3">
        <v>43</v>
      </c>
      <c r="B1107" s="125" t="s">
        <v>932</v>
      </c>
      <c r="C1107" s="91" t="s">
        <v>77</v>
      </c>
      <c r="D1107" s="424" t="s">
        <v>1477</v>
      </c>
      <c r="E1107" s="680"/>
      <c r="F1107" s="643"/>
      <c r="G1107" s="362">
        <v>0</v>
      </c>
      <c r="H1107" s="653">
        <f t="shared" si="46"/>
        <v>0</v>
      </c>
    </row>
    <row r="1108" spans="1:8" ht="24.75" customHeight="1">
      <c r="A1108" s="3">
        <v>44</v>
      </c>
      <c r="B1108" s="125" t="s">
        <v>932</v>
      </c>
      <c r="C1108" s="91" t="s">
        <v>77</v>
      </c>
      <c r="D1108" s="424" t="s">
        <v>1477</v>
      </c>
      <c r="E1108" s="428"/>
      <c r="F1108" s="643"/>
      <c r="G1108" s="362">
        <v>0</v>
      </c>
      <c r="H1108" s="653">
        <f t="shared" si="46"/>
        <v>0</v>
      </c>
    </row>
    <row r="1109" spans="1:8" ht="24" customHeight="1">
      <c r="A1109" s="3">
        <v>45</v>
      </c>
      <c r="B1109" s="125" t="s">
        <v>820</v>
      </c>
      <c r="C1109" s="91" t="s">
        <v>77</v>
      </c>
      <c r="D1109" s="424" t="s">
        <v>1477</v>
      </c>
      <c r="E1109" s="428"/>
      <c r="F1109" s="643"/>
      <c r="G1109" s="362">
        <v>0</v>
      </c>
      <c r="H1109" s="653">
        <f t="shared" si="46"/>
        <v>0</v>
      </c>
    </row>
    <row r="1110" spans="1:8" ht="24" customHeight="1">
      <c r="A1110" s="3">
        <v>46</v>
      </c>
      <c r="B1110" s="125" t="s">
        <v>821</v>
      </c>
      <c r="C1110" s="91" t="s">
        <v>77</v>
      </c>
      <c r="D1110" s="424" t="s">
        <v>1477</v>
      </c>
      <c r="E1110" s="428"/>
      <c r="F1110" s="643"/>
      <c r="G1110" s="362">
        <v>0</v>
      </c>
      <c r="H1110" s="653">
        <f t="shared" si="46"/>
        <v>0</v>
      </c>
    </row>
    <row r="1111" spans="1:8" ht="24" customHeight="1">
      <c r="A1111" s="3">
        <v>47</v>
      </c>
      <c r="B1111" s="125" t="s">
        <v>821</v>
      </c>
      <c r="C1111" s="91" t="s">
        <v>77</v>
      </c>
      <c r="D1111" s="424" t="s">
        <v>1477</v>
      </c>
      <c r="E1111" s="428"/>
      <c r="F1111" s="643"/>
      <c r="G1111" s="362">
        <v>0</v>
      </c>
      <c r="H1111" s="653">
        <f t="shared" si="46"/>
        <v>0</v>
      </c>
    </row>
    <row r="1112" spans="1:8" ht="24" customHeight="1">
      <c r="A1112" s="3">
        <v>48</v>
      </c>
      <c r="B1112" s="125" t="s">
        <v>822</v>
      </c>
      <c r="C1112" s="91" t="s">
        <v>77</v>
      </c>
      <c r="D1112" s="424" t="s">
        <v>1477</v>
      </c>
      <c r="E1112" s="428"/>
      <c r="F1112" s="643"/>
      <c r="G1112" s="362">
        <v>0</v>
      </c>
      <c r="H1112" s="653">
        <f t="shared" si="46"/>
        <v>0</v>
      </c>
    </row>
    <row r="1113" spans="1:8" ht="24" customHeight="1">
      <c r="A1113" s="3">
        <v>49</v>
      </c>
      <c r="B1113" s="125" t="s">
        <v>822</v>
      </c>
      <c r="C1113" s="91" t="s">
        <v>77</v>
      </c>
      <c r="D1113" s="424" t="s">
        <v>1477</v>
      </c>
      <c r="E1113" s="428"/>
      <c r="F1113" s="643"/>
      <c r="G1113" s="362">
        <v>0</v>
      </c>
      <c r="H1113" s="653">
        <f t="shared" si="46"/>
        <v>0</v>
      </c>
    </row>
    <row r="1114" spans="1:8" ht="24" customHeight="1">
      <c r="A1114" s="3">
        <v>50</v>
      </c>
      <c r="B1114" s="125" t="s">
        <v>822</v>
      </c>
      <c r="C1114" s="91" t="s">
        <v>77</v>
      </c>
      <c r="D1114" s="424" t="s">
        <v>1477</v>
      </c>
      <c r="E1114" s="428"/>
      <c r="F1114" s="643"/>
      <c r="G1114" s="362">
        <v>0</v>
      </c>
      <c r="H1114" s="653">
        <f t="shared" si="46"/>
        <v>0</v>
      </c>
    </row>
    <row r="1115" spans="1:8" ht="24" customHeight="1">
      <c r="A1115" s="3">
        <v>51</v>
      </c>
      <c r="B1115" s="125" t="s">
        <v>822</v>
      </c>
      <c r="C1115" s="91" t="s">
        <v>77</v>
      </c>
      <c r="D1115" s="424" t="s">
        <v>1477</v>
      </c>
      <c r="E1115" s="428"/>
      <c r="F1115" s="643"/>
      <c r="G1115" s="362">
        <v>0</v>
      </c>
      <c r="H1115" s="653">
        <f t="shared" si="46"/>
        <v>0</v>
      </c>
    </row>
    <row r="1116" spans="1:8" ht="24" customHeight="1">
      <c r="A1116" s="3">
        <v>52</v>
      </c>
      <c r="B1116" s="125" t="s">
        <v>823</v>
      </c>
      <c r="C1116" s="91" t="s">
        <v>77</v>
      </c>
      <c r="D1116" s="424" t="s">
        <v>1477</v>
      </c>
      <c r="E1116" s="428"/>
      <c r="F1116" s="643"/>
      <c r="G1116" s="362">
        <v>0</v>
      </c>
      <c r="H1116" s="653">
        <f t="shared" si="46"/>
        <v>0</v>
      </c>
    </row>
    <row r="1117" spans="1:8" ht="24" customHeight="1">
      <c r="A1117" s="3">
        <v>53</v>
      </c>
      <c r="B1117" s="125" t="s">
        <v>823</v>
      </c>
      <c r="C1117" s="91" t="s">
        <v>77</v>
      </c>
      <c r="D1117" s="424" t="s">
        <v>1477</v>
      </c>
      <c r="E1117" s="428"/>
      <c r="F1117" s="643"/>
      <c r="G1117" s="362">
        <v>0</v>
      </c>
      <c r="H1117" s="653">
        <f t="shared" si="46"/>
        <v>0</v>
      </c>
    </row>
    <row r="1118" spans="1:8" ht="24" customHeight="1">
      <c r="A1118" s="3">
        <v>54</v>
      </c>
      <c r="B1118" s="125" t="s">
        <v>760</v>
      </c>
      <c r="C1118" s="91" t="s">
        <v>77</v>
      </c>
      <c r="D1118" s="424" t="s">
        <v>1477</v>
      </c>
      <c r="E1118" s="428"/>
      <c r="F1118" s="643"/>
      <c r="G1118" s="362">
        <v>0</v>
      </c>
      <c r="H1118" s="653">
        <f t="shared" si="46"/>
        <v>0</v>
      </c>
    </row>
    <row r="1119" spans="1:8" ht="24" customHeight="1">
      <c r="A1119" s="3">
        <v>55</v>
      </c>
      <c r="B1119" s="125" t="s">
        <v>764</v>
      </c>
      <c r="C1119" s="91" t="s">
        <v>77</v>
      </c>
      <c r="D1119" s="424" t="s">
        <v>1477</v>
      </c>
      <c r="E1119" s="428"/>
      <c r="F1119" s="643"/>
      <c r="G1119" s="362">
        <v>0</v>
      </c>
      <c r="H1119" s="653">
        <f t="shared" si="46"/>
        <v>0</v>
      </c>
    </row>
    <row r="1120" spans="1:8" ht="24.75" customHeight="1">
      <c r="A1120" s="3">
        <v>56</v>
      </c>
      <c r="B1120" s="125" t="s">
        <v>764</v>
      </c>
      <c r="C1120" s="91" t="s">
        <v>77</v>
      </c>
      <c r="D1120" s="424" t="s">
        <v>1477</v>
      </c>
      <c r="E1120" s="428"/>
      <c r="F1120" s="643"/>
      <c r="G1120" s="362">
        <v>0</v>
      </c>
      <c r="H1120" s="653">
        <f t="shared" si="46"/>
        <v>0</v>
      </c>
    </row>
    <row r="1121" spans="1:8" ht="24" customHeight="1">
      <c r="A1121" s="3">
        <v>57</v>
      </c>
      <c r="B1121" s="125" t="s">
        <v>824</v>
      </c>
      <c r="C1121" s="91" t="s">
        <v>77</v>
      </c>
      <c r="D1121" s="424" t="s">
        <v>1477</v>
      </c>
      <c r="E1121" s="428"/>
      <c r="F1121" s="643"/>
      <c r="G1121" s="362">
        <v>0</v>
      </c>
      <c r="H1121" s="653">
        <f t="shared" si="46"/>
        <v>0</v>
      </c>
    </row>
    <row r="1122" spans="1:12" ht="24" customHeight="1">
      <c r="A1122" s="3">
        <v>58</v>
      </c>
      <c r="B1122" s="500" t="s">
        <v>1479</v>
      </c>
      <c r="C1122" s="424" t="s">
        <v>77</v>
      </c>
      <c r="D1122" s="424" t="s">
        <v>1477</v>
      </c>
      <c r="E1122" s="428"/>
      <c r="F1122" s="643"/>
      <c r="G1122" s="362">
        <v>0</v>
      </c>
      <c r="H1122" s="653">
        <f t="shared" si="46"/>
        <v>0</v>
      </c>
      <c r="L1122" s="391"/>
    </row>
    <row r="1123" spans="1:8" ht="24" customHeight="1">
      <c r="A1123" s="3">
        <v>59</v>
      </c>
      <c r="B1123" s="500" t="s">
        <v>1478</v>
      </c>
      <c r="C1123" s="424" t="s">
        <v>77</v>
      </c>
      <c r="D1123" s="424" t="s">
        <v>1477</v>
      </c>
      <c r="E1123" s="428"/>
      <c r="F1123" s="643"/>
      <c r="G1123" s="362">
        <v>0</v>
      </c>
      <c r="H1123" s="653">
        <f t="shared" si="46"/>
        <v>0</v>
      </c>
    </row>
    <row r="1124" spans="1:8" ht="24" customHeight="1">
      <c r="A1124" s="3">
        <v>60</v>
      </c>
      <c r="B1124" s="500" t="s">
        <v>1478</v>
      </c>
      <c r="C1124" s="424" t="s">
        <v>77</v>
      </c>
      <c r="D1124" s="424" t="s">
        <v>1477</v>
      </c>
      <c r="E1124" s="428"/>
      <c r="F1124" s="643"/>
      <c r="G1124" s="362">
        <v>0</v>
      </c>
      <c r="H1124" s="653">
        <f t="shared" si="46"/>
        <v>0</v>
      </c>
    </row>
    <row r="1125" spans="1:8" ht="24" customHeight="1">
      <c r="A1125" s="3">
        <v>61</v>
      </c>
      <c r="B1125" s="125" t="s">
        <v>825</v>
      </c>
      <c r="C1125" s="91" t="s">
        <v>77</v>
      </c>
      <c r="D1125" s="424" t="s">
        <v>1477</v>
      </c>
      <c r="E1125" s="428"/>
      <c r="F1125" s="643"/>
      <c r="G1125" s="362">
        <v>0</v>
      </c>
      <c r="H1125" s="653">
        <f t="shared" si="46"/>
        <v>0</v>
      </c>
    </row>
    <row r="1126" spans="1:8" ht="24" customHeight="1" thickBot="1">
      <c r="A1126" s="4">
        <v>62</v>
      </c>
      <c r="B1126" s="127" t="s">
        <v>825</v>
      </c>
      <c r="C1126" s="117" t="s">
        <v>77</v>
      </c>
      <c r="D1126" s="423" t="s">
        <v>1477</v>
      </c>
      <c r="E1126" s="432"/>
      <c r="F1126" s="623"/>
      <c r="G1126" s="368">
        <v>0</v>
      </c>
      <c r="H1126" s="618">
        <f>F1126*G1126</f>
        <v>0</v>
      </c>
    </row>
    <row r="1127" spans="1:8" ht="3" customHeight="1" thickBot="1">
      <c r="A1127" s="11"/>
      <c r="B1127" s="128"/>
      <c r="C1127" s="129"/>
      <c r="D1127" s="32"/>
      <c r="E1127" s="131"/>
      <c r="F1127" s="63"/>
      <c r="G1127" s="63"/>
      <c r="H1127" s="63"/>
    </row>
    <row r="1128" spans="1:8" ht="24" customHeight="1">
      <c r="A1128" s="19">
        <v>63</v>
      </c>
      <c r="B1128" s="130" t="s">
        <v>1022</v>
      </c>
      <c r="C1128" s="110" t="s">
        <v>77</v>
      </c>
      <c r="D1128" s="422" t="s">
        <v>1477</v>
      </c>
      <c r="E1128" s="682"/>
      <c r="F1128" s="633"/>
      <c r="G1128" s="360">
        <v>0</v>
      </c>
      <c r="H1128" s="610">
        <f>F1128*G1128</f>
        <v>0</v>
      </c>
    </row>
    <row r="1129" spans="1:8" ht="24" customHeight="1">
      <c r="A1129" s="3">
        <v>64</v>
      </c>
      <c r="B1129" s="125" t="s">
        <v>1023</v>
      </c>
      <c r="C1129" s="91" t="s">
        <v>77</v>
      </c>
      <c r="D1129" s="421" t="s">
        <v>1477</v>
      </c>
      <c r="E1129" s="680"/>
      <c r="F1129" s="643"/>
      <c r="G1129" s="292">
        <v>0</v>
      </c>
      <c r="H1129" s="653">
        <f>F1129*G1129</f>
        <v>0</v>
      </c>
    </row>
    <row r="1130" spans="1:8" ht="24" customHeight="1" thickBot="1">
      <c r="A1130" s="4">
        <v>65</v>
      </c>
      <c r="B1130" s="127" t="s">
        <v>1024</v>
      </c>
      <c r="C1130" s="117" t="s">
        <v>77</v>
      </c>
      <c r="D1130" s="425" t="s">
        <v>1477</v>
      </c>
      <c r="E1130" s="683"/>
      <c r="F1130" s="623"/>
      <c r="G1130" s="614">
        <v>0</v>
      </c>
      <c r="H1130" s="618">
        <f>F1130*G1130</f>
        <v>0</v>
      </c>
    </row>
    <row r="1131" spans="1:8" ht="24" customHeight="1" thickBot="1">
      <c r="A1131" s="379"/>
      <c r="B1131" s="863" t="s">
        <v>1316</v>
      </c>
      <c r="C1131" s="863"/>
      <c r="D1131" s="863"/>
      <c r="E1131" s="863"/>
      <c r="F1131" s="863"/>
      <c r="G1131" s="863"/>
      <c r="H1131" s="622">
        <f>SUM(H1062:H1130)</f>
        <v>0</v>
      </c>
    </row>
    <row r="1132" spans="1:8" ht="24" customHeight="1">
      <c r="A1132" s="11"/>
      <c r="B1132" s="28"/>
      <c r="C1132" s="11"/>
      <c r="D1132" s="11"/>
      <c r="E1132" s="12"/>
      <c r="F1132" s="12"/>
      <c r="G1132" s="51"/>
      <c r="H1132" s="51"/>
    </row>
    <row r="1133" spans="1:8" ht="24" customHeight="1" thickBot="1">
      <c r="A1133" s="158" t="s">
        <v>1008</v>
      </c>
      <c r="B1133" s="170"/>
      <c r="C1133" s="170"/>
      <c r="D1133" s="170"/>
      <c r="E1133" s="170"/>
      <c r="F1133" s="12"/>
      <c r="G1133" s="51"/>
      <c r="H1133" s="51"/>
    </row>
    <row r="1134" spans="1:8" ht="42" customHeight="1" thickBot="1">
      <c r="A1134" s="161" t="s">
        <v>129</v>
      </c>
      <c r="B1134" s="8" t="s">
        <v>1</v>
      </c>
      <c r="C1134" s="8" t="s">
        <v>2</v>
      </c>
      <c r="D1134" s="8" t="s">
        <v>3</v>
      </c>
      <c r="E1134" s="8" t="s">
        <v>4</v>
      </c>
      <c r="F1134" s="8" t="s">
        <v>139</v>
      </c>
      <c r="G1134" s="35" t="s">
        <v>1044</v>
      </c>
      <c r="H1134" s="9" t="s">
        <v>140</v>
      </c>
    </row>
    <row r="1135" spans="1:8" ht="33.75" customHeight="1">
      <c r="A1135" s="881">
        <v>1</v>
      </c>
      <c r="B1135" s="20" t="s">
        <v>332</v>
      </c>
      <c r="C1135" s="20" t="s">
        <v>880</v>
      </c>
      <c r="D1135" s="20" t="s">
        <v>881</v>
      </c>
      <c r="E1135" s="29" t="s">
        <v>882</v>
      </c>
      <c r="F1135" s="633"/>
      <c r="G1135" s="361">
        <v>1</v>
      </c>
      <c r="H1135" s="610">
        <f>F1135*G1135</f>
        <v>0</v>
      </c>
    </row>
    <row r="1136" spans="1:8" ht="24" customHeight="1">
      <c r="A1136" s="911"/>
      <c r="B1136" s="7"/>
      <c r="C1136" s="7"/>
      <c r="D1136" s="7"/>
      <c r="E1136" s="25" t="s">
        <v>1079</v>
      </c>
      <c r="F1136" s="643"/>
      <c r="G1136" s="626">
        <v>1</v>
      </c>
      <c r="H1136" s="653">
        <f>F1136*G1136</f>
        <v>0</v>
      </c>
    </row>
    <row r="1137" spans="1:8" ht="33.75" customHeight="1">
      <c r="A1137" s="3">
        <v>2</v>
      </c>
      <c r="B1137" s="2" t="s">
        <v>175</v>
      </c>
      <c r="C1137" s="2" t="s">
        <v>1339</v>
      </c>
      <c r="D1137" s="168" t="s">
        <v>1298</v>
      </c>
      <c r="E1137" s="26"/>
      <c r="F1137" s="643"/>
      <c r="G1137" s="362">
        <v>0</v>
      </c>
      <c r="H1137" s="653">
        <f>F1137*G1137</f>
        <v>0</v>
      </c>
    </row>
    <row r="1138" spans="1:8" ht="30.75" thickBot="1">
      <c r="A1138" s="4">
        <v>3</v>
      </c>
      <c r="B1138" s="5" t="s">
        <v>404</v>
      </c>
      <c r="C1138" s="5" t="s">
        <v>355</v>
      </c>
      <c r="D1138" s="169" t="s">
        <v>1297</v>
      </c>
      <c r="E1138" s="27"/>
      <c r="F1138" s="623"/>
      <c r="G1138" s="368">
        <v>0</v>
      </c>
      <c r="H1138" s="618">
        <f>F1138*G1138</f>
        <v>0</v>
      </c>
    </row>
    <row r="1139" spans="1:8" ht="24" customHeight="1" thickBot="1">
      <c r="A1139" s="306"/>
      <c r="B1139" s="876" t="s">
        <v>1316</v>
      </c>
      <c r="C1139" s="876"/>
      <c r="D1139" s="876"/>
      <c r="E1139" s="876"/>
      <c r="F1139" s="876"/>
      <c r="G1139" s="876"/>
      <c r="H1139" s="605">
        <f>SUM(H1135:H1138)</f>
        <v>0</v>
      </c>
    </row>
    <row r="1140" spans="1:8" ht="24" customHeight="1">
      <c r="A1140" s="11"/>
      <c r="B1140" s="28"/>
      <c r="C1140" s="11"/>
      <c r="D1140" s="11"/>
      <c r="E1140" s="12"/>
      <c r="F1140" s="12"/>
      <c r="G1140" s="51"/>
      <c r="H1140" s="51"/>
    </row>
    <row r="1141" spans="1:16" s="348" customFormat="1" ht="20.25" customHeight="1" thickBot="1">
      <c r="A1141" s="41" t="s">
        <v>960</v>
      </c>
      <c r="B1141" s="346"/>
      <c r="C1141" s="346"/>
      <c r="D1141" s="346"/>
      <c r="E1141" s="346"/>
      <c r="F1141" s="234"/>
      <c r="G1141" s="347"/>
      <c r="H1141" s="347"/>
      <c r="J1141" s="349"/>
      <c r="K1141" s="371"/>
      <c r="L1141" s="350"/>
      <c r="M1141" s="269"/>
      <c r="N1141" s="350"/>
      <c r="O1141" s="350"/>
      <c r="P1141" s="350"/>
    </row>
    <row r="1142" spans="1:10" ht="45" customHeight="1" thickBot="1">
      <c r="A1142" s="161" t="s">
        <v>129</v>
      </c>
      <c r="B1142" s="8" t="s">
        <v>1</v>
      </c>
      <c r="C1142" s="8" t="s">
        <v>2</v>
      </c>
      <c r="D1142" s="8" t="s">
        <v>3</v>
      </c>
      <c r="E1142" s="8" t="s">
        <v>4</v>
      </c>
      <c r="F1142" s="8" t="s">
        <v>139</v>
      </c>
      <c r="G1142" s="35" t="s">
        <v>1044</v>
      </c>
      <c r="H1142" s="9" t="s">
        <v>140</v>
      </c>
      <c r="J1142" s="265"/>
    </row>
    <row r="1143" spans="1:13" ht="36.75" customHeight="1">
      <c r="A1143" s="19">
        <v>1</v>
      </c>
      <c r="B1143" s="20" t="s">
        <v>1285</v>
      </c>
      <c r="C1143" s="20" t="s">
        <v>1108</v>
      </c>
      <c r="D1143" s="20" t="s">
        <v>1338</v>
      </c>
      <c r="E1143" s="29" t="s">
        <v>1107</v>
      </c>
      <c r="F1143" s="633"/>
      <c r="G1143" s="361">
        <v>0</v>
      </c>
      <c r="H1143" s="610">
        <f>F1143*G1143</f>
        <v>0</v>
      </c>
      <c r="J1143" s="468"/>
      <c r="K1143" s="468"/>
      <c r="L1143" s="468"/>
      <c r="M1143" s="406"/>
    </row>
    <row r="1144" spans="1:13" ht="36.75" customHeight="1" thickBot="1">
      <c r="A1144" s="4">
        <v>2</v>
      </c>
      <c r="B1144" s="37" t="s">
        <v>1285</v>
      </c>
      <c r="C1144" s="37" t="s">
        <v>355</v>
      </c>
      <c r="D1144" s="37"/>
      <c r="E1144" s="38"/>
      <c r="F1144" s="643"/>
      <c r="G1144" s="362">
        <v>0</v>
      </c>
      <c r="H1144" s="653">
        <f>F1144*G1144</f>
        <v>0</v>
      </c>
      <c r="J1144"/>
      <c r="K1144"/>
      <c r="L1144"/>
      <c r="M1144"/>
    </row>
    <row r="1145" spans="1:16" ht="39" customHeight="1">
      <c r="A1145" s="6">
        <v>3</v>
      </c>
      <c r="B1145" s="2" t="s">
        <v>1285</v>
      </c>
      <c r="C1145" s="2" t="s">
        <v>355</v>
      </c>
      <c r="D1145" s="2"/>
      <c r="E1145" s="2" t="s">
        <v>1106</v>
      </c>
      <c r="F1145" s="658"/>
      <c r="G1145" s="362">
        <v>1</v>
      </c>
      <c r="H1145" s="653">
        <f>F1145*G1145</f>
        <v>0</v>
      </c>
      <c r="J1145" s="501" t="s">
        <v>1143</v>
      </c>
      <c r="K1145" s="486" t="s">
        <v>1125</v>
      </c>
      <c r="L1145" s="502" t="s">
        <v>1553</v>
      </c>
      <c r="M1145" s="486">
        <v>1</v>
      </c>
      <c r="N1145" s="633"/>
      <c r="O1145" s="619">
        <f>M1145*N1145</f>
        <v>0</v>
      </c>
      <c r="P1145" s="610">
        <f>G1145*O1145</f>
        <v>0</v>
      </c>
    </row>
    <row r="1146" spans="1:16" ht="21" customHeight="1">
      <c r="A1146" s="994">
        <v>4</v>
      </c>
      <c r="B1146" s="857" t="s">
        <v>1270</v>
      </c>
      <c r="C1146" s="857" t="s">
        <v>1108</v>
      </c>
      <c r="D1146" s="857" t="s">
        <v>1342</v>
      </c>
      <c r="E1146" s="857" t="s">
        <v>1119</v>
      </c>
      <c r="F1146" s="872"/>
      <c r="G1146" s="875">
        <v>1</v>
      </c>
      <c r="H1146" s="866">
        <f>F1146*G1146</f>
        <v>0</v>
      </c>
      <c r="J1146" s="503" t="s">
        <v>1127</v>
      </c>
      <c r="K1146" s="490" t="s">
        <v>1375</v>
      </c>
      <c r="L1146" s="504" t="s">
        <v>1554</v>
      </c>
      <c r="M1146" s="490">
        <v>2</v>
      </c>
      <c r="N1146" s="811"/>
      <c r="O1146" s="611">
        <f>M1146*N1146</f>
        <v>0</v>
      </c>
      <c r="P1146" s="810">
        <f>G1146*O1146</f>
        <v>0</v>
      </c>
    </row>
    <row r="1147" spans="1:16" ht="21" customHeight="1">
      <c r="A1147" s="1007"/>
      <c r="B1147" s="857"/>
      <c r="C1147" s="857"/>
      <c r="D1147" s="857"/>
      <c r="E1147" s="857"/>
      <c r="F1147" s="873"/>
      <c r="G1147" s="875"/>
      <c r="H1147" s="867"/>
      <c r="J1147" s="503" t="s">
        <v>1127</v>
      </c>
      <c r="K1147" s="490" t="s">
        <v>1125</v>
      </c>
      <c r="L1147" s="504" t="s">
        <v>1555</v>
      </c>
      <c r="M1147" s="490">
        <v>1</v>
      </c>
      <c r="N1147" s="811"/>
      <c r="O1147" s="611">
        <f>M1147*N1147</f>
        <v>0</v>
      </c>
      <c r="P1147" s="810">
        <f>G1146*O1147</f>
        <v>0</v>
      </c>
    </row>
    <row r="1148" spans="1:16" ht="21" customHeight="1" thickBot="1">
      <c r="A1148" s="1008"/>
      <c r="B1148" s="857"/>
      <c r="C1148" s="857"/>
      <c r="D1148" s="857"/>
      <c r="E1148" s="857"/>
      <c r="F1148" s="874"/>
      <c r="G1148" s="875"/>
      <c r="H1148" s="868"/>
      <c r="J1148" s="477" t="s">
        <v>1127</v>
      </c>
      <c r="K1148" s="478" t="s">
        <v>1375</v>
      </c>
      <c r="L1148" s="479" t="s">
        <v>1555</v>
      </c>
      <c r="M1148" s="478">
        <v>1</v>
      </c>
      <c r="N1148" s="812"/>
      <c r="O1148" s="621">
        <f>M1148*N1148</f>
        <v>0</v>
      </c>
      <c r="P1148" s="618">
        <f>G1146*O1148</f>
        <v>0</v>
      </c>
    </row>
    <row r="1149" spans="1:13" ht="35.25" customHeight="1" thickBot="1">
      <c r="A1149" s="4">
        <v>5</v>
      </c>
      <c r="B1149" s="5" t="s">
        <v>1340</v>
      </c>
      <c r="C1149" s="5" t="s">
        <v>1108</v>
      </c>
      <c r="D1149" s="5" t="s">
        <v>1341</v>
      </c>
      <c r="E1149" s="27" t="s">
        <v>1343</v>
      </c>
      <c r="F1149" s="623"/>
      <c r="G1149" s="368">
        <v>1</v>
      </c>
      <c r="H1149" s="618">
        <f>F1149*G1149</f>
        <v>0</v>
      </c>
      <c r="J1149" s="451"/>
      <c r="K1149" s="452"/>
      <c r="L1149" s="451"/>
      <c r="M1149" s="453"/>
    </row>
    <row r="1150" spans="1:16" ht="24" customHeight="1" thickBot="1">
      <c r="A1150" s="379"/>
      <c r="B1150" s="863" t="s">
        <v>1316</v>
      </c>
      <c r="C1150" s="863"/>
      <c r="D1150" s="863"/>
      <c r="E1150" s="863"/>
      <c r="F1150" s="863"/>
      <c r="G1150" s="863"/>
      <c r="H1150" s="622">
        <f>SUM(H1143:H1149)</f>
        <v>0</v>
      </c>
      <c r="J1150" s="306" t="s">
        <v>1284</v>
      </c>
      <c r="K1150" s="308"/>
      <c r="L1150" s="307"/>
      <c r="M1150" s="308"/>
      <c r="N1150" s="307"/>
      <c r="O1150" s="307"/>
      <c r="P1150" s="605">
        <f>SUM(P1143:P1149)</f>
        <v>0</v>
      </c>
    </row>
    <row r="1151" spans="1:8" ht="20.25" customHeight="1">
      <c r="A1151" s="11"/>
      <c r="B1151" s="28"/>
      <c r="C1151" s="11"/>
      <c r="D1151" s="11"/>
      <c r="E1151" s="12"/>
      <c r="F1151" s="12"/>
      <c r="G1151" s="51"/>
      <c r="H1151" s="51"/>
    </row>
    <row r="1152" spans="1:9" ht="24" customHeight="1" thickBot="1">
      <c r="A1152" s="1" t="s">
        <v>961</v>
      </c>
      <c r="B1152" s="62"/>
      <c r="C1152" s="62"/>
      <c r="D1152" s="62"/>
      <c r="E1152" s="62"/>
      <c r="F1152" s="62"/>
      <c r="G1152" s="62"/>
      <c r="H1152" s="62"/>
      <c r="I1152" s="32"/>
    </row>
    <row r="1153" spans="1:16" ht="58.5" customHeight="1" thickBot="1">
      <c r="A1153" s="688" t="s">
        <v>129</v>
      </c>
      <c r="B1153" s="461" t="s">
        <v>1</v>
      </c>
      <c r="C1153" s="461" t="s">
        <v>2</v>
      </c>
      <c r="D1153" s="461" t="s">
        <v>3</v>
      </c>
      <c r="E1153" s="461" t="s">
        <v>4</v>
      </c>
      <c r="F1153" s="461" t="s">
        <v>139</v>
      </c>
      <c r="G1153" s="40" t="s">
        <v>1044</v>
      </c>
      <c r="H1153" s="18" t="s">
        <v>140</v>
      </c>
      <c r="J1153" s="720" t="s">
        <v>1279</v>
      </c>
      <c r="K1153" s="721" t="s">
        <v>1280</v>
      </c>
      <c r="L1153" s="721" t="s">
        <v>1281</v>
      </c>
      <c r="M1153" s="721" t="s">
        <v>1282</v>
      </c>
      <c r="N1153" s="48" t="s">
        <v>1278</v>
      </c>
      <c r="O1153" s="48" t="s">
        <v>1276</v>
      </c>
      <c r="P1153" s="722" t="s">
        <v>1283</v>
      </c>
    </row>
    <row r="1154" spans="1:16" ht="35.25" customHeight="1">
      <c r="A1154" s="19">
        <v>1</v>
      </c>
      <c r="B1154" s="20" t="s">
        <v>304</v>
      </c>
      <c r="C1154" s="20" t="s">
        <v>237</v>
      </c>
      <c r="D1154" s="20" t="s">
        <v>305</v>
      </c>
      <c r="E1154" s="20" t="s">
        <v>306</v>
      </c>
      <c r="F1154" s="633"/>
      <c r="G1154" s="360">
        <v>2</v>
      </c>
      <c r="H1154" s="610">
        <f aca="true" t="shared" si="47" ref="H1154:H1162">F1154*G1154</f>
        <v>0</v>
      </c>
      <c r="I1154" s="32"/>
      <c r="J1154" s="315" t="s">
        <v>1124</v>
      </c>
      <c r="K1154" s="261" t="s">
        <v>1125</v>
      </c>
      <c r="L1154" s="260" t="s">
        <v>1191</v>
      </c>
      <c r="M1154" s="261">
        <v>1</v>
      </c>
      <c r="N1154" s="811"/>
      <c r="O1154" s="611">
        <f>M1154*N1154</f>
        <v>0</v>
      </c>
      <c r="P1154" s="810">
        <f>G1154*O1154</f>
        <v>0</v>
      </c>
    </row>
    <row r="1155" spans="1:16" ht="37.5" customHeight="1">
      <c r="A1155" s="3">
        <v>2</v>
      </c>
      <c r="B1155" s="2" t="s">
        <v>162</v>
      </c>
      <c r="C1155" s="2" t="s">
        <v>237</v>
      </c>
      <c r="D1155" s="2" t="s">
        <v>307</v>
      </c>
      <c r="E1155" s="2" t="s">
        <v>306</v>
      </c>
      <c r="F1155" s="643"/>
      <c r="G1155" s="292">
        <v>2</v>
      </c>
      <c r="H1155" s="653">
        <f t="shared" si="47"/>
        <v>0</v>
      </c>
      <c r="I1155" s="32"/>
      <c r="J1155" s="315" t="s">
        <v>1124</v>
      </c>
      <c r="K1155" s="261" t="s">
        <v>1125</v>
      </c>
      <c r="L1155" s="260" t="s">
        <v>1192</v>
      </c>
      <c r="M1155" s="261">
        <v>2</v>
      </c>
      <c r="N1155" s="811"/>
      <c r="O1155" s="611">
        <f>M1155*N1155</f>
        <v>0</v>
      </c>
      <c r="P1155" s="810">
        <f>G1155*O1155</f>
        <v>0</v>
      </c>
    </row>
    <row r="1156" spans="1:16" ht="40.5" customHeight="1" thickBot="1">
      <c r="A1156" s="3">
        <v>3</v>
      </c>
      <c r="B1156" s="2" t="s">
        <v>308</v>
      </c>
      <c r="C1156" s="2" t="s">
        <v>237</v>
      </c>
      <c r="D1156" s="2" t="s">
        <v>309</v>
      </c>
      <c r="E1156" s="2" t="s">
        <v>310</v>
      </c>
      <c r="F1156" s="643"/>
      <c r="G1156" s="292">
        <v>2</v>
      </c>
      <c r="H1156" s="653">
        <f t="shared" si="47"/>
        <v>0</v>
      </c>
      <c r="I1156" s="32"/>
      <c r="J1156" s="317" t="s">
        <v>1124</v>
      </c>
      <c r="K1156" s="302" t="s">
        <v>1125</v>
      </c>
      <c r="L1156" s="298" t="s">
        <v>1191</v>
      </c>
      <c r="M1156" s="302">
        <v>1</v>
      </c>
      <c r="N1156" s="812"/>
      <c r="O1156" s="621">
        <f>M1156*N1156</f>
        <v>0</v>
      </c>
      <c r="P1156" s="618">
        <f>G1156*O1156</f>
        <v>0</v>
      </c>
    </row>
    <row r="1157" spans="1:10" ht="35.25" customHeight="1">
      <c r="A1157" s="3">
        <v>4</v>
      </c>
      <c r="B1157" s="2" t="s">
        <v>311</v>
      </c>
      <c r="C1157" s="2" t="s">
        <v>241</v>
      </c>
      <c r="D1157" s="2" t="s">
        <v>312</v>
      </c>
      <c r="E1157" s="2" t="s">
        <v>303</v>
      </c>
      <c r="F1157" s="643"/>
      <c r="G1157" s="292">
        <v>2</v>
      </c>
      <c r="H1157" s="653">
        <f t="shared" si="47"/>
        <v>0</v>
      </c>
      <c r="J1157" s="196"/>
    </row>
    <row r="1158" spans="1:10" ht="36" customHeight="1">
      <c r="A1158" s="3">
        <v>5</v>
      </c>
      <c r="B1158" s="2" t="s">
        <v>175</v>
      </c>
      <c r="C1158" s="2" t="s">
        <v>241</v>
      </c>
      <c r="D1158" s="2" t="s">
        <v>313</v>
      </c>
      <c r="E1158" s="2" t="s">
        <v>303</v>
      </c>
      <c r="F1158" s="643"/>
      <c r="G1158" s="292">
        <v>2</v>
      </c>
      <c r="H1158" s="653">
        <f t="shared" si="47"/>
        <v>0</v>
      </c>
      <c r="J1158" s="196"/>
    </row>
    <row r="1159" spans="1:10" ht="33" customHeight="1">
      <c r="A1159" s="3">
        <v>6</v>
      </c>
      <c r="B1159" s="2">
        <v>27</v>
      </c>
      <c r="C1159" s="2" t="s">
        <v>77</v>
      </c>
      <c r="D1159" s="2" t="s">
        <v>78</v>
      </c>
      <c r="E1159" s="2"/>
      <c r="F1159" s="643"/>
      <c r="G1159" s="292">
        <v>1</v>
      </c>
      <c r="H1159" s="653">
        <f t="shared" si="47"/>
        <v>0</v>
      </c>
      <c r="J1159" s="196"/>
    </row>
    <row r="1160" spans="1:10" ht="34.5" customHeight="1">
      <c r="A1160" s="3">
        <v>7</v>
      </c>
      <c r="B1160" s="2">
        <v>28</v>
      </c>
      <c r="C1160" s="2" t="s">
        <v>77</v>
      </c>
      <c r="D1160" s="2" t="s">
        <v>79</v>
      </c>
      <c r="E1160" s="2"/>
      <c r="F1160" s="643"/>
      <c r="G1160" s="292">
        <v>1</v>
      </c>
      <c r="H1160" s="653">
        <f t="shared" si="47"/>
        <v>0</v>
      </c>
      <c r="J1160" s="196"/>
    </row>
    <row r="1161" spans="1:10" ht="32.25" customHeight="1">
      <c r="A1161" s="3">
        <v>8</v>
      </c>
      <c r="B1161" s="2">
        <v>29</v>
      </c>
      <c r="C1161" s="2" t="s">
        <v>77</v>
      </c>
      <c r="D1161" s="2" t="s">
        <v>340</v>
      </c>
      <c r="E1161" s="2"/>
      <c r="F1161" s="643"/>
      <c r="G1161" s="292">
        <v>1</v>
      </c>
      <c r="H1161" s="653">
        <f t="shared" si="47"/>
        <v>0</v>
      </c>
      <c r="J1161" s="196"/>
    </row>
    <row r="1162" spans="1:8" ht="30.75" customHeight="1" thickBot="1">
      <c r="A1162" s="4">
        <v>9</v>
      </c>
      <c r="B1162" s="5">
        <v>33</v>
      </c>
      <c r="C1162" s="5" t="s">
        <v>77</v>
      </c>
      <c r="D1162" s="5" t="s">
        <v>78</v>
      </c>
      <c r="E1162" s="5"/>
      <c r="F1162" s="623"/>
      <c r="G1162" s="511">
        <v>1</v>
      </c>
      <c r="H1162" s="618">
        <f t="shared" si="47"/>
        <v>0</v>
      </c>
    </row>
    <row r="1163" spans="1:16" ht="42.75" customHeight="1" thickBot="1">
      <c r="A1163" s="306"/>
      <c r="B1163" s="876" t="s">
        <v>1316</v>
      </c>
      <c r="C1163" s="876"/>
      <c r="D1163" s="876"/>
      <c r="E1163" s="876"/>
      <c r="F1163" s="876"/>
      <c r="G1163" s="1003"/>
      <c r="H1163" s="622">
        <f>SUM(H1154:H1162)</f>
        <v>0</v>
      </c>
      <c r="J1163" s="910" t="s">
        <v>1284</v>
      </c>
      <c r="K1163" s="920"/>
      <c r="L1163" s="920"/>
      <c r="M1163" s="920"/>
      <c r="N1163" s="920"/>
      <c r="O1163" s="921"/>
      <c r="P1163" s="609">
        <f>SUM(P1154:P1162)</f>
        <v>0</v>
      </c>
    </row>
    <row r="1164" spans="1:17" s="32" customFormat="1" ht="13.5" customHeight="1">
      <c r="A1164" s="11"/>
      <c r="B1164" s="28"/>
      <c r="C1164" s="11"/>
      <c r="D1164" s="11"/>
      <c r="E1164" s="12"/>
      <c r="F1164" s="12"/>
      <c r="G1164" s="51"/>
      <c r="H1164" s="51"/>
      <c r="I1164"/>
      <c r="J1164" s="264"/>
      <c r="K1164" s="371"/>
      <c r="L1164" s="264"/>
      <c r="M1164" s="269"/>
      <c r="N1164" s="264"/>
      <c r="O1164" s="264"/>
      <c r="P1164" s="264"/>
      <c r="Q1164"/>
    </row>
    <row r="1165" spans="1:8" ht="23.25" customHeight="1" thickBot="1">
      <c r="A1165" s="136" t="s">
        <v>1317</v>
      </c>
      <c r="B1165" s="63"/>
      <c r="C1165" s="63"/>
      <c r="D1165" s="63"/>
      <c r="E1165" s="63"/>
      <c r="F1165" s="12"/>
      <c r="G1165" s="51"/>
      <c r="H1165" s="51"/>
    </row>
    <row r="1166" spans="1:8" ht="39.75" customHeight="1" thickBot="1">
      <c r="A1166" s="161" t="s">
        <v>129</v>
      </c>
      <c r="B1166" s="8" t="s">
        <v>1</v>
      </c>
      <c r="C1166" s="8" t="s">
        <v>2</v>
      </c>
      <c r="D1166" s="8" t="s">
        <v>3</v>
      </c>
      <c r="E1166" s="8" t="s">
        <v>4</v>
      </c>
      <c r="F1166" s="8" t="s">
        <v>139</v>
      </c>
      <c r="G1166" s="35" t="s">
        <v>1044</v>
      </c>
      <c r="H1166" s="9" t="s">
        <v>140</v>
      </c>
    </row>
    <row r="1167" spans="1:8" ht="45.75" customHeight="1">
      <c r="A1167" s="881">
        <v>1</v>
      </c>
      <c r="B1167" s="20" t="s">
        <v>428</v>
      </c>
      <c r="C1167" s="20" t="s">
        <v>829</v>
      </c>
      <c r="D1167" s="20" t="s">
        <v>830</v>
      </c>
      <c r="E1167" s="149" t="s">
        <v>831</v>
      </c>
      <c r="F1167" s="633"/>
      <c r="G1167" s="361">
        <v>0</v>
      </c>
      <c r="H1167" s="645">
        <f>F1167*G1167</f>
        <v>0</v>
      </c>
    </row>
    <row r="1168" spans="1:8" ht="23.25" customHeight="1" thickBot="1">
      <c r="A1168" s="882"/>
      <c r="B1168" s="50"/>
      <c r="C1168" s="50"/>
      <c r="D1168" s="50"/>
      <c r="E1168" s="689" t="s">
        <v>1079</v>
      </c>
      <c r="F1168" s="623"/>
      <c r="G1168" s="577">
        <v>0</v>
      </c>
      <c r="H1168" s="618">
        <f>F1168*G1168</f>
        <v>0</v>
      </c>
    </row>
    <row r="1169" spans="1:8" ht="24" customHeight="1" thickBot="1">
      <c r="A1169" s="379"/>
      <c r="B1169" s="863" t="s">
        <v>1316</v>
      </c>
      <c r="C1169" s="863"/>
      <c r="D1169" s="863"/>
      <c r="E1169" s="863"/>
      <c r="F1169" s="863"/>
      <c r="G1169" s="863"/>
      <c r="H1169" s="622">
        <f>SUM(H1167:H1168)</f>
        <v>0</v>
      </c>
    </row>
    <row r="1170" spans="1:8" ht="24" customHeight="1">
      <c r="A1170" s="11"/>
      <c r="B1170" s="11"/>
      <c r="C1170" s="11"/>
      <c r="D1170" s="11"/>
      <c r="E1170" s="11"/>
      <c r="F1170" s="12"/>
      <c r="G1170" s="51"/>
      <c r="H1170" s="51"/>
    </row>
    <row r="1171" spans="1:8" ht="15" customHeight="1" thickBot="1">
      <c r="A1171" s="41" t="s">
        <v>995</v>
      </c>
      <c r="B1171" s="11"/>
      <c r="C1171" s="11"/>
      <c r="D1171" s="11"/>
      <c r="E1171" s="11"/>
      <c r="F1171" s="12"/>
      <c r="G1171" s="51"/>
      <c r="H1171" s="51"/>
    </row>
    <row r="1172" spans="1:8" ht="30" customHeight="1" thickBot="1">
      <c r="A1172" s="161" t="s">
        <v>129</v>
      </c>
      <c r="B1172" s="8" t="s">
        <v>1</v>
      </c>
      <c r="C1172" s="8" t="s">
        <v>2</v>
      </c>
      <c r="D1172" s="8" t="s">
        <v>3</v>
      </c>
      <c r="E1172" s="8" t="s">
        <v>4</v>
      </c>
      <c r="F1172" s="8" t="s">
        <v>139</v>
      </c>
      <c r="G1172" s="35" t="s">
        <v>1044</v>
      </c>
      <c r="H1172" s="9" t="s">
        <v>140</v>
      </c>
    </row>
    <row r="1173" spans="1:8" ht="46.5" customHeight="1">
      <c r="A1173" s="43">
        <v>1</v>
      </c>
      <c r="B1173" s="42" t="s">
        <v>832</v>
      </c>
      <c r="C1173" s="42" t="s">
        <v>355</v>
      </c>
      <c r="D1173" s="20" t="s">
        <v>833</v>
      </c>
      <c r="E1173" s="312"/>
      <c r="F1173" s="633"/>
      <c r="G1173" s="361">
        <v>1</v>
      </c>
      <c r="H1173" s="610">
        <f>F1173*G1173</f>
        <v>0</v>
      </c>
    </row>
    <row r="1174" spans="1:8" ht="34.5" customHeight="1">
      <c r="A1174" s="36">
        <v>2</v>
      </c>
      <c r="B1174" s="37" t="s">
        <v>834</v>
      </c>
      <c r="C1174" s="37" t="s">
        <v>355</v>
      </c>
      <c r="D1174" s="168" t="s">
        <v>835</v>
      </c>
      <c r="E1174" s="38"/>
      <c r="F1174" s="643"/>
      <c r="G1174" s="362">
        <v>1</v>
      </c>
      <c r="H1174" s="653">
        <f>F1174*G1174</f>
        <v>0</v>
      </c>
    </row>
    <row r="1175" spans="1:8" ht="32.25" customHeight="1" thickBot="1">
      <c r="A1175" s="4">
        <v>3</v>
      </c>
      <c r="B1175" s="5" t="s">
        <v>836</v>
      </c>
      <c r="C1175" s="5" t="s">
        <v>355</v>
      </c>
      <c r="D1175" s="169" t="s">
        <v>837</v>
      </c>
      <c r="E1175" s="27" t="s">
        <v>838</v>
      </c>
      <c r="F1175" s="623"/>
      <c r="G1175" s="368">
        <v>1</v>
      </c>
      <c r="H1175" s="618">
        <f>F1175*G1175</f>
        <v>0</v>
      </c>
    </row>
    <row r="1176" spans="1:8" ht="30" customHeight="1" thickBot="1">
      <c r="A1176" s="379"/>
      <c r="B1176" s="863" t="s">
        <v>1316</v>
      </c>
      <c r="C1176" s="863"/>
      <c r="D1176" s="863"/>
      <c r="E1176" s="863"/>
      <c r="F1176" s="863"/>
      <c r="G1176" s="863"/>
      <c r="H1176" s="622">
        <f>SUM(H1173:H1175)</f>
        <v>0</v>
      </c>
    </row>
    <row r="1177" spans="1:8" ht="24" customHeight="1">
      <c r="A1177" s="11"/>
      <c r="B1177" s="28"/>
      <c r="C1177" s="11"/>
      <c r="D1177" s="11"/>
      <c r="E1177" s="12"/>
      <c r="F1177" s="12"/>
      <c r="G1177" s="51"/>
      <c r="H1177" s="51"/>
    </row>
    <row r="1178" spans="1:8" ht="32.25" customHeight="1" thickBot="1">
      <c r="A1178" s="1" t="s">
        <v>1025</v>
      </c>
      <c r="B1178" s="62"/>
      <c r="C1178" s="62"/>
      <c r="D1178" s="62"/>
      <c r="E1178" s="62"/>
      <c r="F1178" s="62"/>
      <c r="G1178" s="62"/>
      <c r="H1178" s="62"/>
    </row>
    <row r="1179" spans="1:16" ht="53.25" customHeight="1" thickBot="1">
      <c r="A1179" s="162" t="s">
        <v>129</v>
      </c>
      <c r="B1179" s="17" t="s">
        <v>1</v>
      </c>
      <c r="C1179" s="17" t="s">
        <v>2</v>
      </c>
      <c r="D1179" s="17" t="s">
        <v>3</v>
      </c>
      <c r="E1179" s="17" t="s">
        <v>4</v>
      </c>
      <c r="F1179" s="17" t="s">
        <v>139</v>
      </c>
      <c r="G1179" s="40" t="s">
        <v>1044</v>
      </c>
      <c r="H1179" s="18" t="s">
        <v>140</v>
      </c>
      <c r="J1179" s="303" t="s">
        <v>1279</v>
      </c>
      <c r="K1179" s="304" t="s">
        <v>1280</v>
      </c>
      <c r="L1179" s="304" t="s">
        <v>1281</v>
      </c>
      <c r="M1179" s="304" t="s">
        <v>1282</v>
      </c>
      <c r="N1179" s="8" t="s">
        <v>1278</v>
      </c>
      <c r="O1179" s="8" t="s">
        <v>1276</v>
      </c>
      <c r="P1179" s="305" t="s">
        <v>1283</v>
      </c>
    </row>
    <row r="1180" spans="1:8" ht="39.75" customHeight="1">
      <c r="A1180" s="19">
        <v>1</v>
      </c>
      <c r="B1180" s="20" t="s">
        <v>243</v>
      </c>
      <c r="C1180" s="219" t="s">
        <v>301</v>
      </c>
      <c r="D1180" s="20" t="s">
        <v>151</v>
      </c>
      <c r="E1180" s="219" t="s">
        <v>293</v>
      </c>
      <c r="F1180" s="633"/>
      <c r="G1180" s="360">
        <v>1</v>
      </c>
      <c r="H1180" s="610">
        <f>F1180*G1180</f>
        <v>0</v>
      </c>
    </row>
    <row r="1181" spans="1:8" ht="19.5" customHeight="1">
      <c r="A1181" s="3"/>
      <c r="B1181" s="2"/>
      <c r="C1181" s="10"/>
      <c r="D1181" s="2"/>
      <c r="E1181" s="2" t="s">
        <v>1079</v>
      </c>
      <c r="F1181" s="643"/>
      <c r="G1181" s="292">
        <v>1</v>
      </c>
      <c r="H1181" s="653">
        <f>F1181*G1181</f>
        <v>0</v>
      </c>
    </row>
    <row r="1182" spans="1:8" ht="9" customHeight="1">
      <c r="A1182" s="3"/>
      <c r="B1182" s="2"/>
      <c r="C1182" s="10"/>
      <c r="D1182" s="2"/>
      <c r="E1182" s="2"/>
      <c r="F1182" s="2"/>
      <c r="G1182" s="2"/>
      <c r="H1182" s="726"/>
    </row>
    <row r="1183" spans="1:9" ht="30.75" customHeight="1">
      <c r="A1183" s="3">
        <v>2</v>
      </c>
      <c r="B1183" s="2" t="s">
        <v>243</v>
      </c>
      <c r="C1183" s="2" t="s">
        <v>169</v>
      </c>
      <c r="D1183" s="2"/>
      <c r="E1183" s="2" t="s">
        <v>314</v>
      </c>
      <c r="F1183" s="643"/>
      <c r="G1183" s="292">
        <v>2</v>
      </c>
      <c r="H1183" s="653">
        <f>F1183*G1183</f>
        <v>0</v>
      </c>
      <c r="I1183" s="39"/>
    </row>
    <row r="1184" spans="1:9" ht="30" customHeight="1">
      <c r="A1184" s="3">
        <v>3</v>
      </c>
      <c r="B1184" s="2" t="s">
        <v>81</v>
      </c>
      <c r="C1184" s="2" t="s">
        <v>147</v>
      </c>
      <c r="D1184" s="2" t="s">
        <v>83</v>
      </c>
      <c r="E1184" s="2" t="s">
        <v>84</v>
      </c>
      <c r="F1184" s="643"/>
      <c r="G1184" s="292">
        <v>2</v>
      </c>
      <c r="H1184" s="653">
        <f>F1184*G1184</f>
        <v>0</v>
      </c>
      <c r="I1184" s="39"/>
    </row>
    <row r="1185" spans="1:8" ht="45">
      <c r="A1185" s="3">
        <v>4</v>
      </c>
      <c r="B1185" s="2" t="s">
        <v>33</v>
      </c>
      <c r="C1185" s="2" t="s">
        <v>147</v>
      </c>
      <c r="D1185" s="2" t="s">
        <v>68</v>
      </c>
      <c r="E1185" s="2" t="s">
        <v>85</v>
      </c>
      <c r="F1185" s="643"/>
      <c r="G1185" s="292">
        <v>2</v>
      </c>
      <c r="H1185" s="653">
        <f>F1185*G1185</f>
        <v>0</v>
      </c>
    </row>
    <row r="1186" spans="1:9" ht="45.75" thickBot="1">
      <c r="A1186" s="3">
        <v>5</v>
      </c>
      <c r="B1186" s="2" t="s">
        <v>86</v>
      </c>
      <c r="C1186" s="2" t="s">
        <v>147</v>
      </c>
      <c r="D1186" s="2" t="s">
        <v>83</v>
      </c>
      <c r="E1186" s="2" t="s">
        <v>87</v>
      </c>
      <c r="F1186" s="643"/>
      <c r="G1186" s="292">
        <v>2</v>
      </c>
      <c r="H1186" s="653">
        <f>F1186*G1186</f>
        <v>0</v>
      </c>
      <c r="I1186" s="32"/>
    </row>
    <row r="1187" spans="1:16" ht="21" customHeight="1">
      <c r="A1187" s="883">
        <v>6</v>
      </c>
      <c r="B1187" s="857" t="s">
        <v>143</v>
      </c>
      <c r="C1187" s="857" t="s">
        <v>315</v>
      </c>
      <c r="D1187" s="857" t="s">
        <v>88</v>
      </c>
      <c r="E1187" s="857" t="s">
        <v>144</v>
      </c>
      <c r="F1187" s="885"/>
      <c r="G1187" s="854">
        <v>2</v>
      </c>
      <c r="H1187" s="853">
        <f>F1187*G1187</f>
        <v>0</v>
      </c>
      <c r="I1187" s="32"/>
      <c r="J1187" s="314" t="s">
        <v>1124</v>
      </c>
      <c r="K1187" s="365" t="s">
        <v>1125</v>
      </c>
      <c r="L1187" s="297" t="s">
        <v>1193</v>
      </c>
      <c r="M1187" s="294">
        <v>1</v>
      </c>
      <c r="N1187" s="633"/>
      <c r="O1187" s="619">
        <f>M1187*N1187</f>
        <v>0</v>
      </c>
      <c r="P1187" s="610">
        <f>G1187*O1187</f>
        <v>0</v>
      </c>
    </row>
    <row r="1188" spans="1:16" ht="21" customHeight="1" thickBot="1">
      <c r="A1188" s="909"/>
      <c r="B1188" s="857"/>
      <c r="C1188" s="857"/>
      <c r="D1188" s="857"/>
      <c r="E1188" s="857"/>
      <c r="F1188" s="885"/>
      <c r="G1188" s="871"/>
      <c r="H1188" s="853"/>
      <c r="I1188" s="32"/>
      <c r="J1188" s="317" t="s">
        <v>1124</v>
      </c>
      <c r="K1188" s="366" t="s">
        <v>1125</v>
      </c>
      <c r="L1188" s="298" t="s">
        <v>1194</v>
      </c>
      <c r="M1188" s="302">
        <v>1</v>
      </c>
      <c r="N1188" s="812"/>
      <c r="O1188" s="621">
        <f>M1188*N1188</f>
        <v>0</v>
      </c>
      <c r="P1188" s="618">
        <f>G1187*O1188</f>
        <v>0</v>
      </c>
    </row>
    <row r="1189" spans="1:17" ht="30" customHeight="1">
      <c r="A1189" s="3">
        <v>7</v>
      </c>
      <c r="B1189" s="2" t="s">
        <v>33</v>
      </c>
      <c r="C1189" s="2" t="s">
        <v>145</v>
      </c>
      <c r="D1189" s="2" t="s">
        <v>83</v>
      </c>
      <c r="E1189" s="2" t="s">
        <v>146</v>
      </c>
      <c r="F1189" s="643"/>
      <c r="G1189" s="292">
        <v>2</v>
      </c>
      <c r="H1189" s="653">
        <f>F1189*G1189</f>
        <v>0</v>
      </c>
      <c r="I1189" s="32"/>
      <c r="Q1189" s="39"/>
    </row>
    <row r="1190" spans="1:17" ht="34.5" customHeight="1">
      <c r="A1190" s="3">
        <v>8</v>
      </c>
      <c r="B1190" s="2" t="s">
        <v>33</v>
      </c>
      <c r="C1190" s="2" t="s">
        <v>147</v>
      </c>
      <c r="D1190" s="2" t="s">
        <v>89</v>
      </c>
      <c r="E1190" s="2" t="s">
        <v>148</v>
      </c>
      <c r="F1190" s="643"/>
      <c r="G1190" s="292">
        <v>2</v>
      </c>
      <c r="H1190" s="653">
        <f>F1190*G1190</f>
        <v>0</v>
      </c>
      <c r="Q1190" s="39"/>
    </row>
    <row r="1191" spans="1:10" ht="39" customHeight="1" thickBot="1">
      <c r="A1191" s="3">
        <v>9</v>
      </c>
      <c r="B1191" s="2" t="s">
        <v>197</v>
      </c>
      <c r="C1191" s="2" t="s">
        <v>316</v>
      </c>
      <c r="D1191" s="2" t="s">
        <v>104</v>
      </c>
      <c r="E1191" s="2" t="s">
        <v>317</v>
      </c>
      <c r="F1191" s="643"/>
      <c r="G1191" s="292">
        <v>2</v>
      </c>
      <c r="H1191" s="653">
        <f>F1191*G1191</f>
        <v>0</v>
      </c>
      <c r="I1191" s="32"/>
      <c r="J1191" s="196"/>
    </row>
    <row r="1192" spans="1:16" ht="21" customHeight="1">
      <c r="A1192" s="883">
        <v>10</v>
      </c>
      <c r="B1192" s="857" t="s">
        <v>86</v>
      </c>
      <c r="C1192" s="857" t="s">
        <v>9</v>
      </c>
      <c r="D1192" s="857" t="s">
        <v>150</v>
      </c>
      <c r="E1192" s="857" t="s">
        <v>90</v>
      </c>
      <c r="F1192" s="885"/>
      <c r="G1192" s="854">
        <v>2</v>
      </c>
      <c r="H1192" s="853">
        <f>F1192*G1192</f>
        <v>0</v>
      </c>
      <c r="I1192" s="32"/>
      <c r="J1192" s="314" t="s">
        <v>1127</v>
      </c>
      <c r="K1192" s="365" t="s">
        <v>1144</v>
      </c>
      <c r="L1192" s="297" t="s">
        <v>1152</v>
      </c>
      <c r="M1192" s="294">
        <v>1</v>
      </c>
      <c r="N1192" s="633"/>
      <c r="O1192" s="619">
        <f>M1192*N1192</f>
        <v>0</v>
      </c>
      <c r="P1192" s="610">
        <f>G1192*O1192</f>
        <v>0</v>
      </c>
    </row>
    <row r="1193" spans="1:17" s="39" customFormat="1" ht="21" customHeight="1">
      <c r="A1193" s="909"/>
      <c r="B1193" s="857"/>
      <c r="C1193" s="857"/>
      <c r="D1193" s="857"/>
      <c r="E1193" s="857"/>
      <c r="F1193" s="942"/>
      <c r="G1193" s="871"/>
      <c r="H1193" s="855"/>
      <c r="I1193" s="32"/>
      <c r="J1193" s="315" t="s">
        <v>1127</v>
      </c>
      <c r="K1193" s="373" t="s">
        <v>1144</v>
      </c>
      <c r="L1193" s="260" t="s">
        <v>1153</v>
      </c>
      <c r="M1193" s="261">
        <v>1</v>
      </c>
      <c r="N1193" s="811"/>
      <c r="O1193" s="611">
        <f aca="true" t="shared" si="48" ref="O1193:O1199">M1193*N1193</f>
        <v>0</v>
      </c>
      <c r="P1193" s="810">
        <f>G1192*O1193</f>
        <v>0</v>
      </c>
      <c r="Q1193"/>
    </row>
    <row r="1194" spans="1:17" s="39" customFormat="1" ht="21" customHeight="1">
      <c r="A1194" s="909"/>
      <c r="B1194" s="857"/>
      <c r="C1194" s="857"/>
      <c r="D1194" s="857"/>
      <c r="E1194" s="857"/>
      <c r="F1194" s="942"/>
      <c r="G1194" s="871"/>
      <c r="H1194" s="855"/>
      <c r="I1194" s="32"/>
      <c r="J1194" s="315" t="s">
        <v>1124</v>
      </c>
      <c r="K1194" s="373" t="s">
        <v>1375</v>
      </c>
      <c r="L1194" s="260" t="s">
        <v>1195</v>
      </c>
      <c r="M1194" s="261">
        <v>1</v>
      </c>
      <c r="N1194" s="811"/>
      <c r="O1194" s="611">
        <f t="shared" si="48"/>
        <v>0</v>
      </c>
      <c r="P1194" s="810">
        <f>G1192*O1194</f>
        <v>0</v>
      </c>
      <c r="Q1194"/>
    </row>
    <row r="1195" spans="1:16" ht="21" customHeight="1">
      <c r="A1195" s="909"/>
      <c r="B1195" s="857"/>
      <c r="C1195" s="857"/>
      <c r="D1195" s="857"/>
      <c r="E1195" s="857"/>
      <c r="F1195" s="942"/>
      <c r="G1195" s="871"/>
      <c r="H1195" s="855"/>
      <c r="I1195" s="32"/>
      <c r="J1195" s="315" t="s">
        <v>1124</v>
      </c>
      <c r="K1195" s="373" t="s">
        <v>1375</v>
      </c>
      <c r="L1195" s="260" t="s">
        <v>1196</v>
      </c>
      <c r="M1195" s="261">
        <v>1</v>
      </c>
      <c r="N1195" s="811"/>
      <c r="O1195" s="611">
        <f t="shared" si="48"/>
        <v>0</v>
      </c>
      <c r="P1195" s="810">
        <f>G1192*O1195</f>
        <v>0</v>
      </c>
    </row>
    <row r="1196" spans="1:16" ht="21" customHeight="1">
      <c r="A1196" s="909"/>
      <c r="B1196" s="857"/>
      <c r="C1196" s="857"/>
      <c r="D1196" s="857"/>
      <c r="E1196" s="857"/>
      <c r="F1196" s="942"/>
      <c r="G1196" s="871"/>
      <c r="H1196" s="855"/>
      <c r="I1196" s="32"/>
      <c r="J1196" s="315" t="s">
        <v>1124</v>
      </c>
      <c r="K1196" s="373" t="s">
        <v>1138</v>
      </c>
      <c r="L1196" s="260" t="s">
        <v>1154</v>
      </c>
      <c r="M1196" s="261">
        <v>1</v>
      </c>
      <c r="N1196" s="811"/>
      <c r="O1196" s="611">
        <f t="shared" si="48"/>
        <v>0</v>
      </c>
      <c r="P1196" s="810">
        <f>G1192*O1196</f>
        <v>0</v>
      </c>
    </row>
    <row r="1197" spans="1:16" ht="21" customHeight="1">
      <c r="A1197" s="909"/>
      <c r="B1197" s="857"/>
      <c r="C1197" s="857"/>
      <c r="D1197" s="857"/>
      <c r="E1197" s="857"/>
      <c r="F1197" s="942"/>
      <c r="G1197" s="871"/>
      <c r="H1197" s="855"/>
      <c r="I1197" s="32"/>
      <c r="J1197" s="315" t="s">
        <v>1124</v>
      </c>
      <c r="K1197" s="373" t="s">
        <v>1138</v>
      </c>
      <c r="L1197" s="260" t="s">
        <v>1155</v>
      </c>
      <c r="M1197" s="261">
        <v>1</v>
      </c>
      <c r="N1197" s="811"/>
      <c r="O1197" s="611">
        <f t="shared" si="48"/>
        <v>0</v>
      </c>
      <c r="P1197" s="810">
        <f>G1192*O1197</f>
        <v>0</v>
      </c>
    </row>
    <row r="1198" spans="1:16" ht="21" customHeight="1">
      <c r="A1198" s="909"/>
      <c r="B1198" s="857"/>
      <c r="C1198" s="857"/>
      <c r="D1198" s="857"/>
      <c r="E1198" s="857"/>
      <c r="F1198" s="942"/>
      <c r="G1198" s="871"/>
      <c r="H1198" s="855"/>
      <c r="I1198" s="32"/>
      <c r="J1198" s="315" t="s">
        <v>1124</v>
      </c>
      <c r="K1198" s="373" t="s">
        <v>1151</v>
      </c>
      <c r="L1198" s="260" t="s">
        <v>1154</v>
      </c>
      <c r="M1198" s="261">
        <v>1</v>
      </c>
      <c r="N1198" s="811"/>
      <c r="O1198" s="611">
        <f t="shared" si="48"/>
        <v>0</v>
      </c>
      <c r="P1198" s="810">
        <f>G1192*O1198</f>
        <v>0</v>
      </c>
    </row>
    <row r="1199" spans="1:16" ht="21" customHeight="1" thickBot="1">
      <c r="A1199" s="909"/>
      <c r="B1199" s="857"/>
      <c r="C1199" s="857"/>
      <c r="D1199" s="857"/>
      <c r="E1199" s="857"/>
      <c r="F1199" s="942"/>
      <c r="G1199" s="871"/>
      <c r="H1199" s="855"/>
      <c r="I1199" s="32"/>
      <c r="J1199" s="317" t="s">
        <v>1124</v>
      </c>
      <c r="K1199" s="366" t="s">
        <v>1151</v>
      </c>
      <c r="L1199" s="298" t="s">
        <v>1155</v>
      </c>
      <c r="M1199" s="302">
        <v>1</v>
      </c>
      <c r="N1199" s="812"/>
      <c r="O1199" s="621">
        <f t="shared" si="48"/>
        <v>0</v>
      </c>
      <c r="P1199" s="618">
        <f>G1192*O1199</f>
        <v>0</v>
      </c>
    </row>
    <row r="1200" spans="1:10" ht="30" customHeight="1">
      <c r="A1200" s="3">
        <v>11</v>
      </c>
      <c r="B1200" s="2" t="s">
        <v>91</v>
      </c>
      <c r="C1200" s="2" t="s">
        <v>77</v>
      </c>
      <c r="D1200" s="2" t="s">
        <v>92</v>
      </c>
      <c r="E1200" s="2" t="s">
        <v>90</v>
      </c>
      <c r="F1200" s="643"/>
      <c r="G1200" s="292">
        <v>1</v>
      </c>
      <c r="H1200" s="653">
        <f>F1200*G1200</f>
        <v>0</v>
      </c>
      <c r="I1200" s="32"/>
      <c r="J1200" s="196"/>
    </row>
    <row r="1201" spans="1:10" ht="30" customHeight="1">
      <c r="A1201" s="3">
        <v>12</v>
      </c>
      <c r="B1201" s="2" t="s">
        <v>1595</v>
      </c>
      <c r="C1201" s="2" t="s">
        <v>77</v>
      </c>
      <c r="D1201" s="2" t="s">
        <v>92</v>
      </c>
      <c r="E1201" s="2" t="s">
        <v>90</v>
      </c>
      <c r="F1201" s="643"/>
      <c r="G1201" s="292">
        <v>1</v>
      </c>
      <c r="H1201" s="653">
        <f>F1201*G1201</f>
        <v>0</v>
      </c>
      <c r="I1201" s="32"/>
      <c r="J1201" s="196"/>
    </row>
    <row r="1202" spans="1:9" ht="30.75" customHeight="1" thickBot="1">
      <c r="A1202" s="3">
        <v>13</v>
      </c>
      <c r="B1202" s="2" t="s">
        <v>93</v>
      </c>
      <c r="C1202" s="2" t="s">
        <v>77</v>
      </c>
      <c r="D1202" s="2" t="s">
        <v>92</v>
      </c>
      <c r="E1202" s="2" t="s">
        <v>90</v>
      </c>
      <c r="F1202" s="643"/>
      <c r="G1202" s="292">
        <v>1</v>
      </c>
      <c r="H1202" s="653">
        <f>F1202*G1202</f>
        <v>0</v>
      </c>
      <c r="I1202" s="32"/>
    </row>
    <row r="1203" spans="1:16" ht="30.75" customHeight="1">
      <c r="A1203" s="3">
        <v>14</v>
      </c>
      <c r="B1203" s="2" t="s">
        <v>294</v>
      </c>
      <c r="C1203" s="2" t="s">
        <v>269</v>
      </c>
      <c r="D1203" s="2" t="s">
        <v>318</v>
      </c>
      <c r="E1203" s="2" t="s">
        <v>319</v>
      </c>
      <c r="F1203" s="643"/>
      <c r="G1203" s="292">
        <v>2</v>
      </c>
      <c r="H1203" s="653">
        <f>F1203*G1203</f>
        <v>0</v>
      </c>
      <c r="I1203" s="32"/>
      <c r="J1203" s="314" t="s">
        <v>1124</v>
      </c>
      <c r="K1203" s="365" t="s">
        <v>1125</v>
      </c>
      <c r="L1203" s="297" t="s">
        <v>1193</v>
      </c>
      <c r="M1203" s="365">
        <v>1</v>
      </c>
      <c r="N1203" s="633"/>
      <c r="O1203" s="619">
        <f>M1203*N1203</f>
        <v>0</v>
      </c>
      <c r="P1203" s="610">
        <f>G1203*O1203</f>
        <v>0</v>
      </c>
    </row>
    <row r="1204" spans="1:16" ht="21" customHeight="1">
      <c r="A1204" s="883">
        <v>15</v>
      </c>
      <c r="B1204" s="857" t="s">
        <v>322</v>
      </c>
      <c r="C1204" s="857" t="s">
        <v>321</v>
      </c>
      <c r="D1204" s="857" t="s">
        <v>320</v>
      </c>
      <c r="E1204" s="857" t="s">
        <v>123</v>
      </c>
      <c r="F1204" s="885"/>
      <c r="G1204" s="903">
        <v>2</v>
      </c>
      <c r="H1204" s="853">
        <f>F1204*G1204</f>
        <v>0</v>
      </c>
      <c r="I1204" s="32"/>
      <c r="J1204" s="315" t="s">
        <v>1124</v>
      </c>
      <c r="K1204" s="373" t="s">
        <v>1375</v>
      </c>
      <c r="L1204" s="260" t="s">
        <v>1197</v>
      </c>
      <c r="M1204" s="373">
        <v>1</v>
      </c>
      <c r="N1204" s="811"/>
      <c r="O1204" s="611">
        <f>M1204*N1204</f>
        <v>0</v>
      </c>
      <c r="P1204" s="810">
        <f>G1204*O1204</f>
        <v>0</v>
      </c>
    </row>
    <row r="1205" spans="1:16" ht="21" customHeight="1" thickBot="1">
      <c r="A1205" s="909"/>
      <c r="B1205" s="857"/>
      <c r="C1205" s="857"/>
      <c r="D1205" s="857"/>
      <c r="E1205" s="857"/>
      <c r="F1205" s="885"/>
      <c r="G1205" s="871"/>
      <c r="H1205" s="853"/>
      <c r="I1205" s="32"/>
      <c r="J1205" s="317" t="s">
        <v>1124</v>
      </c>
      <c r="K1205" s="366" t="s">
        <v>1375</v>
      </c>
      <c r="L1205" s="298" t="s">
        <v>1198</v>
      </c>
      <c r="M1205" s="366">
        <v>1</v>
      </c>
      <c r="N1205" s="812"/>
      <c r="O1205" s="621">
        <f>M1205*N1205</f>
        <v>0</v>
      </c>
      <c r="P1205" s="618">
        <f>G1204*O1205</f>
        <v>0</v>
      </c>
    </row>
    <row r="1206" spans="1:9" ht="24" customHeight="1">
      <c r="A1206" s="3">
        <v>16</v>
      </c>
      <c r="B1206" s="2">
        <v>2051</v>
      </c>
      <c r="C1206" s="2" t="s">
        <v>77</v>
      </c>
      <c r="D1206" s="2" t="s">
        <v>79</v>
      </c>
      <c r="E1206" s="2"/>
      <c r="F1206" s="643"/>
      <c r="G1206" s="690">
        <v>1</v>
      </c>
      <c r="H1206" s="653">
        <f aca="true" t="shared" si="49" ref="H1206:H1217">F1206*G1206</f>
        <v>0</v>
      </c>
      <c r="I1206" s="32"/>
    </row>
    <row r="1207" spans="1:8" ht="24" customHeight="1">
      <c r="A1207" s="3">
        <v>17</v>
      </c>
      <c r="B1207" s="2" t="s">
        <v>175</v>
      </c>
      <c r="C1207" s="2" t="s">
        <v>176</v>
      </c>
      <c r="D1207" s="2" t="s">
        <v>193</v>
      </c>
      <c r="E1207" s="2"/>
      <c r="F1207" s="643"/>
      <c r="G1207" s="690">
        <v>1</v>
      </c>
      <c r="H1207" s="653">
        <f t="shared" si="49"/>
        <v>0</v>
      </c>
    </row>
    <row r="1208" spans="1:8" ht="31.5" customHeight="1">
      <c r="A1208" s="3">
        <v>18</v>
      </c>
      <c r="B1208" s="2" t="s">
        <v>1537</v>
      </c>
      <c r="C1208" s="2" t="s">
        <v>787</v>
      </c>
      <c r="D1208" s="2" t="s">
        <v>193</v>
      </c>
      <c r="E1208" s="2" t="s">
        <v>1539</v>
      </c>
      <c r="F1208" s="643"/>
      <c r="G1208" s="690">
        <v>1</v>
      </c>
      <c r="H1208" s="653">
        <f t="shared" si="49"/>
        <v>0</v>
      </c>
    </row>
    <row r="1209" spans="1:8" ht="26.25" customHeight="1">
      <c r="A1209" s="3">
        <v>19</v>
      </c>
      <c r="B1209" s="2" t="s">
        <v>175</v>
      </c>
      <c r="C1209" s="2" t="s">
        <v>176</v>
      </c>
      <c r="D1209" s="2" t="s">
        <v>193</v>
      </c>
      <c r="E1209" s="2"/>
      <c r="F1209" s="643"/>
      <c r="G1209" s="690">
        <v>1</v>
      </c>
      <c r="H1209" s="653">
        <f t="shared" si="49"/>
        <v>0</v>
      </c>
    </row>
    <row r="1210" spans="1:8" ht="30" customHeight="1">
      <c r="A1210" s="3">
        <v>20</v>
      </c>
      <c r="B1210" s="2" t="s">
        <v>1537</v>
      </c>
      <c r="C1210" s="2" t="s">
        <v>787</v>
      </c>
      <c r="D1210" s="2" t="s">
        <v>193</v>
      </c>
      <c r="E1210" s="2" t="s">
        <v>1539</v>
      </c>
      <c r="F1210" s="643"/>
      <c r="G1210" s="690">
        <v>1</v>
      </c>
      <c r="H1210" s="653">
        <f t="shared" si="49"/>
        <v>0</v>
      </c>
    </row>
    <row r="1211" spans="1:8" ht="26.25" customHeight="1">
      <c r="A1211" s="3">
        <v>21</v>
      </c>
      <c r="B1211" s="2" t="s">
        <v>175</v>
      </c>
      <c r="C1211" s="2" t="s">
        <v>176</v>
      </c>
      <c r="D1211" s="2" t="s">
        <v>193</v>
      </c>
      <c r="E1211" s="2"/>
      <c r="F1211" s="643"/>
      <c r="G1211" s="690">
        <v>1</v>
      </c>
      <c r="H1211" s="653">
        <f t="shared" si="49"/>
        <v>0</v>
      </c>
    </row>
    <row r="1212" spans="1:8" ht="35.25" customHeight="1" thickBot="1">
      <c r="A1212" s="3">
        <v>22</v>
      </c>
      <c r="B1212" s="2" t="s">
        <v>1538</v>
      </c>
      <c r="C1212" s="2" t="s">
        <v>787</v>
      </c>
      <c r="D1212" s="2" t="s">
        <v>193</v>
      </c>
      <c r="E1212" s="2" t="s">
        <v>149</v>
      </c>
      <c r="F1212" s="643"/>
      <c r="G1212" s="690">
        <v>1</v>
      </c>
      <c r="H1212" s="653">
        <f t="shared" si="49"/>
        <v>0</v>
      </c>
    </row>
    <row r="1213" spans="1:16" ht="33.75" customHeight="1" thickBot="1">
      <c r="A1213" s="3">
        <v>23</v>
      </c>
      <c r="B1213" s="2" t="s">
        <v>1596</v>
      </c>
      <c r="C1213" s="2" t="s">
        <v>1102</v>
      </c>
      <c r="D1213" s="692" t="s">
        <v>1598</v>
      </c>
      <c r="E1213" s="2" t="s">
        <v>1092</v>
      </c>
      <c r="F1213" s="643"/>
      <c r="G1213" s="690">
        <v>1</v>
      </c>
      <c r="H1213" s="653">
        <f t="shared" si="49"/>
        <v>0</v>
      </c>
      <c r="J1213" s="316"/>
      <c r="K1213" s="300" t="s">
        <v>1144</v>
      </c>
      <c r="L1213" s="560" t="s">
        <v>1597</v>
      </c>
      <c r="M1213" s="364">
        <v>1</v>
      </c>
      <c r="N1213" s="634"/>
      <c r="O1213" s="597">
        <f>M1213*N1213</f>
        <v>0</v>
      </c>
      <c r="P1213" s="598">
        <f>G1213*O1213</f>
        <v>0</v>
      </c>
    </row>
    <row r="1214" spans="1:8" ht="33.75" customHeight="1">
      <c r="A1214" s="3">
        <v>24</v>
      </c>
      <c r="B1214" s="2" t="s">
        <v>324</v>
      </c>
      <c r="C1214" s="2" t="s">
        <v>326</v>
      </c>
      <c r="D1214" s="2"/>
      <c r="E1214" s="2" t="s">
        <v>325</v>
      </c>
      <c r="F1214" s="643"/>
      <c r="G1214" s="690">
        <v>2</v>
      </c>
      <c r="H1214" s="653">
        <f t="shared" si="49"/>
        <v>0</v>
      </c>
    </row>
    <row r="1215" spans="1:8" ht="33" customHeight="1">
      <c r="A1215" s="3">
        <v>25</v>
      </c>
      <c r="B1215" s="2" t="s">
        <v>175</v>
      </c>
      <c r="C1215" s="2" t="s">
        <v>176</v>
      </c>
      <c r="D1215" s="2" t="s">
        <v>191</v>
      </c>
      <c r="E1215" s="2" t="s">
        <v>196</v>
      </c>
      <c r="F1215" s="643"/>
      <c r="G1215" s="690">
        <v>1</v>
      </c>
      <c r="H1215" s="653">
        <f t="shared" si="49"/>
        <v>0</v>
      </c>
    </row>
    <row r="1216" spans="1:8" ht="34.5" customHeight="1">
      <c r="A1216" s="3">
        <v>26</v>
      </c>
      <c r="B1216" s="2" t="s">
        <v>324</v>
      </c>
      <c r="C1216" s="2" t="s">
        <v>787</v>
      </c>
      <c r="D1216" s="2" t="s">
        <v>191</v>
      </c>
      <c r="E1216" s="2" t="s">
        <v>196</v>
      </c>
      <c r="F1216" s="643"/>
      <c r="G1216" s="690">
        <v>1</v>
      </c>
      <c r="H1216" s="653">
        <f t="shared" si="49"/>
        <v>0</v>
      </c>
    </row>
    <row r="1217" spans="1:8" ht="33.75" customHeight="1" thickBot="1">
      <c r="A1217" s="3">
        <v>27</v>
      </c>
      <c r="B1217" s="2" t="s">
        <v>248</v>
      </c>
      <c r="C1217" s="2" t="s">
        <v>241</v>
      </c>
      <c r="D1217" s="377" t="s">
        <v>89</v>
      </c>
      <c r="E1217" s="2" t="s">
        <v>323</v>
      </c>
      <c r="F1217" s="643"/>
      <c r="G1217" s="690">
        <v>1</v>
      </c>
      <c r="H1217" s="653">
        <f t="shared" si="49"/>
        <v>0</v>
      </c>
    </row>
    <row r="1218" spans="1:16" ht="21" customHeight="1">
      <c r="A1218" s="883">
        <v>28</v>
      </c>
      <c r="B1218" s="857" t="s">
        <v>261</v>
      </c>
      <c r="C1218" s="857" t="s">
        <v>9</v>
      </c>
      <c r="D1218" s="857" t="s">
        <v>263</v>
      </c>
      <c r="E1218" s="857" t="s">
        <v>262</v>
      </c>
      <c r="F1218" s="943"/>
      <c r="G1218" s="903">
        <v>3</v>
      </c>
      <c r="H1218" s="853">
        <f>F1218*G1218</f>
        <v>0</v>
      </c>
      <c r="I1218" s="32"/>
      <c r="J1218" s="314" t="s">
        <v>1127</v>
      </c>
      <c r="K1218" s="365" t="s">
        <v>1125</v>
      </c>
      <c r="L1218" s="297" t="s">
        <v>1152</v>
      </c>
      <c r="M1218" s="365">
        <v>1</v>
      </c>
      <c r="N1218" s="633"/>
      <c r="O1218" s="619">
        <f>M1218*N1218</f>
        <v>0</v>
      </c>
      <c r="P1218" s="610">
        <f>G1218*O1218</f>
        <v>0</v>
      </c>
    </row>
    <row r="1219" spans="1:16" ht="21" customHeight="1">
      <c r="A1219" s="883"/>
      <c r="B1219" s="857"/>
      <c r="C1219" s="857"/>
      <c r="D1219" s="857"/>
      <c r="E1219" s="857"/>
      <c r="F1219" s="943"/>
      <c r="G1219" s="871"/>
      <c r="H1219" s="853"/>
      <c r="I1219" s="32"/>
      <c r="J1219" s="315" t="s">
        <v>1124</v>
      </c>
      <c r="K1219" s="373" t="s">
        <v>1151</v>
      </c>
      <c r="L1219" s="260" t="s">
        <v>1183</v>
      </c>
      <c r="M1219" s="373">
        <v>1</v>
      </c>
      <c r="N1219" s="811"/>
      <c r="O1219" s="611">
        <f>M1219*N1219</f>
        <v>0</v>
      </c>
      <c r="P1219" s="810">
        <f>G1218*O1219</f>
        <v>0</v>
      </c>
    </row>
    <row r="1220" spans="1:16" ht="31.5" customHeight="1">
      <c r="A1220" s="3">
        <v>29</v>
      </c>
      <c r="B1220" s="2">
        <v>2055</v>
      </c>
      <c r="C1220" s="2" t="s">
        <v>77</v>
      </c>
      <c r="D1220" s="2" t="s">
        <v>79</v>
      </c>
      <c r="E1220" s="2" t="s">
        <v>149</v>
      </c>
      <c r="F1220" s="643"/>
      <c r="G1220" s="690">
        <v>1</v>
      </c>
      <c r="H1220" s="653">
        <f aca="true" t="shared" si="50" ref="H1220:H1238">F1220*G1220</f>
        <v>0</v>
      </c>
      <c r="J1220" s="647" t="s">
        <v>1359</v>
      </c>
      <c r="K1220" s="21" t="s">
        <v>1144</v>
      </c>
      <c r="L1220" s="262" t="s">
        <v>1358</v>
      </c>
      <c r="M1220" s="362">
        <v>1</v>
      </c>
      <c r="N1220" s="811"/>
      <c r="O1220" s="611">
        <f>M1220*N1220</f>
        <v>0</v>
      </c>
      <c r="P1220" s="810">
        <f aca="true" t="shared" si="51" ref="P1220:P1238">G1220*O1220</f>
        <v>0</v>
      </c>
    </row>
    <row r="1221" spans="1:16" ht="34.5" customHeight="1">
      <c r="A1221" s="3">
        <v>30</v>
      </c>
      <c r="B1221" s="2">
        <v>2056</v>
      </c>
      <c r="C1221" s="2" t="s">
        <v>77</v>
      </c>
      <c r="D1221" s="2" t="s">
        <v>186</v>
      </c>
      <c r="E1221" s="2" t="s">
        <v>192</v>
      </c>
      <c r="F1221" s="643"/>
      <c r="G1221" s="690">
        <v>1</v>
      </c>
      <c r="H1221" s="653">
        <f t="shared" si="50"/>
        <v>0</v>
      </c>
      <c r="J1221" s="647" t="s">
        <v>1359</v>
      </c>
      <c r="K1221" s="21" t="s">
        <v>1144</v>
      </c>
      <c r="L1221" s="262" t="s">
        <v>1358</v>
      </c>
      <c r="M1221" s="362">
        <v>1</v>
      </c>
      <c r="N1221" s="811"/>
      <c r="O1221" s="611">
        <f aca="true" t="shared" si="52" ref="O1221:O1238">M1221*N1221</f>
        <v>0</v>
      </c>
      <c r="P1221" s="810">
        <f t="shared" si="51"/>
        <v>0</v>
      </c>
    </row>
    <row r="1222" spans="1:16" ht="32.25" customHeight="1">
      <c r="A1222" s="3">
        <v>31</v>
      </c>
      <c r="B1222" s="1000">
        <v>2059</v>
      </c>
      <c r="C1222" s="2" t="s">
        <v>77</v>
      </c>
      <c r="D1222" s="2" t="s">
        <v>79</v>
      </c>
      <c r="E1222" s="2"/>
      <c r="F1222" s="643"/>
      <c r="G1222" s="690">
        <v>1</v>
      </c>
      <c r="H1222" s="653">
        <f t="shared" si="50"/>
        <v>0</v>
      </c>
      <c r="J1222" s="647" t="s">
        <v>1359</v>
      </c>
      <c r="K1222" s="21" t="s">
        <v>1144</v>
      </c>
      <c r="L1222" s="262" t="s">
        <v>1358</v>
      </c>
      <c r="M1222" s="362">
        <v>1</v>
      </c>
      <c r="N1222" s="811"/>
      <c r="O1222" s="611">
        <f t="shared" si="52"/>
        <v>0</v>
      </c>
      <c r="P1222" s="810">
        <f t="shared" si="51"/>
        <v>0</v>
      </c>
    </row>
    <row r="1223" spans="1:16" ht="24" customHeight="1">
      <c r="A1223" s="3">
        <v>32</v>
      </c>
      <c r="B1223" s="1001"/>
      <c r="C1223" s="2" t="s">
        <v>77</v>
      </c>
      <c r="D1223" s="2" t="s">
        <v>79</v>
      </c>
      <c r="E1223" s="2"/>
      <c r="F1223" s="643"/>
      <c r="G1223" s="690">
        <v>1</v>
      </c>
      <c r="H1223" s="653">
        <f t="shared" si="50"/>
        <v>0</v>
      </c>
      <c r="J1223" s="647" t="s">
        <v>1359</v>
      </c>
      <c r="K1223" s="21" t="s">
        <v>1144</v>
      </c>
      <c r="L1223" s="262" t="s">
        <v>1358</v>
      </c>
      <c r="M1223" s="362">
        <v>1</v>
      </c>
      <c r="N1223" s="811"/>
      <c r="O1223" s="611">
        <f t="shared" si="52"/>
        <v>0</v>
      </c>
      <c r="P1223" s="810">
        <f t="shared" si="51"/>
        <v>0</v>
      </c>
    </row>
    <row r="1224" spans="1:16" ht="24" customHeight="1">
      <c r="A1224" s="3">
        <v>33</v>
      </c>
      <c r="B1224" s="857">
        <v>2062</v>
      </c>
      <c r="C1224" s="2" t="s">
        <v>77</v>
      </c>
      <c r="D1224" s="2" t="s">
        <v>79</v>
      </c>
      <c r="E1224" s="2"/>
      <c r="F1224" s="643"/>
      <c r="G1224" s="690">
        <v>1</v>
      </c>
      <c r="H1224" s="653">
        <f t="shared" si="50"/>
        <v>0</v>
      </c>
      <c r="J1224" s="647" t="s">
        <v>1359</v>
      </c>
      <c r="K1224" s="21" t="s">
        <v>1144</v>
      </c>
      <c r="L1224" s="262" t="s">
        <v>1358</v>
      </c>
      <c r="M1224" s="362">
        <v>1</v>
      </c>
      <c r="N1224" s="811"/>
      <c r="O1224" s="611">
        <f t="shared" si="52"/>
        <v>0</v>
      </c>
      <c r="P1224" s="810">
        <f t="shared" si="51"/>
        <v>0</v>
      </c>
    </row>
    <row r="1225" spans="1:16" ht="24" customHeight="1">
      <c r="A1225" s="3">
        <v>34</v>
      </c>
      <c r="B1225" s="1004"/>
      <c r="C1225" s="2" t="s">
        <v>77</v>
      </c>
      <c r="D1225" s="2" t="s">
        <v>79</v>
      </c>
      <c r="E1225" s="2"/>
      <c r="F1225" s="643"/>
      <c r="G1225" s="690">
        <v>1</v>
      </c>
      <c r="H1225" s="653">
        <f t="shared" si="50"/>
        <v>0</v>
      </c>
      <c r="J1225" s="647" t="s">
        <v>1359</v>
      </c>
      <c r="K1225" s="21" t="s">
        <v>1144</v>
      </c>
      <c r="L1225" s="262" t="s">
        <v>1358</v>
      </c>
      <c r="M1225" s="362">
        <v>1</v>
      </c>
      <c r="N1225" s="811"/>
      <c r="O1225" s="611">
        <f t="shared" si="52"/>
        <v>0</v>
      </c>
      <c r="P1225" s="810">
        <f t="shared" si="51"/>
        <v>0</v>
      </c>
    </row>
    <row r="1226" spans="1:16" ht="30.75" customHeight="1">
      <c r="A1226" s="3">
        <v>35</v>
      </c>
      <c r="B1226" s="2">
        <v>2065</v>
      </c>
      <c r="C1226" s="2" t="s">
        <v>77</v>
      </c>
      <c r="D1226" s="2" t="s">
        <v>186</v>
      </c>
      <c r="E1226" s="2" t="s">
        <v>192</v>
      </c>
      <c r="F1226" s="643"/>
      <c r="G1226" s="690">
        <v>1</v>
      </c>
      <c r="H1226" s="653">
        <f t="shared" si="50"/>
        <v>0</v>
      </c>
      <c r="J1226" s="647" t="s">
        <v>1359</v>
      </c>
      <c r="K1226" s="21" t="s">
        <v>1144</v>
      </c>
      <c r="L1226" s="262" t="s">
        <v>1358</v>
      </c>
      <c r="M1226" s="362">
        <v>1</v>
      </c>
      <c r="N1226" s="811"/>
      <c r="O1226" s="611">
        <f t="shared" si="52"/>
        <v>0</v>
      </c>
      <c r="P1226" s="810">
        <f t="shared" si="51"/>
        <v>0</v>
      </c>
    </row>
    <row r="1227" spans="1:16" ht="30.75" customHeight="1">
      <c r="A1227" s="3">
        <v>36</v>
      </c>
      <c r="B1227" s="857">
        <v>2066</v>
      </c>
      <c r="C1227" s="2" t="s">
        <v>77</v>
      </c>
      <c r="D1227" s="2" t="s">
        <v>79</v>
      </c>
      <c r="E1227" s="2"/>
      <c r="F1227" s="643"/>
      <c r="G1227" s="690">
        <v>1</v>
      </c>
      <c r="H1227" s="653">
        <f t="shared" si="50"/>
        <v>0</v>
      </c>
      <c r="J1227" s="647" t="s">
        <v>1359</v>
      </c>
      <c r="K1227" s="21" t="s">
        <v>1144</v>
      </c>
      <c r="L1227" s="262" t="s">
        <v>1358</v>
      </c>
      <c r="M1227" s="362">
        <v>1</v>
      </c>
      <c r="N1227" s="811"/>
      <c r="O1227" s="611">
        <f t="shared" si="52"/>
        <v>0</v>
      </c>
      <c r="P1227" s="810">
        <f t="shared" si="51"/>
        <v>0</v>
      </c>
    </row>
    <row r="1228" spans="1:16" ht="30.75" customHeight="1">
      <c r="A1228" s="3">
        <v>37</v>
      </c>
      <c r="B1228" s="857"/>
      <c r="C1228" s="2" t="s">
        <v>77</v>
      </c>
      <c r="D1228" s="2" t="s">
        <v>79</v>
      </c>
      <c r="E1228" s="2"/>
      <c r="F1228" s="643"/>
      <c r="G1228" s="690">
        <v>1</v>
      </c>
      <c r="H1228" s="653">
        <f t="shared" si="50"/>
        <v>0</v>
      </c>
      <c r="J1228" s="647" t="s">
        <v>1359</v>
      </c>
      <c r="K1228" s="21" t="s">
        <v>1144</v>
      </c>
      <c r="L1228" s="262" t="s">
        <v>1358</v>
      </c>
      <c r="M1228" s="362">
        <v>1</v>
      </c>
      <c r="N1228" s="811"/>
      <c r="O1228" s="611">
        <f t="shared" si="52"/>
        <v>0</v>
      </c>
      <c r="P1228" s="810">
        <f t="shared" si="51"/>
        <v>0</v>
      </c>
    </row>
    <row r="1229" spans="1:16" ht="30.75" customHeight="1">
      <c r="A1229" s="3">
        <v>38</v>
      </c>
      <c r="B1229" s="2">
        <v>2076</v>
      </c>
      <c r="C1229" s="2" t="s">
        <v>77</v>
      </c>
      <c r="D1229" s="2" t="s">
        <v>222</v>
      </c>
      <c r="E1229" s="2"/>
      <c r="F1229" s="643"/>
      <c r="G1229" s="690">
        <v>1</v>
      </c>
      <c r="H1229" s="653">
        <f t="shared" si="50"/>
        <v>0</v>
      </c>
      <c r="J1229" s="647" t="s">
        <v>1359</v>
      </c>
      <c r="K1229" s="21" t="s">
        <v>1144</v>
      </c>
      <c r="L1229" s="262" t="s">
        <v>1358</v>
      </c>
      <c r="M1229" s="362">
        <v>1</v>
      </c>
      <c r="N1229" s="811"/>
      <c r="O1229" s="611">
        <f t="shared" si="52"/>
        <v>0</v>
      </c>
      <c r="P1229" s="810">
        <f t="shared" si="51"/>
        <v>0</v>
      </c>
    </row>
    <row r="1230" spans="1:16" ht="24" customHeight="1">
      <c r="A1230" s="3">
        <v>39</v>
      </c>
      <c r="B1230" s="857" t="s">
        <v>96</v>
      </c>
      <c r="C1230" s="2" t="s">
        <v>77</v>
      </c>
      <c r="D1230" s="2" t="s">
        <v>107</v>
      </c>
      <c r="E1230" s="2"/>
      <c r="F1230" s="643"/>
      <c r="G1230" s="690">
        <v>1</v>
      </c>
      <c r="H1230" s="653">
        <f t="shared" si="50"/>
        <v>0</v>
      </c>
      <c r="J1230" s="647" t="s">
        <v>1359</v>
      </c>
      <c r="K1230" s="21" t="s">
        <v>1144</v>
      </c>
      <c r="L1230" s="262" t="s">
        <v>1358</v>
      </c>
      <c r="M1230" s="362">
        <v>1</v>
      </c>
      <c r="N1230" s="811"/>
      <c r="O1230" s="611">
        <f t="shared" si="52"/>
        <v>0</v>
      </c>
      <c r="P1230" s="810">
        <f t="shared" si="51"/>
        <v>0</v>
      </c>
    </row>
    <row r="1231" spans="1:16" ht="30" customHeight="1">
      <c r="A1231" s="3">
        <v>40</v>
      </c>
      <c r="B1231" s="857"/>
      <c r="C1231" s="2" t="s">
        <v>77</v>
      </c>
      <c r="D1231" s="2" t="s">
        <v>107</v>
      </c>
      <c r="E1231" s="2"/>
      <c r="F1231" s="643"/>
      <c r="G1231" s="690">
        <v>1</v>
      </c>
      <c r="H1231" s="653">
        <f t="shared" si="50"/>
        <v>0</v>
      </c>
      <c r="J1231" s="647" t="s">
        <v>1359</v>
      </c>
      <c r="K1231" s="21" t="s">
        <v>1144</v>
      </c>
      <c r="L1231" s="262" t="s">
        <v>1358</v>
      </c>
      <c r="M1231" s="362">
        <v>1</v>
      </c>
      <c r="N1231" s="811"/>
      <c r="O1231" s="611">
        <f t="shared" si="52"/>
        <v>0</v>
      </c>
      <c r="P1231" s="810">
        <f t="shared" si="51"/>
        <v>0</v>
      </c>
    </row>
    <row r="1232" spans="1:16" ht="24" customHeight="1">
      <c r="A1232" s="3">
        <v>41</v>
      </c>
      <c r="B1232" s="857"/>
      <c r="C1232" s="2" t="s">
        <v>77</v>
      </c>
      <c r="D1232" s="2" t="s">
        <v>107</v>
      </c>
      <c r="E1232" s="2"/>
      <c r="F1232" s="643"/>
      <c r="G1232" s="690">
        <v>1</v>
      </c>
      <c r="H1232" s="653">
        <f t="shared" si="50"/>
        <v>0</v>
      </c>
      <c r="J1232" s="647" t="s">
        <v>1359</v>
      </c>
      <c r="K1232" s="21" t="s">
        <v>1144</v>
      </c>
      <c r="L1232" s="262" t="s">
        <v>1358</v>
      </c>
      <c r="M1232" s="362">
        <v>1</v>
      </c>
      <c r="N1232" s="811"/>
      <c r="O1232" s="611">
        <f t="shared" si="52"/>
        <v>0</v>
      </c>
      <c r="P1232" s="810">
        <f t="shared" si="51"/>
        <v>0</v>
      </c>
    </row>
    <row r="1233" spans="1:16" ht="30" customHeight="1">
      <c r="A1233" s="3">
        <v>42</v>
      </c>
      <c r="B1233" s="857">
        <v>2079</v>
      </c>
      <c r="C1233" s="2" t="s">
        <v>77</v>
      </c>
      <c r="D1233" s="2" t="s">
        <v>107</v>
      </c>
      <c r="E1233" s="2"/>
      <c r="F1233" s="643"/>
      <c r="G1233" s="690">
        <v>1</v>
      </c>
      <c r="H1233" s="653">
        <f t="shared" si="50"/>
        <v>0</v>
      </c>
      <c r="J1233" s="647" t="s">
        <v>1359</v>
      </c>
      <c r="K1233" s="21" t="s">
        <v>1144</v>
      </c>
      <c r="L1233" s="262" t="s">
        <v>1358</v>
      </c>
      <c r="M1233" s="362">
        <v>1</v>
      </c>
      <c r="N1233" s="811"/>
      <c r="O1233" s="611">
        <f t="shared" si="52"/>
        <v>0</v>
      </c>
      <c r="P1233" s="810">
        <f t="shared" si="51"/>
        <v>0</v>
      </c>
    </row>
    <row r="1234" spans="1:16" ht="30" customHeight="1">
      <c r="A1234" s="3">
        <v>43</v>
      </c>
      <c r="B1234" s="858"/>
      <c r="C1234" s="2" t="s">
        <v>77</v>
      </c>
      <c r="D1234" s="2" t="s">
        <v>107</v>
      </c>
      <c r="E1234" s="2"/>
      <c r="F1234" s="643"/>
      <c r="G1234" s="690">
        <v>1</v>
      </c>
      <c r="H1234" s="653">
        <f t="shared" si="50"/>
        <v>0</v>
      </c>
      <c r="J1234" s="647" t="s">
        <v>1359</v>
      </c>
      <c r="K1234" s="21" t="s">
        <v>1144</v>
      </c>
      <c r="L1234" s="262" t="s">
        <v>1358</v>
      </c>
      <c r="M1234" s="362">
        <v>1</v>
      </c>
      <c r="N1234" s="811"/>
      <c r="O1234" s="611">
        <f t="shared" si="52"/>
        <v>0</v>
      </c>
      <c r="P1234" s="810">
        <f t="shared" si="51"/>
        <v>0</v>
      </c>
    </row>
    <row r="1235" spans="1:16" ht="30" customHeight="1">
      <c r="A1235" s="3">
        <v>44</v>
      </c>
      <c r="B1235" s="2">
        <v>2081</v>
      </c>
      <c r="C1235" s="2" t="s">
        <v>77</v>
      </c>
      <c r="D1235" s="2" t="s">
        <v>98</v>
      </c>
      <c r="E1235" s="2"/>
      <c r="F1235" s="643"/>
      <c r="G1235" s="690">
        <v>1</v>
      </c>
      <c r="H1235" s="653">
        <f t="shared" si="50"/>
        <v>0</v>
      </c>
      <c r="J1235" s="647" t="s">
        <v>1359</v>
      </c>
      <c r="K1235" s="21" t="s">
        <v>1144</v>
      </c>
      <c r="L1235" s="262" t="s">
        <v>1358</v>
      </c>
      <c r="M1235" s="362">
        <v>1</v>
      </c>
      <c r="N1235" s="811"/>
      <c r="O1235" s="611">
        <f t="shared" si="52"/>
        <v>0</v>
      </c>
      <c r="P1235" s="810">
        <f t="shared" si="51"/>
        <v>0</v>
      </c>
    </row>
    <row r="1236" spans="1:16" ht="30" customHeight="1">
      <c r="A1236" s="3">
        <v>45</v>
      </c>
      <c r="B1236" s="2">
        <v>2083</v>
      </c>
      <c r="C1236" s="2" t="s">
        <v>77</v>
      </c>
      <c r="D1236" s="2" t="s">
        <v>98</v>
      </c>
      <c r="E1236" s="2"/>
      <c r="F1236" s="643"/>
      <c r="G1236" s="690">
        <v>1</v>
      </c>
      <c r="H1236" s="653">
        <f t="shared" si="50"/>
        <v>0</v>
      </c>
      <c r="J1236" s="647" t="s">
        <v>1359</v>
      </c>
      <c r="K1236" s="21" t="s">
        <v>1144</v>
      </c>
      <c r="L1236" s="262" t="s">
        <v>1358</v>
      </c>
      <c r="M1236" s="362">
        <v>1</v>
      </c>
      <c r="N1236" s="811"/>
      <c r="O1236" s="611">
        <f t="shared" si="52"/>
        <v>0</v>
      </c>
      <c r="P1236" s="810">
        <f t="shared" si="51"/>
        <v>0</v>
      </c>
    </row>
    <row r="1237" spans="1:16" ht="24" customHeight="1">
      <c r="A1237" s="3">
        <v>46</v>
      </c>
      <c r="B1237" s="857">
        <v>2085</v>
      </c>
      <c r="C1237" s="2" t="s">
        <v>77</v>
      </c>
      <c r="D1237" s="2" t="s">
        <v>98</v>
      </c>
      <c r="E1237" s="2"/>
      <c r="F1237" s="643"/>
      <c r="G1237" s="690">
        <v>1</v>
      </c>
      <c r="H1237" s="653">
        <f t="shared" si="50"/>
        <v>0</v>
      </c>
      <c r="J1237" s="647" t="s">
        <v>1359</v>
      </c>
      <c r="K1237" s="21" t="s">
        <v>1144</v>
      </c>
      <c r="L1237" s="262" t="s">
        <v>1358</v>
      </c>
      <c r="M1237" s="362">
        <v>1</v>
      </c>
      <c r="N1237" s="811"/>
      <c r="O1237" s="611">
        <f t="shared" si="52"/>
        <v>0</v>
      </c>
      <c r="P1237" s="810">
        <f t="shared" si="51"/>
        <v>0</v>
      </c>
    </row>
    <row r="1238" spans="1:16" ht="24" customHeight="1" thickBot="1">
      <c r="A1238" s="4">
        <v>47</v>
      </c>
      <c r="B1238" s="996"/>
      <c r="C1238" s="5" t="s">
        <v>77</v>
      </c>
      <c r="D1238" s="5" t="s">
        <v>98</v>
      </c>
      <c r="E1238" s="5"/>
      <c r="F1238" s="559"/>
      <c r="G1238" s="691">
        <v>1</v>
      </c>
      <c r="H1238" s="618">
        <f t="shared" si="50"/>
        <v>0</v>
      </c>
      <c r="J1238" s="703" t="s">
        <v>1359</v>
      </c>
      <c r="K1238" s="66" t="s">
        <v>1144</v>
      </c>
      <c r="L1238" s="263" t="s">
        <v>1358</v>
      </c>
      <c r="M1238" s="368">
        <v>1</v>
      </c>
      <c r="N1238" s="812"/>
      <c r="O1238" s="621">
        <f t="shared" si="52"/>
        <v>0</v>
      </c>
      <c r="P1238" s="618">
        <f t="shared" si="51"/>
        <v>0</v>
      </c>
    </row>
    <row r="1239" spans="1:16" ht="24" customHeight="1" thickBot="1">
      <c r="A1239" s="379"/>
      <c r="B1239" s="863" t="s">
        <v>1316</v>
      </c>
      <c r="C1239" s="863"/>
      <c r="D1239" s="863"/>
      <c r="E1239" s="863"/>
      <c r="F1239" s="863"/>
      <c r="G1239" s="863"/>
      <c r="H1239" s="622">
        <f>SUM(H1180:H1238)</f>
        <v>0</v>
      </c>
      <c r="J1239" s="930" t="s">
        <v>1284</v>
      </c>
      <c r="K1239" s="931"/>
      <c r="L1239" s="931"/>
      <c r="M1239" s="931"/>
      <c r="N1239" s="931"/>
      <c r="O1239" s="932"/>
      <c r="P1239" s="622">
        <f>SUM(P1180:P1238)</f>
        <v>0</v>
      </c>
    </row>
    <row r="1240" spans="1:16" ht="24" customHeight="1">
      <c r="A1240" s="337"/>
      <c r="B1240" s="337"/>
      <c r="C1240" s="337"/>
      <c r="D1240" s="337"/>
      <c r="E1240" s="337"/>
      <c r="F1240" s="337"/>
      <c r="G1240" s="337"/>
      <c r="H1240" s="405"/>
      <c r="J1240" s="337"/>
      <c r="K1240" s="557"/>
      <c r="L1240" s="557"/>
      <c r="M1240" s="557"/>
      <c r="N1240" s="557"/>
      <c r="O1240" s="564"/>
      <c r="P1240" s="565"/>
    </row>
    <row r="1241" spans="1:16" ht="24" customHeight="1" thickBot="1">
      <c r="A1241" s="562" t="s">
        <v>1631</v>
      </c>
      <c r="J1241" s="337"/>
      <c r="K1241" s="557"/>
      <c r="L1241" s="557"/>
      <c r="M1241" s="557"/>
      <c r="N1241" s="557"/>
      <c r="O1241" s="557"/>
      <c r="P1241" s="408"/>
    </row>
    <row r="1242" spans="1:16" ht="51" customHeight="1" thickBot="1">
      <c r="A1242" s="162" t="s">
        <v>129</v>
      </c>
      <c r="B1242" s="17" t="s">
        <v>1</v>
      </c>
      <c r="C1242" s="17" t="s">
        <v>2</v>
      </c>
      <c r="D1242" s="17" t="s">
        <v>3</v>
      </c>
      <c r="E1242" s="18" t="s">
        <v>4</v>
      </c>
      <c r="F1242" s="766" t="s">
        <v>139</v>
      </c>
      <c r="G1242" s="17" t="s">
        <v>1044</v>
      </c>
      <c r="H1242" s="767" t="s">
        <v>140</v>
      </c>
      <c r="J1242" s="337"/>
      <c r="K1242" s="557"/>
      <c r="L1242" s="557"/>
      <c r="M1242" s="557"/>
      <c r="N1242" s="557"/>
      <c r="O1242" s="557"/>
      <c r="P1242" s="408"/>
    </row>
    <row r="1243" spans="1:16" ht="27.75" customHeight="1">
      <c r="A1243" s="232">
        <v>1</v>
      </c>
      <c r="B1243" s="561" t="s">
        <v>1599</v>
      </c>
      <c r="C1243" s="118" t="s">
        <v>1364</v>
      </c>
      <c r="D1243" s="110"/>
      <c r="E1243" s="118" t="s">
        <v>1600</v>
      </c>
      <c r="F1243" s="633"/>
      <c r="G1243" s="80">
        <v>1</v>
      </c>
      <c r="H1243" s="610">
        <f aca="true" t="shared" si="53" ref="H1243:H1274">F1243*G1243</f>
        <v>0</v>
      </c>
      <c r="J1243" s="337"/>
      <c r="K1243" s="557"/>
      <c r="L1243" s="557"/>
      <c r="M1243" s="557"/>
      <c r="N1243" s="557"/>
      <c r="O1243" s="557"/>
      <c r="P1243" s="408"/>
    </row>
    <row r="1244" spans="1:16" ht="27.75" customHeight="1">
      <c r="A1244" s="167">
        <v>2</v>
      </c>
      <c r="B1244" s="90" t="s">
        <v>1601</v>
      </c>
      <c r="C1244" s="90" t="s">
        <v>1364</v>
      </c>
      <c r="D1244" s="91"/>
      <c r="E1244" s="90" t="s">
        <v>1602</v>
      </c>
      <c r="F1244" s="643"/>
      <c r="G1244" s="277">
        <v>1</v>
      </c>
      <c r="H1244" s="653">
        <f t="shared" si="53"/>
        <v>0</v>
      </c>
      <c r="J1244" s="337"/>
      <c r="K1244" s="557"/>
      <c r="L1244" s="557"/>
      <c r="M1244" s="557"/>
      <c r="N1244" s="557"/>
      <c r="O1244" s="557"/>
      <c r="P1244" s="408"/>
    </row>
    <row r="1245" spans="1:16" ht="27.75" customHeight="1">
      <c r="A1245" s="167">
        <v>3</v>
      </c>
      <c r="B1245" s="91" t="s">
        <v>1603</v>
      </c>
      <c r="C1245" s="90" t="s">
        <v>355</v>
      </c>
      <c r="D1245" s="91"/>
      <c r="E1245" s="90" t="s">
        <v>1604</v>
      </c>
      <c r="F1245" s="643"/>
      <c r="G1245" s="277">
        <v>1</v>
      </c>
      <c r="H1245" s="653">
        <f t="shared" si="53"/>
        <v>0</v>
      </c>
      <c r="J1245" s="337"/>
      <c r="K1245" s="557"/>
      <c r="L1245" s="557"/>
      <c r="M1245" s="557"/>
      <c r="N1245" s="557"/>
      <c r="O1245" s="557"/>
      <c r="P1245" s="408"/>
    </row>
    <row r="1246" spans="1:16" ht="27.75" customHeight="1">
      <c r="A1246" s="167">
        <v>4</v>
      </c>
      <c r="B1246" s="91" t="s">
        <v>543</v>
      </c>
      <c r="C1246" s="90" t="s">
        <v>355</v>
      </c>
      <c r="D1246" s="91"/>
      <c r="E1246" s="90" t="s">
        <v>1605</v>
      </c>
      <c r="F1246" s="643"/>
      <c r="G1246" s="277">
        <v>1</v>
      </c>
      <c r="H1246" s="653">
        <f t="shared" si="53"/>
        <v>0</v>
      </c>
      <c r="J1246" s="337"/>
      <c r="K1246" s="557"/>
      <c r="L1246" s="557"/>
      <c r="M1246" s="557"/>
      <c r="N1246" s="557"/>
      <c r="O1246" s="557"/>
      <c r="P1246" s="408"/>
    </row>
    <row r="1247" spans="1:16" ht="27.75" customHeight="1">
      <c r="A1247" s="167">
        <v>5</v>
      </c>
      <c r="B1247" s="91"/>
      <c r="C1247" s="90" t="s">
        <v>355</v>
      </c>
      <c r="D1247" s="91"/>
      <c r="E1247" s="90" t="s">
        <v>1606</v>
      </c>
      <c r="F1247" s="643"/>
      <c r="G1247" s="277">
        <v>1</v>
      </c>
      <c r="H1247" s="653">
        <f t="shared" si="53"/>
        <v>0</v>
      </c>
      <c r="J1247" s="337"/>
      <c r="K1247" s="557"/>
      <c r="L1247" s="557"/>
      <c r="M1247" s="557"/>
      <c r="N1247" s="557"/>
      <c r="O1247" s="557"/>
      <c r="P1247" s="408"/>
    </row>
    <row r="1248" spans="1:16" ht="27.75" customHeight="1">
      <c r="A1248" s="167">
        <v>6</v>
      </c>
      <c r="B1248" s="91" t="s">
        <v>1607</v>
      </c>
      <c r="C1248" s="90" t="s">
        <v>355</v>
      </c>
      <c r="D1248" s="91"/>
      <c r="E1248" s="90" t="s">
        <v>1608</v>
      </c>
      <c r="F1248" s="643"/>
      <c r="G1248" s="277">
        <v>1</v>
      </c>
      <c r="H1248" s="653">
        <f t="shared" si="53"/>
        <v>0</v>
      </c>
      <c r="J1248" s="337"/>
      <c r="K1248" s="557"/>
      <c r="L1248" s="557"/>
      <c r="M1248" s="557"/>
      <c r="N1248" s="557"/>
      <c r="O1248" s="557"/>
      <c r="P1248" s="408"/>
    </row>
    <row r="1249" spans="1:16" ht="27.75" customHeight="1">
      <c r="A1249" s="167">
        <v>7</v>
      </c>
      <c r="B1249" s="91" t="s">
        <v>1609</v>
      </c>
      <c r="C1249" s="90" t="s">
        <v>355</v>
      </c>
      <c r="D1249" s="91"/>
      <c r="E1249" s="90" t="s">
        <v>1610</v>
      </c>
      <c r="F1249" s="643"/>
      <c r="G1249" s="277">
        <v>1</v>
      </c>
      <c r="H1249" s="653">
        <f t="shared" si="53"/>
        <v>0</v>
      </c>
      <c r="J1249" s="337"/>
      <c r="K1249" s="557"/>
      <c r="L1249" s="557"/>
      <c r="M1249" s="557"/>
      <c r="N1249" s="557"/>
      <c r="O1249" s="557"/>
      <c r="P1249" s="408"/>
    </row>
    <row r="1250" spans="1:16" ht="27.75" customHeight="1">
      <c r="A1250" s="167">
        <v>8</v>
      </c>
      <c r="B1250" s="91" t="s">
        <v>1612</v>
      </c>
      <c r="C1250" s="91" t="s">
        <v>888</v>
      </c>
      <c r="D1250" s="91"/>
      <c r="E1250" s="90"/>
      <c r="F1250" s="643"/>
      <c r="G1250" s="277">
        <v>1</v>
      </c>
      <c r="H1250" s="653">
        <f t="shared" si="53"/>
        <v>0</v>
      </c>
      <c r="J1250" s="337"/>
      <c r="K1250" s="557"/>
      <c r="L1250" s="557"/>
      <c r="M1250" s="557"/>
      <c r="N1250" s="557"/>
      <c r="O1250" s="557"/>
      <c r="P1250" s="408"/>
    </row>
    <row r="1251" spans="1:16" ht="16.5" customHeight="1">
      <c r="A1251" s="167"/>
      <c r="B1251" s="91"/>
      <c r="C1251" s="91"/>
      <c r="D1251" s="91"/>
      <c r="E1251" s="74" t="s">
        <v>1079</v>
      </c>
      <c r="F1251" s="643"/>
      <c r="G1251" s="277">
        <v>1</v>
      </c>
      <c r="H1251" s="653">
        <f t="shared" si="53"/>
        <v>0</v>
      </c>
      <c r="J1251" s="337"/>
      <c r="K1251" s="557"/>
      <c r="L1251" s="557"/>
      <c r="M1251" s="557"/>
      <c r="N1251" s="557"/>
      <c r="O1251" s="557"/>
      <c r="P1251" s="408"/>
    </row>
    <row r="1252" spans="1:16" ht="27.75" customHeight="1">
      <c r="A1252" s="167">
        <v>9</v>
      </c>
      <c r="B1252" s="91" t="s">
        <v>1612</v>
      </c>
      <c r="C1252" s="91" t="s">
        <v>888</v>
      </c>
      <c r="D1252" s="91"/>
      <c r="E1252" s="90"/>
      <c r="F1252" s="643"/>
      <c r="G1252" s="277">
        <v>1</v>
      </c>
      <c r="H1252" s="653">
        <f t="shared" si="53"/>
        <v>0</v>
      </c>
      <c r="J1252" s="337"/>
      <c r="K1252" s="557"/>
      <c r="L1252" s="557"/>
      <c r="M1252" s="557"/>
      <c r="N1252" s="557"/>
      <c r="O1252" s="557"/>
      <c r="P1252" s="408"/>
    </row>
    <row r="1253" spans="1:16" ht="15.75" customHeight="1">
      <c r="A1253" s="167"/>
      <c r="B1253" s="91"/>
      <c r="C1253" s="91"/>
      <c r="D1253" s="91"/>
      <c r="E1253" s="74" t="s">
        <v>1079</v>
      </c>
      <c r="F1253" s="643"/>
      <c r="G1253" s="277">
        <v>1</v>
      </c>
      <c r="H1253" s="653">
        <f t="shared" si="53"/>
        <v>0</v>
      </c>
      <c r="J1253" s="337"/>
      <c r="K1253" s="557"/>
      <c r="L1253" s="557"/>
      <c r="M1253" s="557"/>
      <c r="N1253" s="557"/>
      <c r="O1253" s="557"/>
      <c r="P1253" s="408"/>
    </row>
    <row r="1254" spans="1:16" ht="27.75" customHeight="1">
      <c r="A1254" s="167">
        <v>10</v>
      </c>
      <c r="B1254" s="91" t="s">
        <v>1613</v>
      </c>
      <c r="C1254" s="2" t="s">
        <v>787</v>
      </c>
      <c r="D1254" s="91"/>
      <c r="E1254" s="90"/>
      <c r="F1254" s="643"/>
      <c r="G1254" s="277">
        <v>1</v>
      </c>
      <c r="H1254" s="653">
        <f t="shared" si="53"/>
        <v>0</v>
      </c>
      <c r="J1254" s="337"/>
      <c r="K1254" s="557"/>
      <c r="L1254" s="557"/>
      <c r="M1254" s="557"/>
      <c r="N1254" s="557"/>
      <c r="O1254" s="557"/>
      <c r="P1254" s="408"/>
    </row>
    <row r="1255" spans="1:16" ht="27.75" customHeight="1">
      <c r="A1255" s="167">
        <v>11</v>
      </c>
      <c r="B1255" s="91" t="s">
        <v>1614</v>
      </c>
      <c r="C1255" s="2" t="s">
        <v>787</v>
      </c>
      <c r="D1255" s="91"/>
      <c r="E1255" s="90"/>
      <c r="F1255" s="643"/>
      <c r="G1255" s="277">
        <v>1</v>
      </c>
      <c r="H1255" s="653">
        <f t="shared" si="53"/>
        <v>0</v>
      </c>
      <c r="J1255" s="337"/>
      <c r="K1255" s="557"/>
      <c r="L1255" s="557"/>
      <c r="M1255" s="557"/>
      <c r="N1255" s="557"/>
      <c r="O1255" s="557"/>
      <c r="P1255" s="408"/>
    </row>
    <row r="1256" spans="1:16" ht="27.75" customHeight="1">
      <c r="A1256" s="167">
        <v>12</v>
      </c>
      <c r="B1256" s="91" t="s">
        <v>1615</v>
      </c>
      <c r="C1256" s="2" t="s">
        <v>787</v>
      </c>
      <c r="D1256" s="91"/>
      <c r="E1256" s="90"/>
      <c r="F1256" s="643"/>
      <c r="G1256" s="277">
        <v>1</v>
      </c>
      <c r="H1256" s="653">
        <f t="shared" si="53"/>
        <v>0</v>
      </c>
      <c r="J1256" s="337"/>
      <c r="K1256" s="557"/>
      <c r="L1256" s="557"/>
      <c r="M1256" s="557"/>
      <c r="N1256" s="557"/>
      <c r="O1256" s="557"/>
      <c r="P1256" s="408"/>
    </row>
    <row r="1257" spans="1:16" ht="27.75" customHeight="1">
      <c r="A1257" s="167">
        <v>13</v>
      </c>
      <c r="B1257" s="91" t="s">
        <v>1615</v>
      </c>
      <c r="C1257" s="2" t="s">
        <v>787</v>
      </c>
      <c r="D1257" s="91"/>
      <c r="E1257" s="90"/>
      <c r="F1257" s="643"/>
      <c r="G1257" s="277">
        <v>1</v>
      </c>
      <c r="H1257" s="653">
        <f t="shared" si="53"/>
        <v>0</v>
      </c>
      <c r="J1257" s="337"/>
      <c r="K1257" s="557"/>
      <c r="L1257" s="557"/>
      <c r="M1257" s="557"/>
      <c r="N1257" s="557"/>
      <c r="O1257" s="557"/>
      <c r="P1257" s="408"/>
    </row>
    <row r="1258" spans="1:16" ht="27.75" customHeight="1">
      <c r="A1258" s="167">
        <v>14</v>
      </c>
      <c r="B1258" s="91" t="s">
        <v>1616</v>
      </c>
      <c r="C1258" s="2" t="s">
        <v>787</v>
      </c>
      <c r="D1258" s="91"/>
      <c r="E1258" s="90"/>
      <c r="F1258" s="643"/>
      <c r="G1258" s="277">
        <v>1</v>
      </c>
      <c r="H1258" s="653">
        <f t="shared" si="53"/>
        <v>0</v>
      </c>
      <c r="J1258" s="337"/>
      <c r="K1258" s="557"/>
      <c r="L1258" s="557"/>
      <c r="M1258" s="557"/>
      <c r="N1258" s="557"/>
      <c r="O1258" s="557"/>
      <c r="P1258" s="408"/>
    </row>
    <row r="1259" spans="1:16" ht="27.75" customHeight="1">
      <c r="A1259" s="167">
        <v>15</v>
      </c>
      <c r="B1259" s="91" t="s">
        <v>1617</v>
      </c>
      <c r="C1259" s="2" t="s">
        <v>787</v>
      </c>
      <c r="D1259" s="91"/>
      <c r="E1259" s="90"/>
      <c r="F1259" s="643"/>
      <c r="G1259" s="277">
        <v>1</v>
      </c>
      <c r="H1259" s="653">
        <f t="shared" si="53"/>
        <v>0</v>
      </c>
      <c r="J1259" s="337"/>
      <c r="K1259" s="557"/>
      <c r="L1259" s="557"/>
      <c r="M1259" s="557"/>
      <c r="N1259" s="557"/>
      <c r="O1259" s="557"/>
      <c r="P1259" s="408"/>
    </row>
    <row r="1260" spans="1:16" ht="27.75" customHeight="1">
      <c r="A1260" s="167">
        <v>16</v>
      </c>
      <c r="B1260" s="91" t="s">
        <v>1618</v>
      </c>
      <c r="C1260" s="2" t="s">
        <v>787</v>
      </c>
      <c r="D1260" s="91"/>
      <c r="E1260" s="90"/>
      <c r="F1260" s="643"/>
      <c r="G1260" s="277">
        <v>1</v>
      </c>
      <c r="H1260" s="653">
        <f t="shared" si="53"/>
        <v>0</v>
      </c>
      <c r="J1260" s="337"/>
      <c r="K1260" s="557"/>
      <c r="L1260" s="557"/>
      <c r="M1260" s="557"/>
      <c r="N1260" s="557"/>
      <c r="O1260" s="557"/>
      <c r="P1260" s="408"/>
    </row>
    <row r="1261" spans="1:16" ht="27.75" customHeight="1">
      <c r="A1261" s="167">
        <v>17</v>
      </c>
      <c r="B1261" s="91" t="s">
        <v>1619</v>
      </c>
      <c r="C1261" s="2" t="s">
        <v>787</v>
      </c>
      <c r="D1261" s="91"/>
      <c r="E1261" s="90"/>
      <c r="F1261" s="643"/>
      <c r="G1261" s="277">
        <v>1</v>
      </c>
      <c r="H1261" s="653">
        <f t="shared" si="53"/>
        <v>0</v>
      </c>
      <c r="J1261" s="337"/>
      <c r="K1261" s="557"/>
      <c r="L1261" s="557"/>
      <c r="M1261" s="557"/>
      <c r="N1261" s="557"/>
      <c r="O1261" s="557"/>
      <c r="P1261" s="408"/>
    </row>
    <row r="1262" spans="1:16" ht="27.75" customHeight="1">
      <c r="A1262" s="167">
        <v>18</v>
      </c>
      <c r="B1262" s="91" t="s">
        <v>1620</v>
      </c>
      <c r="C1262" s="2" t="s">
        <v>787</v>
      </c>
      <c r="D1262" s="91"/>
      <c r="E1262" s="90"/>
      <c r="F1262" s="643"/>
      <c r="G1262" s="277">
        <v>1</v>
      </c>
      <c r="H1262" s="653">
        <f t="shared" si="53"/>
        <v>0</v>
      </c>
      <c r="J1262" s="337"/>
      <c r="K1262" s="557"/>
      <c r="L1262" s="557"/>
      <c r="M1262" s="557"/>
      <c r="N1262" s="557"/>
      <c r="O1262" s="557"/>
      <c r="P1262" s="408"/>
    </row>
    <row r="1263" spans="1:16" ht="27.75" customHeight="1">
      <c r="A1263" s="167">
        <v>19</v>
      </c>
      <c r="B1263" s="91" t="s">
        <v>1621</v>
      </c>
      <c r="C1263" s="2" t="s">
        <v>787</v>
      </c>
      <c r="D1263" s="91"/>
      <c r="E1263" s="90"/>
      <c r="F1263" s="643"/>
      <c r="G1263" s="277">
        <v>1</v>
      </c>
      <c r="H1263" s="653">
        <f t="shared" si="53"/>
        <v>0</v>
      </c>
      <c r="J1263" s="337"/>
      <c r="K1263" s="557"/>
      <c r="L1263" s="557"/>
      <c r="M1263" s="557"/>
      <c r="N1263" s="557"/>
      <c r="O1263" s="557"/>
      <c r="P1263" s="408"/>
    </row>
    <row r="1264" spans="1:16" ht="27.75" customHeight="1">
      <c r="A1264" s="167">
        <v>20</v>
      </c>
      <c r="B1264" s="91" t="s">
        <v>1622</v>
      </c>
      <c r="C1264" s="2" t="s">
        <v>787</v>
      </c>
      <c r="D1264" s="91"/>
      <c r="E1264" s="90"/>
      <c r="F1264" s="643"/>
      <c r="G1264" s="277">
        <v>1</v>
      </c>
      <c r="H1264" s="653">
        <f t="shared" si="53"/>
        <v>0</v>
      </c>
      <c r="J1264" s="337"/>
      <c r="K1264" s="557"/>
      <c r="L1264" s="557"/>
      <c r="M1264" s="557"/>
      <c r="N1264" s="557"/>
      <c r="O1264" s="557"/>
      <c r="P1264" s="408"/>
    </row>
    <row r="1265" spans="1:16" ht="27.75" customHeight="1">
      <c r="A1265" s="167">
        <v>21</v>
      </c>
      <c r="B1265" s="91" t="s">
        <v>1623</v>
      </c>
      <c r="C1265" s="2" t="s">
        <v>787</v>
      </c>
      <c r="D1265" s="91"/>
      <c r="E1265" s="90"/>
      <c r="F1265" s="643"/>
      <c r="G1265" s="277">
        <v>1</v>
      </c>
      <c r="H1265" s="653">
        <f t="shared" si="53"/>
        <v>0</v>
      </c>
      <c r="J1265" s="337"/>
      <c r="K1265" s="557"/>
      <c r="L1265" s="557"/>
      <c r="M1265" s="557"/>
      <c r="N1265" s="557"/>
      <c r="O1265" s="557"/>
      <c r="P1265" s="408"/>
    </row>
    <row r="1266" spans="1:16" ht="27.75" customHeight="1">
      <c r="A1266" s="167">
        <v>22</v>
      </c>
      <c r="B1266" s="91" t="s">
        <v>1624</v>
      </c>
      <c r="C1266" s="2" t="s">
        <v>787</v>
      </c>
      <c r="D1266" s="91"/>
      <c r="E1266" s="90"/>
      <c r="F1266" s="643"/>
      <c r="G1266" s="277">
        <v>1</v>
      </c>
      <c r="H1266" s="653">
        <f t="shared" si="53"/>
        <v>0</v>
      </c>
      <c r="J1266" s="337"/>
      <c r="K1266" s="557"/>
      <c r="L1266" s="557"/>
      <c r="M1266" s="557"/>
      <c r="N1266" s="557"/>
      <c r="O1266" s="557"/>
      <c r="P1266" s="408"/>
    </row>
    <row r="1267" spans="1:16" ht="27.75" customHeight="1">
      <c r="A1267" s="167">
        <v>23</v>
      </c>
      <c r="B1267" s="91" t="s">
        <v>1625</v>
      </c>
      <c r="C1267" s="2" t="s">
        <v>787</v>
      </c>
      <c r="D1267" s="91"/>
      <c r="E1267" s="90"/>
      <c r="F1267" s="643"/>
      <c r="G1267" s="277">
        <v>1</v>
      </c>
      <c r="H1267" s="653">
        <f t="shared" si="53"/>
        <v>0</v>
      </c>
      <c r="J1267" s="337"/>
      <c r="K1267" s="557"/>
      <c r="L1267" s="557"/>
      <c r="M1267" s="557"/>
      <c r="N1267" s="557"/>
      <c r="O1267" s="557"/>
      <c r="P1267" s="408"/>
    </row>
    <row r="1268" spans="1:16" ht="27.75" customHeight="1">
      <c r="A1268" s="167">
        <v>24</v>
      </c>
      <c r="B1268" s="91" t="s">
        <v>545</v>
      </c>
      <c r="C1268" s="2" t="s">
        <v>787</v>
      </c>
      <c r="D1268" s="91"/>
      <c r="E1268" s="90"/>
      <c r="F1268" s="643"/>
      <c r="G1268" s="277">
        <v>1</v>
      </c>
      <c r="H1268" s="653">
        <f t="shared" si="53"/>
        <v>0</v>
      </c>
      <c r="J1268" s="337"/>
      <c r="K1268" s="557"/>
      <c r="L1268" s="557"/>
      <c r="M1268" s="557"/>
      <c r="N1268" s="557"/>
      <c r="O1268" s="557"/>
      <c r="P1268" s="408"/>
    </row>
    <row r="1269" spans="1:16" ht="27.75" customHeight="1">
      <c r="A1269" s="167">
        <v>25</v>
      </c>
      <c r="B1269" s="91" t="s">
        <v>546</v>
      </c>
      <c r="C1269" s="2" t="s">
        <v>787</v>
      </c>
      <c r="D1269" s="91"/>
      <c r="E1269" s="90"/>
      <c r="F1269" s="643"/>
      <c r="G1269" s="277">
        <v>1</v>
      </c>
      <c r="H1269" s="653">
        <f t="shared" si="53"/>
        <v>0</v>
      </c>
      <c r="J1269" s="337"/>
      <c r="K1269" s="557"/>
      <c r="L1269" s="557"/>
      <c r="M1269" s="557"/>
      <c r="N1269" s="557"/>
      <c r="O1269" s="557"/>
      <c r="P1269" s="408"/>
    </row>
    <row r="1270" spans="1:16" ht="27.75" customHeight="1">
      <c r="A1270" s="167">
        <v>26</v>
      </c>
      <c r="B1270" s="91" t="s">
        <v>547</v>
      </c>
      <c r="C1270" s="2" t="s">
        <v>787</v>
      </c>
      <c r="D1270" s="91"/>
      <c r="E1270" s="90"/>
      <c r="F1270" s="643"/>
      <c r="G1270" s="277">
        <v>1</v>
      </c>
      <c r="H1270" s="653">
        <f t="shared" si="53"/>
        <v>0</v>
      </c>
      <c r="J1270" s="337"/>
      <c r="K1270" s="557"/>
      <c r="L1270" s="557"/>
      <c r="M1270" s="557"/>
      <c r="N1270" s="557"/>
      <c r="O1270" s="557"/>
      <c r="P1270" s="408"/>
    </row>
    <row r="1271" spans="1:16" ht="27.75" customHeight="1">
      <c r="A1271" s="167">
        <v>27</v>
      </c>
      <c r="B1271" s="91" t="s">
        <v>1626</v>
      </c>
      <c r="C1271" s="2" t="s">
        <v>787</v>
      </c>
      <c r="D1271" s="91"/>
      <c r="E1271" s="90"/>
      <c r="F1271" s="643"/>
      <c r="G1271" s="277">
        <v>1</v>
      </c>
      <c r="H1271" s="653">
        <f t="shared" si="53"/>
        <v>0</v>
      </c>
      <c r="J1271" s="337"/>
      <c r="K1271" s="557"/>
      <c r="L1271" s="557"/>
      <c r="M1271" s="557"/>
      <c r="N1271" s="557"/>
      <c r="O1271" s="557"/>
      <c r="P1271" s="408"/>
    </row>
    <row r="1272" spans="1:16" ht="27.75" customHeight="1">
      <c r="A1272" s="167">
        <v>28</v>
      </c>
      <c r="B1272" s="91" t="s">
        <v>1627</v>
      </c>
      <c r="C1272" s="2" t="s">
        <v>787</v>
      </c>
      <c r="D1272" s="91"/>
      <c r="E1272" s="90"/>
      <c r="F1272" s="643"/>
      <c r="G1272" s="277">
        <v>1</v>
      </c>
      <c r="H1272" s="653">
        <f t="shared" si="53"/>
        <v>0</v>
      </c>
      <c r="J1272" s="337"/>
      <c r="K1272" s="557"/>
      <c r="L1272" s="557"/>
      <c r="M1272" s="557"/>
      <c r="N1272" s="557"/>
      <c r="O1272" s="557"/>
      <c r="P1272" s="408"/>
    </row>
    <row r="1273" spans="1:16" ht="27.75" customHeight="1">
      <c r="A1273" s="167">
        <v>29</v>
      </c>
      <c r="B1273" s="91" t="s">
        <v>1612</v>
      </c>
      <c r="C1273" s="90" t="s">
        <v>176</v>
      </c>
      <c r="D1273" s="91"/>
      <c r="E1273" s="90" t="s">
        <v>1628</v>
      </c>
      <c r="F1273" s="643"/>
      <c r="G1273" s="277">
        <v>1</v>
      </c>
      <c r="H1273" s="653">
        <f t="shared" si="53"/>
        <v>0</v>
      </c>
      <c r="J1273" s="337"/>
      <c r="K1273" s="557"/>
      <c r="L1273" s="557"/>
      <c r="M1273" s="557"/>
      <c r="N1273" s="557"/>
      <c r="O1273" s="557"/>
      <c r="P1273" s="408"/>
    </row>
    <row r="1274" spans="1:16" ht="27.75" customHeight="1" thickBot="1">
      <c r="A1274" s="281">
        <v>30</v>
      </c>
      <c r="B1274" s="117" t="s">
        <v>1629</v>
      </c>
      <c r="C1274" s="5" t="s">
        <v>787</v>
      </c>
      <c r="D1274" s="117"/>
      <c r="E1274" s="119" t="s">
        <v>183</v>
      </c>
      <c r="F1274" s="623"/>
      <c r="G1274" s="278">
        <v>1</v>
      </c>
      <c r="H1274" s="618">
        <f t="shared" si="53"/>
        <v>0</v>
      </c>
      <c r="J1274" s="337"/>
      <c r="K1274" s="557"/>
      <c r="L1274" s="557"/>
      <c r="M1274" s="557"/>
      <c r="N1274" s="557"/>
      <c r="O1274" s="557"/>
      <c r="P1274" s="408"/>
    </row>
    <row r="1275" spans="1:16" ht="24" customHeight="1" thickBot="1">
      <c r="A1275" s="379"/>
      <c r="B1275" s="863"/>
      <c r="C1275" s="863"/>
      <c r="D1275" s="863"/>
      <c r="E1275" s="863"/>
      <c r="F1275" s="863"/>
      <c r="G1275" s="863"/>
      <c r="H1275" s="622">
        <f>SUM(H1243:H1274)</f>
        <v>0</v>
      </c>
      <c r="J1275" s="337"/>
      <c r="K1275" s="557"/>
      <c r="L1275" s="557"/>
      <c r="M1275" s="557"/>
      <c r="N1275" s="557"/>
      <c r="O1275" s="557"/>
      <c r="P1275" s="408"/>
    </row>
    <row r="1276" spans="10:16" ht="24" customHeight="1">
      <c r="J1276" s="337"/>
      <c r="K1276" s="557"/>
      <c r="L1276" s="557"/>
      <c r="M1276" s="557"/>
      <c r="N1276" s="557"/>
      <c r="O1276" s="557"/>
      <c r="P1276" s="408"/>
    </row>
    <row r="1277" spans="1:10" ht="24" customHeight="1" thickBot="1">
      <c r="A1277" s="1" t="s">
        <v>962</v>
      </c>
      <c r="B1277" s="62"/>
      <c r="C1277" s="62"/>
      <c r="D1277" s="62"/>
      <c r="E1277" s="63"/>
      <c r="F1277" s="63"/>
      <c r="G1277" s="63"/>
      <c r="H1277" s="63"/>
      <c r="J1277" s="266"/>
    </row>
    <row r="1278" spans="1:16" ht="54" customHeight="1" thickBot="1">
      <c r="A1278" s="161" t="s">
        <v>129</v>
      </c>
      <c r="B1278" s="8" t="s">
        <v>1</v>
      </c>
      <c r="C1278" s="8" t="s">
        <v>2</v>
      </c>
      <c r="D1278" s="8" t="s">
        <v>3</v>
      </c>
      <c r="E1278" s="8" t="s">
        <v>4</v>
      </c>
      <c r="F1278" s="33" t="s">
        <v>139</v>
      </c>
      <c r="G1278" s="8" t="s">
        <v>1044</v>
      </c>
      <c r="H1278" s="34" t="s">
        <v>140</v>
      </c>
      <c r="J1278" s="303" t="s">
        <v>1279</v>
      </c>
      <c r="K1278" s="363" t="s">
        <v>1280</v>
      </c>
      <c r="L1278" s="304" t="s">
        <v>1281</v>
      </c>
      <c r="M1278" s="304" t="s">
        <v>1282</v>
      </c>
      <c r="N1278" s="8" t="s">
        <v>1278</v>
      </c>
      <c r="O1278" s="8" t="s">
        <v>1276</v>
      </c>
      <c r="P1278" s="305" t="s">
        <v>1283</v>
      </c>
    </row>
    <row r="1279" spans="1:16" ht="51" customHeight="1" thickBot="1">
      <c r="A1279" s="19">
        <v>1</v>
      </c>
      <c r="B1279" s="20" t="s">
        <v>199</v>
      </c>
      <c r="C1279" s="20" t="s">
        <v>82</v>
      </c>
      <c r="D1279" s="20" t="s">
        <v>89</v>
      </c>
      <c r="E1279" s="20" t="s">
        <v>153</v>
      </c>
      <c r="F1279" s="633"/>
      <c r="G1279" s="360">
        <v>1</v>
      </c>
      <c r="H1279" s="610">
        <f>F1279*G1279</f>
        <v>0</v>
      </c>
      <c r="I1279" s="32"/>
      <c r="K1279" s="374"/>
      <c r="L1279" s="266"/>
      <c r="M1279" s="271"/>
      <c r="N1279" s="266"/>
      <c r="O1279" s="266"/>
      <c r="P1279" s="266"/>
    </row>
    <row r="1280" spans="1:16" ht="21" customHeight="1">
      <c r="A1280" s="883">
        <v>2</v>
      </c>
      <c r="B1280" s="857" t="s">
        <v>156</v>
      </c>
      <c r="C1280" s="857" t="s">
        <v>341</v>
      </c>
      <c r="D1280" s="857" t="s">
        <v>327</v>
      </c>
      <c r="E1280" s="857" t="s">
        <v>100</v>
      </c>
      <c r="F1280" s="885"/>
      <c r="G1280" s="854">
        <v>2</v>
      </c>
      <c r="H1280" s="853">
        <f>F1280*G1280</f>
        <v>0</v>
      </c>
      <c r="I1280" s="32"/>
      <c r="J1280" s="314" t="s">
        <v>1124</v>
      </c>
      <c r="K1280" s="365" t="s">
        <v>1125</v>
      </c>
      <c r="L1280" s="297" t="s">
        <v>1199</v>
      </c>
      <c r="M1280" s="365">
        <v>1</v>
      </c>
      <c r="N1280" s="633"/>
      <c r="O1280" s="619">
        <f>M1280*N1280</f>
        <v>0</v>
      </c>
      <c r="P1280" s="610">
        <f>G1280*O1280</f>
        <v>0</v>
      </c>
    </row>
    <row r="1281" spans="1:16" ht="21" customHeight="1">
      <c r="A1281" s="883"/>
      <c r="B1281" s="857"/>
      <c r="C1281" s="857"/>
      <c r="D1281" s="857"/>
      <c r="E1281" s="857"/>
      <c r="F1281" s="885"/>
      <c r="G1281" s="854"/>
      <c r="H1281" s="853"/>
      <c r="I1281" s="318"/>
      <c r="J1281" s="315" t="s">
        <v>1124</v>
      </c>
      <c r="K1281" s="373" t="s">
        <v>1125</v>
      </c>
      <c r="L1281" s="260" t="s">
        <v>1198</v>
      </c>
      <c r="M1281" s="373">
        <v>1</v>
      </c>
      <c r="N1281" s="811"/>
      <c r="O1281" s="611">
        <f>M1281*N1281</f>
        <v>0</v>
      </c>
      <c r="P1281" s="810">
        <f>G1280*O1281</f>
        <v>0</v>
      </c>
    </row>
    <row r="1282" spans="1:16" ht="21" customHeight="1">
      <c r="A1282" s="883"/>
      <c r="B1282" s="857"/>
      <c r="C1282" s="857"/>
      <c r="D1282" s="857"/>
      <c r="E1282" s="857"/>
      <c r="F1282" s="885"/>
      <c r="G1282" s="854"/>
      <c r="H1282" s="853"/>
      <c r="I1282" s="32"/>
      <c r="J1282" s="315" t="s">
        <v>1124</v>
      </c>
      <c r="K1282" s="373" t="s">
        <v>1125</v>
      </c>
      <c r="L1282" s="260" t="s">
        <v>1200</v>
      </c>
      <c r="M1282" s="362">
        <v>1</v>
      </c>
      <c r="N1282" s="811"/>
      <c r="O1282" s="611">
        <f>M1282*N1282</f>
        <v>0</v>
      </c>
      <c r="P1282" s="810">
        <f>G1280*O1282</f>
        <v>0</v>
      </c>
    </row>
    <row r="1283" spans="1:16" ht="21" customHeight="1" thickBot="1">
      <c r="A1283" s="883"/>
      <c r="B1283" s="857"/>
      <c r="C1283" s="857"/>
      <c r="D1283" s="857"/>
      <c r="E1283" s="857"/>
      <c r="F1283" s="885"/>
      <c r="G1283" s="854"/>
      <c r="H1283" s="853"/>
      <c r="I1283" s="318"/>
      <c r="J1283" s="317" t="s">
        <v>1124</v>
      </c>
      <c r="K1283" s="366" t="s">
        <v>1125</v>
      </c>
      <c r="L1283" s="298" t="s">
        <v>1197</v>
      </c>
      <c r="M1283" s="368">
        <v>1</v>
      </c>
      <c r="N1283" s="812"/>
      <c r="O1283" s="621">
        <f>M1283*N1283</f>
        <v>0</v>
      </c>
      <c r="P1283" s="618">
        <f>G1280*O1283</f>
        <v>0</v>
      </c>
    </row>
    <row r="1284" spans="1:9" ht="36.75" customHeight="1">
      <c r="A1284" s="3">
        <v>3</v>
      </c>
      <c r="B1284" s="2" t="s">
        <v>198</v>
      </c>
      <c r="C1284" s="2" t="s">
        <v>82</v>
      </c>
      <c r="D1284" s="2" t="s">
        <v>89</v>
      </c>
      <c r="E1284" s="2" t="s">
        <v>154</v>
      </c>
      <c r="F1284" s="643"/>
      <c r="G1284" s="292">
        <v>1</v>
      </c>
      <c r="H1284" s="653">
        <f aca="true" t="shared" si="54" ref="H1284:H1294">F1284*G1284</f>
        <v>0</v>
      </c>
      <c r="I1284" s="32"/>
    </row>
    <row r="1285" spans="1:8" ht="38.25" customHeight="1">
      <c r="A1285" s="3">
        <v>4</v>
      </c>
      <c r="B1285" s="2" t="s">
        <v>200</v>
      </c>
      <c r="C1285" s="2" t="s">
        <v>82</v>
      </c>
      <c r="D1285" s="2" t="s">
        <v>83</v>
      </c>
      <c r="E1285" s="2" t="s">
        <v>155</v>
      </c>
      <c r="F1285" s="643"/>
      <c r="G1285" s="292">
        <v>1</v>
      </c>
      <c r="H1285" s="653">
        <f t="shared" si="54"/>
        <v>0</v>
      </c>
    </row>
    <row r="1286" spans="1:8" ht="33" customHeight="1">
      <c r="A1286" s="3">
        <v>5</v>
      </c>
      <c r="B1286" s="2" t="s">
        <v>201</v>
      </c>
      <c r="C1286" s="2" t="s">
        <v>82</v>
      </c>
      <c r="D1286" s="2" t="s">
        <v>101</v>
      </c>
      <c r="E1286" s="2" t="s">
        <v>157</v>
      </c>
      <c r="F1286" s="643"/>
      <c r="G1286" s="292">
        <v>1</v>
      </c>
      <c r="H1286" s="653">
        <f t="shared" si="54"/>
        <v>0</v>
      </c>
    </row>
    <row r="1287" spans="1:17" ht="35.25" customHeight="1">
      <c r="A1287" s="3">
        <v>6</v>
      </c>
      <c r="B1287" s="2" t="s">
        <v>202</v>
      </c>
      <c r="C1287" s="2" t="s">
        <v>82</v>
      </c>
      <c r="D1287" s="2" t="s">
        <v>101</v>
      </c>
      <c r="E1287" s="2" t="s">
        <v>158</v>
      </c>
      <c r="F1287" s="643"/>
      <c r="G1287" s="292">
        <v>1</v>
      </c>
      <c r="H1287" s="653">
        <f t="shared" si="54"/>
        <v>0</v>
      </c>
      <c r="Q1287" s="39"/>
    </row>
    <row r="1288" spans="1:8" ht="31.5" customHeight="1">
      <c r="A1288" s="3">
        <v>7</v>
      </c>
      <c r="B1288" s="2" t="s">
        <v>33</v>
      </c>
      <c r="C1288" s="2" t="s">
        <v>82</v>
      </c>
      <c r="D1288" s="2" t="s">
        <v>83</v>
      </c>
      <c r="E1288" s="2" t="s">
        <v>159</v>
      </c>
      <c r="F1288" s="643"/>
      <c r="G1288" s="292">
        <v>1</v>
      </c>
      <c r="H1288" s="653">
        <f t="shared" si="54"/>
        <v>0</v>
      </c>
    </row>
    <row r="1289" spans="1:17" ht="31.5" customHeight="1">
      <c r="A1289" s="3">
        <v>8</v>
      </c>
      <c r="B1289" s="2" t="s">
        <v>90</v>
      </c>
      <c r="C1289" s="2" t="s">
        <v>82</v>
      </c>
      <c r="D1289" s="2" t="s">
        <v>101</v>
      </c>
      <c r="E1289" s="2" t="s">
        <v>102</v>
      </c>
      <c r="F1289" s="643"/>
      <c r="G1289" s="292">
        <v>1</v>
      </c>
      <c r="H1289" s="653">
        <f t="shared" si="54"/>
        <v>0</v>
      </c>
      <c r="Q1289" s="39"/>
    </row>
    <row r="1290" spans="1:17" ht="30" customHeight="1">
      <c r="A1290" s="3">
        <v>9</v>
      </c>
      <c r="B1290" s="2" t="s">
        <v>90</v>
      </c>
      <c r="C1290" s="2" t="s">
        <v>82</v>
      </c>
      <c r="D1290" s="2" t="s">
        <v>68</v>
      </c>
      <c r="E1290" s="2" t="s">
        <v>102</v>
      </c>
      <c r="F1290" s="643"/>
      <c r="G1290" s="292">
        <v>1</v>
      </c>
      <c r="H1290" s="653">
        <f t="shared" si="54"/>
        <v>0</v>
      </c>
      <c r="Q1290" s="39"/>
    </row>
    <row r="1291" spans="1:17" s="39" customFormat="1" ht="30.75" customHeight="1">
      <c r="A1291" s="3">
        <v>10</v>
      </c>
      <c r="B1291" s="2" t="s">
        <v>81</v>
      </c>
      <c r="C1291" s="2" t="s">
        <v>103</v>
      </c>
      <c r="D1291" s="2" t="s">
        <v>337</v>
      </c>
      <c r="E1291" s="2" t="s">
        <v>160</v>
      </c>
      <c r="F1291" s="643"/>
      <c r="G1291" s="292">
        <v>1</v>
      </c>
      <c r="H1291" s="653">
        <f t="shared" si="54"/>
        <v>0</v>
      </c>
      <c r="I1291"/>
      <c r="J1291" s="264"/>
      <c r="K1291" s="371"/>
      <c r="L1291" s="264"/>
      <c r="M1291" s="269"/>
      <c r="N1291" s="264"/>
      <c r="O1291" s="264"/>
      <c r="P1291" s="264"/>
      <c r="Q1291"/>
    </row>
    <row r="1292" spans="1:8" ht="30" customHeight="1">
      <c r="A1292" s="3">
        <v>11</v>
      </c>
      <c r="B1292" s="2" t="s">
        <v>86</v>
      </c>
      <c r="C1292" s="2" t="s">
        <v>7</v>
      </c>
      <c r="D1292" s="2" t="s">
        <v>161</v>
      </c>
      <c r="E1292" s="2"/>
      <c r="F1292" s="643"/>
      <c r="G1292" s="292">
        <v>2</v>
      </c>
      <c r="H1292" s="653">
        <f t="shared" si="54"/>
        <v>0</v>
      </c>
    </row>
    <row r="1293" spans="1:17" s="39" customFormat="1" ht="24" customHeight="1">
      <c r="A1293" s="3">
        <v>12</v>
      </c>
      <c r="B1293" s="2" t="s">
        <v>20</v>
      </c>
      <c r="C1293" s="2" t="s">
        <v>203</v>
      </c>
      <c r="D1293" s="2" t="s">
        <v>105</v>
      </c>
      <c r="E1293" s="2" t="s">
        <v>331</v>
      </c>
      <c r="F1293" s="643"/>
      <c r="G1293" s="292">
        <v>2</v>
      </c>
      <c r="H1293" s="653">
        <f t="shared" si="54"/>
        <v>0</v>
      </c>
      <c r="I1293"/>
      <c r="J1293" s="264"/>
      <c r="K1293" s="371"/>
      <c r="L1293" s="264"/>
      <c r="M1293" s="269"/>
      <c r="N1293" s="264"/>
      <c r="O1293" s="264"/>
      <c r="P1293" s="264"/>
      <c r="Q1293"/>
    </row>
    <row r="1294" spans="1:17" s="39" customFormat="1" ht="33.75" customHeight="1" thickBot="1">
      <c r="A1294" s="3">
        <v>13</v>
      </c>
      <c r="B1294" s="2" t="s">
        <v>331</v>
      </c>
      <c r="C1294" s="2" t="s">
        <v>370</v>
      </c>
      <c r="D1294" s="2"/>
      <c r="E1294" s="2" t="s">
        <v>621</v>
      </c>
      <c r="F1294" s="643"/>
      <c r="G1294" s="292">
        <v>2</v>
      </c>
      <c r="H1294" s="653">
        <f t="shared" si="54"/>
        <v>0</v>
      </c>
      <c r="I1294" s="32"/>
      <c r="J1294" s="264"/>
      <c r="K1294" s="371"/>
      <c r="L1294" s="264"/>
      <c r="M1294" s="269"/>
      <c r="N1294" s="264"/>
      <c r="O1294" s="264"/>
      <c r="P1294" s="264"/>
      <c r="Q1294"/>
    </row>
    <row r="1295" spans="1:16" ht="30" customHeight="1">
      <c r="A1295" s="883">
        <v>14</v>
      </c>
      <c r="B1295" s="857" t="s">
        <v>149</v>
      </c>
      <c r="C1295" s="857" t="s">
        <v>333</v>
      </c>
      <c r="D1295" s="857" t="s">
        <v>839</v>
      </c>
      <c r="E1295" s="857" t="s">
        <v>334</v>
      </c>
      <c r="F1295" s="885"/>
      <c r="G1295" s="854">
        <v>2</v>
      </c>
      <c r="H1295" s="853">
        <f>F1295*G1295</f>
        <v>0</v>
      </c>
      <c r="I1295" s="32"/>
      <c r="J1295" s="314" t="s">
        <v>1124</v>
      </c>
      <c r="K1295" s="365" t="s">
        <v>1144</v>
      </c>
      <c r="L1295" s="293" t="s">
        <v>1201</v>
      </c>
      <c r="M1295" s="365">
        <v>1</v>
      </c>
      <c r="N1295" s="633"/>
      <c r="O1295" s="619">
        <f>M1295*N1295</f>
        <v>0</v>
      </c>
      <c r="P1295" s="610">
        <f>G1295*O1295</f>
        <v>0</v>
      </c>
    </row>
    <row r="1296" spans="1:16" ht="30" customHeight="1">
      <c r="A1296" s="909"/>
      <c r="B1296" s="857"/>
      <c r="C1296" s="857"/>
      <c r="D1296" s="857"/>
      <c r="E1296" s="857"/>
      <c r="F1296" s="992"/>
      <c r="G1296" s="871"/>
      <c r="H1296" s="855"/>
      <c r="I1296" s="32"/>
      <c r="J1296" s="315" t="s">
        <v>1124</v>
      </c>
      <c r="K1296" s="373" t="s">
        <v>1138</v>
      </c>
      <c r="L1296" s="260" t="s">
        <v>1202</v>
      </c>
      <c r="M1296" s="373">
        <v>1</v>
      </c>
      <c r="N1296" s="811"/>
      <c r="O1296" s="611">
        <f>M1296*N1296</f>
        <v>0</v>
      </c>
      <c r="P1296" s="810">
        <f>G1295*O1296</f>
        <v>0</v>
      </c>
    </row>
    <row r="1297" spans="1:16" ht="30" customHeight="1" thickBot="1">
      <c r="A1297" s="909"/>
      <c r="B1297" s="857"/>
      <c r="C1297" s="857"/>
      <c r="D1297" s="857"/>
      <c r="E1297" s="857"/>
      <c r="F1297" s="992"/>
      <c r="G1297" s="871"/>
      <c r="H1297" s="855"/>
      <c r="I1297" s="32"/>
      <c r="J1297" s="317" t="s">
        <v>1124</v>
      </c>
      <c r="K1297" s="366" t="s">
        <v>1151</v>
      </c>
      <c r="L1297" s="298" t="s">
        <v>1200</v>
      </c>
      <c r="M1297" s="366">
        <v>1</v>
      </c>
      <c r="N1297" s="812"/>
      <c r="O1297" s="621">
        <f>M1297*N1297</f>
        <v>0</v>
      </c>
      <c r="P1297" s="618">
        <f>G1295*O1297</f>
        <v>0</v>
      </c>
    </row>
    <row r="1298" spans="1:9" ht="30" customHeight="1">
      <c r="A1298" s="3">
        <v>15</v>
      </c>
      <c r="B1298" s="2" t="s">
        <v>33</v>
      </c>
      <c r="C1298" s="2" t="s">
        <v>167</v>
      </c>
      <c r="D1298" s="2" t="s">
        <v>106</v>
      </c>
      <c r="E1298" s="2" t="s">
        <v>8</v>
      </c>
      <c r="F1298" s="643"/>
      <c r="G1298" s="292">
        <v>2</v>
      </c>
      <c r="H1298" s="653">
        <f aca="true" t="shared" si="55" ref="H1298:H1339">F1298*G1298</f>
        <v>0</v>
      </c>
      <c r="I1298" s="32"/>
    </row>
    <row r="1299" spans="1:8" ht="30" customHeight="1">
      <c r="A1299" s="3">
        <v>16</v>
      </c>
      <c r="B1299" s="2" t="s">
        <v>149</v>
      </c>
      <c r="C1299" s="2" t="s">
        <v>370</v>
      </c>
      <c r="D1299" s="2"/>
      <c r="E1299" s="68"/>
      <c r="F1299" s="643"/>
      <c r="G1299" s="292">
        <v>2</v>
      </c>
      <c r="H1299" s="653">
        <f t="shared" si="55"/>
        <v>0</v>
      </c>
    </row>
    <row r="1300" spans="1:8" ht="30">
      <c r="A1300" s="3">
        <v>17</v>
      </c>
      <c r="B1300" s="2" t="s">
        <v>33</v>
      </c>
      <c r="C1300" s="2" t="s">
        <v>167</v>
      </c>
      <c r="D1300" s="2" t="s">
        <v>106</v>
      </c>
      <c r="E1300" s="2" t="s">
        <v>8</v>
      </c>
      <c r="F1300" s="643"/>
      <c r="G1300" s="292">
        <v>2</v>
      </c>
      <c r="H1300" s="653">
        <f t="shared" si="55"/>
        <v>0</v>
      </c>
    </row>
    <row r="1301" spans="1:8" ht="30" customHeight="1">
      <c r="A1301" s="3">
        <v>18</v>
      </c>
      <c r="B1301" s="2" t="s">
        <v>149</v>
      </c>
      <c r="C1301" s="2" t="s">
        <v>370</v>
      </c>
      <c r="D1301" s="2"/>
      <c r="E1301" s="68"/>
      <c r="F1301" s="643"/>
      <c r="G1301" s="292">
        <v>2</v>
      </c>
      <c r="H1301" s="653">
        <f t="shared" si="55"/>
        <v>0</v>
      </c>
    </row>
    <row r="1302" spans="1:8" ht="30">
      <c r="A1302" s="3">
        <v>19</v>
      </c>
      <c r="B1302" s="2" t="s">
        <v>33</v>
      </c>
      <c r="C1302" s="2" t="s">
        <v>152</v>
      </c>
      <c r="D1302" s="2" t="s">
        <v>94</v>
      </c>
      <c r="E1302" s="2" t="s">
        <v>213</v>
      </c>
      <c r="F1302" s="643"/>
      <c r="G1302" s="292">
        <v>1</v>
      </c>
      <c r="H1302" s="653">
        <f t="shared" si="55"/>
        <v>0</v>
      </c>
    </row>
    <row r="1303" spans="1:8" ht="47.25" customHeight="1">
      <c r="A1303" s="3">
        <v>20</v>
      </c>
      <c r="B1303" s="2" t="s">
        <v>183</v>
      </c>
      <c r="C1303" s="2" t="s">
        <v>370</v>
      </c>
      <c r="D1303" s="2"/>
      <c r="E1303" s="68"/>
      <c r="F1303" s="643"/>
      <c r="G1303" s="292">
        <v>1</v>
      </c>
      <c r="H1303" s="653">
        <f t="shared" si="55"/>
        <v>0</v>
      </c>
    </row>
    <row r="1304" spans="1:8" ht="30" customHeight="1">
      <c r="A1304" s="3">
        <v>21</v>
      </c>
      <c r="B1304" s="2" t="s">
        <v>33</v>
      </c>
      <c r="C1304" s="2" t="s">
        <v>152</v>
      </c>
      <c r="D1304" s="2" t="s">
        <v>840</v>
      </c>
      <c r="E1304" s="2" t="s">
        <v>1064</v>
      </c>
      <c r="F1304" s="643"/>
      <c r="G1304" s="292">
        <v>1</v>
      </c>
      <c r="H1304" s="653">
        <f t="shared" si="55"/>
        <v>0</v>
      </c>
    </row>
    <row r="1305" spans="1:8" ht="46.5" customHeight="1">
      <c r="A1305" s="3">
        <v>22</v>
      </c>
      <c r="B1305" s="2" t="s">
        <v>1065</v>
      </c>
      <c r="C1305" s="2" t="s">
        <v>370</v>
      </c>
      <c r="D1305" s="68"/>
      <c r="E1305" s="68"/>
      <c r="F1305" s="643"/>
      <c r="G1305" s="292">
        <v>1</v>
      </c>
      <c r="H1305" s="653">
        <f t="shared" si="55"/>
        <v>0</v>
      </c>
    </row>
    <row r="1306" spans="1:8" ht="30" customHeight="1">
      <c r="A1306" s="3">
        <v>23</v>
      </c>
      <c r="B1306" s="2" t="s">
        <v>86</v>
      </c>
      <c r="C1306" s="2" t="s">
        <v>841</v>
      </c>
      <c r="D1306" s="2" t="s">
        <v>95</v>
      </c>
      <c r="E1306" s="2" t="s">
        <v>213</v>
      </c>
      <c r="F1306" s="643"/>
      <c r="G1306" s="292">
        <v>1</v>
      </c>
      <c r="H1306" s="653">
        <f t="shared" si="55"/>
        <v>0</v>
      </c>
    </row>
    <row r="1307" spans="1:8" ht="48.75" customHeight="1" thickBot="1">
      <c r="A1307" s="3">
        <v>24</v>
      </c>
      <c r="B1307" s="2" t="s">
        <v>183</v>
      </c>
      <c r="C1307" s="2" t="s">
        <v>370</v>
      </c>
      <c r="D1307" s="68"/>
      <c r="E1307" s="68"/>
      <c r="F1307" s="643"/>
      <c r="G1307" s="292">
        <v>1</v>
      </c>
      <c r="H1307" s="653">
        <f t="shared" si="55"/>
        <v>0</v>
      </c>
    </row>
    <row r="1308" spans="1:16" ht="27" customHeight="1">
      <c r="A1308" s="387">
        <v>25</v>
      </c>
      <c r="B1308" s="857">
        <v>2001</v>
      </c>
      <c r="C1308" s="137" t="s">
        <v>77</v>
      </c>
      <c r="D1308" s="2" t="s">
        <v>107</v>
      </c>
      <c r="E1308" s="68"/>
      <c r="F1308" s="643"/>
      <c r="G1308" s="292">
        <v>1</v>
      </c>
      <c r="H1308" s="653">
        <f t="shared" si="55"/>
        <v>0</v>
      </c>
      <c r="J1308" s="702" t="s">
        <v>1359</v>
      </c>
      <c r="K1308" s="60" t="s">
        <v>1144</v>
      </c>
      <c r="L1308" s="293" t="s">
        <v>1358</v>
      </c>
      <c r="M1308" s="361">
        <v>1</v>
      </c>
      <c r="N1308" s="644"/>
      <c r="O1308" s="619">
        <f>M1308*N1308</f>
        <v>0</v>
      </c>
      <c r="P1308" s="610">
        <f aca="true" t="shared" si="56" ref="P1308:P1339">G1308*O1308</f>
        <v>0</v>
      </c>
    </row>
    <row r="1309" spans="1:16" ht="26.25" customHeight="1">
      <c r="A1309" s="3">
        <v>26</v>
      </c>
      <c r="B1309" s="858"/>
      <c r="C1309" s="137" t="s">
        <v>77</v>
      </c>
      <c r="D1309" s="2" t="s">
        <v>107</v>
      </c>
      <c r="E1309" s="2"/>
      <c r="F1309" s="643"/>
      <c r="G1309" s="292">
        <v>1</v>
      </c>
      <c r="H1309" s="653">
        <f t="shared" si="55"/>
        <v>0</v>
      </c>
      <c r="J1309" s="647" t="s">
        <v>1359</v>
      </c>
      <c r="K1309" s="21" t="s">
        <v>1144</v>
      </c>
      <c r="L1309" s="262" t="s">
        <v>1358</v>
      </c>
      <c r="M1309" s="362">
        <v>1</v>
      </c>
      <c r="N1309" s="811"/>
      <c r="O1309" s="611">
        <f aca="true" t="shared" si="57" ref="O1309:O1339">M1309*N1309</f>
        <v>0</v>
      </c>
      <c r="P1309" s="810">
        <f t="shared" si="56"/>
        <v>0</v>
      </c>
    </row>
    <row r="1310" spans="1:16" ht="30" customHeight="1">
      <c r="A1310" s="3">
        <v>27</v>
      </c>
      <c r="B1310" s="2">
        <v>2002</v>
      </c>
      <c r="C1310" s="2" t="s">
        <v>77</v>
      </c>
      <c r="D1310" s="2" t="s">
        <v>79</v>
      </c>
      <c r="E1310" s="2"/>
      <c r="F1310" s="643"/>
      <c r="G1310" s="292">
        <v>1</v>
      </c>
      <c r="H1310" s="653">
        <f t="shared" si="55"/>
        <v>0</v>
      </c>
      <c r="J1310" s="647" t="s">
        <v>1359</v>
      </c>
      <c r="K1310" s="21" t="s">
        <v>1144</v>
      </c>
      <c r="L1310" s="262" t="s">
        <v>1358</v>
      </c>
      <c r="M1310" s="362">
        <v>1</v>
      </c>
      <c r="N1310" s="811"/>
      <c r="O1310" s="611">
        <f t="shared" si="57"/>
        <v>0</v>
      </c>
      <c r="P1310" s="810">
        <f t="shared" si="56"/>
        <v>0</v>
      </c>
    </row>
    <row r="1311" spans="1:16" ht="27.75" customHeight="1">
      <c r="A1311" s="3">
        <v>28</v>
      </c>
      <c r="B1311" s="857">
        <v>2003</v>
      </c>
      <c r="C1311" s="2" t="s">
        <v>77</v>
      </c>
      <c r="D1311" s="2" t="s">
        <v>79</v>
      </c>
      <c r="E1311" s="2"/>
      <c r="F1311" s="643"/>
      <c r="G1311" s="292">
        <v>1</v>
      </c>
      <c r="H1311" s="653">
        <f t="shared" si="55"/>
        <v>0</v>
      </c>
      <c r="J1311" s="647" t="s">
        <v>1359</v>
      </c>
      <c r="K1311" s="21" t="s">
        <v>1144</v>
      </c>
      <c r="L1311" s="262" t="s">
        <v>1358</v>
      </c>
      <c r="M1311" s="362">
        <v>1</v>
      </c>
      <c r="N1311" s="811"/>
      <c r="O1311" s="611">
        <f t="shared" si="57"/>
        <v>0</v>
      </c>
      <c r="P1311" s="810">
        <f t="shared" si="56"/>
        <v>0</v>
      </c>
    </row>
    <row r="1312" spans="1:16" ht="30" customHeight="1">
      <c r="A1312" s="3">
        <v>29</v>
      </c>
      <c r="B1312" s="858"/>
      <c r="C1312" s="2" t="s">
        <v>77</v>
      </c>
      <c r="D1312" s="2" t="s">
        <v>79</v>
      </c>
      <c r="E1312" s="2"/>
      <c r="F1312" s="643"/>
      <c r="G1312" s="292">
        <v>1</v>
      </c>
      <c r="H1312" s="653">
        <f t="shared" si="55"/>
        <v>0</v>
      </c>
      <c r="J1312" s="647" t="s">
        <v>1359</v>
      </c>
      <c r="K1312" s="21" t="s">
        <v>1144</v>
      </c>
      <c r="L1312" s="262" t="s">
        <v>1358</v>
      </c>
      <c r="M1312" s="362">
        <v>1</v>
      </c>
      <c r="N1312" s="811"/>
      <c r="O1312" s="611">
        <f t="shared" si="57"/>
        <v>0</v>
      </c>
      <c r="P1312" s="810">
        <f t="shared" si="56"/>
        <v>0</v>
      </c>
    </row>
    <row r="1313" spans="1:16" ht="30" customHeight="1">
      <c r="A1313" s="3">
        <v>30</v>
      </c>
      <c r="B1313" s="505">
        <v>2005</v>
      </c>
      <c r="C1313" s="2" t="s">
        <v>77</v>
      </c>
      <c r="D1313" s="2" t="s">
        <v>1480</v>
      </c>
      <c r="E1313" s="2" t="s">
        <v>1481</v>
      </c>
      <c r="F1313" s="643"/>
      <c r="G1313" s="292">
        <v>1</v>
      </c>
      <c r="H1313" s="653">
        <f t="shared" si="55"/>
        <v>0</v>
      </c>
      <c r="J1313" s="647" t="s">
        <v>1359</v>
      </c>
      <c r="K1313" s="21" t="s">
        <v>1144</v>
      </c>
      <c r="L1313" s="262" t="s">
        <v>1358</v>
      </c>
      <c r="M1313" s="362">
        <v>1</v>
      </c>
      <c r="N1313" s="811"/>
      <c r="O1313" s="611">
        <f t="shared" si="57"/>
        <v>0</v>
      </c>
      <c r="P1313" s="810">
        <f t="shared" si="56"/>
        <v>0</v>
      </c>
    </row>
    <row r="1314" spans="1:16" ht="30" customHeight="1">
      <c r="A1314" s="3">
        <v>31</v>
      </c>
      <c r="B1314" s="505">
        <v>2006</v>
      </c>
      <c r="C1314" s="2" t="s">
        <v>77</v>
      </c>
      <c r="D1314" s="2" t="s">
        <v>1480</v>
      </c>
      <c r="E1314" s="2" t="s">
        <v>1482</v>
      </c>
      <c r="F1314" s="643"/>
      <c r="G1314" s="292">
        <v>1</v>
      </c>
      <c r="H1314" s="653">
        <f t="shared" si="55"/>
        <v>0</v>
      </c>
      <c r="J1314" s="647" t="s">
        <v>1359</v>
      </c>
      <c r="K1314" s="21" t="s">
        <v>1144</v>
      </c>
      <c r="L1314" s="262" t="s">
        <v>1358</v>
      </c>
      <c r="M1314" s="362">
        <v>1</v>
      </c>
      <c r="N1314" s="811"/>
      <c r="O1314" s="611">
        <f t="shared" si="57"/>
        <v>0</v>
      </c>
      <c r="P1314" s="810">
        <f t="shared" si="56"/>
        <v>0</v>
      </c>
    </row>
    <row r="1315" spans="1:16" ht="30" customHeight="1">
      <c r="A1315" s="3">
        <v>32</v>
      </c>
      <c r="B1315" s="857">
        <v>2007</v>
      </c>
      <c r="C1315" s="2" t="s">
        <v>77</v>
      </c>
      <c r="D1315" s="2" t="s">
        <v>79</v>
      </c>
      <c r="E1315" s="2"/>
      <c r="F1315" s="643"/>
      <c r="G1315" s="292">
        <v>1</v>
      </c>
      <c r="H1315" s="653">
        <f t="shared" si="55"/>
        <v>0</v>
      </c>
      <c r="J1315" s="647" t="s">
        <v>1359</v>
      </c>
      <c r="K1315" s="21" t="s">
        <v>1144</v>
      </c>
      <c r="L1315" s="262" t="s">
        <v>1358</v>
      </c>
      <c r="M1315" s="362">
        <v>1</v>
      </c>
      <c r="N1315" s="811"/>
      <c r="O1315" s="611">
        <f t="shared" si="57"/>
        <v>0</v>
      </c>
      <c r="P1315" s="810">
        <f t="shared" si="56"/>
        <v>0</v>
      </c>
    </row>
    <row r="1316" spans="1:16" ht="20.25" customHeight="1">
      <c r="A1316" s="3">
        <v>33</v>
      </c>
      <c r="B1316" s="858"/>
      <c r="C1316" s="2" t="s">
        <v>77</v>
      </c>
      <c r="D1316" s="2" t="s">
        <v>79</v>
      </c>
      <c r="E1316" s="2"/>
      <c r="F1316" s="643"/>
      <c r="G1316" s="292">
        <v>1</v>
      </c>
      <c r="H1316" s="653">
        <f t="shared" si="55"/>
        <v>0</v>
      </c>
      <c r="J1316" s="647" t="s">
        <v>1359</v>
      </c>
      <c r="K1316" s="21" t="s">
        <v>1144</v>
      </c>
      <c r="L1316" s="262" t="s">
        <v>1358</v>
      </c>
      <c r="M1316" s="362">
        <v>1</v>
      </c>
      <c r="N1316" s="811"/>
      <c r="O1316" s="611">
        <f t="shared" si="57"/>
        <v>0</v>
      </c>
      <c r="P1316" s="810">
        <f t="shared" si="56"/>
        <v>0</v>
      </c>
    </row>
    <row r="1317" spans="1:16" ht="18" customHeight="1">
      <c r="A1317" s="3">
        <v>34</v>
      </c>
      <c r="B1317" s="2">
        <v>2009</v>
      </c>
      <c r="C1317" s="2" t="s">
        <v>77</v>
      </c>
      <c r="D1317" s="2" t="s">
        <v>107</v>
      </c>
      <c r="E1317" s="2"/>
      <c r="F1317" s="643"/>
      <c r="G1317" s="292">
        <v>1</v>
      </c>
      <c r="H1317" s="653">
        <f t="shared" si="55"/>
        <v>0</v>
      </c>
      <c r="J1317" s="647" t="s">
        <v>1359</v>
      </c>
      <c r="K1317" s="21" t="s">
        <v>1144</v>
      </c>
      <c r="L1317" s="262" t="s">
        <v>1358</v>
      </c>
      <c r="M1317" s="362">
        <v>1</v>
      </c>
      <c r="N1317" s="811"/>
      <c r="O1317" s="611">
        <f t="shared" si="57"/>
        <v>0</v>
      </c>
      <c r="P1317" s="810">
        <f t="shared" si="56"/>
        <v>0</v>
      </c>
    </row>
    <row r="1318" spans="1:16" ht="23.25" customHeight="1">
      <c r="A1318" s="3">
        <v>35</v>
      </c>
      <c r="B1318" s="2">
        <v>2011</v>
      </c>
      <c r="C1318" s="2" t="s">
        <v>77</v>
      </c>
      <c r="D1318" s="2" t="s">
        <v>78</v>
      </c>
      <c r="E1318" s="2"/>
      <c r="F1318" s="643"/>
      <c r="G1318" s="292">
        <v>1</v>
      </c>
      <c r="H1318" s="653">
        <f t="shared" si="55"/>
        <v>0</v>
      </c>
      <c r="J1318" s="647" t="s">
        <v>1359</v>
      </c>
      <c r="K1318" s="21" t="s">
        <v>1144</v>
      </c>
      <c r="L1318" s="262" t="s">
        <v>1358</v>
      </c>
      <c r="M1318" s="362">
        <v>1</v>
      </c>
      <c r="N1318" s="811"/>
      <c r="O1318" s="611">
        <f t="shared" si="57"/>
        <v>0</v>
      </c>
      <c r="P1318" s="810">
        <f t="shared" si="56"/>
        <v>0</v>
      </c>
    </row>
    <row r="1319" spans="1:16" ht="20.25" customHeight="1">
      <c r="A1319" s="3">
        <v>36</v>
      </c>
      <c r="B1319" s="857">
        <v>2015</v>
      </c>
      <c r="C1319" s="2" t="s">
        <v>77</v>
      </c>
      <c r="D1319" s="2" t="s">
        <v>107</v>
      </c>
      <c r="E1319" s="2"/>
      <c r="F1319" s="643"/>
      <c r="G1319" s="292">
        <v>1</v>
      </c>
      <c r="H1319" s="653">
        <f t="shared" si="55"/>
        <v>0</v>
      </c>
      <c r="J1319" s="647" t="s">
        <v>1359</v>
      </c>
      <c r="K1319" s="21" t="s">
        <v>1144</v>
      </c>
      <c r="L1319" s="262" t="s">
        <v>1358</v>
      </c>
      <c r="M1319" s="362">
        <v>1</v>
      </c>
      <c r="N1319" s="811"/>
      <c r="O1319" s="611">
        <f t="shared" si="57"/>
        <v>0</v>
      </c>
      <c r="P1319" s="810">
        <f t="shared" si="56"/>
        <v>0</v>
      </c>
    </row>
    <row r="1320" spans="1:16" ht="22.5" customHeight="1">
      <c r="A1320" s="3">
        <v>37</v>
      </c>
      <c r="B1320" s="858"/>
      <c r="C1320" s="2" t="s">
        <v>77</v>
      </c>
      <c r="D1320" s="2" t="s">
        <v>107</v>
      </c>
      <c r="E1320" s="2"/>
      <c r="F1320" s="643"/>
      <c r="G1320" s="292">
        <v>1</v>
      </c>
      <c r="H1320" s="653">
        <f t="shared" si="55"/>
        <v>0</v>
      </c>
      <c r="J1320" s="647" t="s">
        <v>1359</v>
      </c>
      <c r="K1320" s="21" t="s">
        <v>1144</v>
      </c>
      <c r="L1320" s="262" t="s">
        <v>1358</v>
      </c>
      <c r="M1320" s="362">
        <v>1</v>
      </c>
      <c r="N1320" s="811"/>
      <c r="O1320" s="611">
        <f t="shared" si="57"/>
        <v>0</v>
      </c>
      <c r="P1320" s="810">
        <f t="shared" si="56"/>
        <v>0</v>
      </c>
    </row>
    <row r="1321" spans="1:16" ht="22.5" customHeight="1">
      <c r="A1321" s="3">
        <v>38</v>
      </c>
      <c r="B1321" s="2">
        <v>2016</v>
      </c>
      <c r="C1321" s="2" t="s">
        <v>77</v>
      </c>
      <c r="D1321" s="2" t="s">
        <v>107</v>
      </c>
      <c r="E1321" s="2"/>
      <c r="F1321" s="643"/>
      <c r="G1321" s="292">
        <v>1</v>
      </c>
      <c r="H1321" s="653">
        <f t="shared" si="55"/>
        <v>0</v>
      </c>
      <c r="J1321" s="647" t="s">
        <v>1359</v>
      </c>
      <c r="K1321" s="21" t="s">
        <v>1144</v>
      </c>
      <c r="L1321" s="262" t="s">
        <v>1358</v>
      </c>
      <c r="M1321" s="362">
        <v>1</v>
      </c>
      <c r="N1321" s="811"/>
      <c r="O1321" s="611">
        <f t="shared" si="57"/>
        <v>0</v>
      </c>
      <c r="P1321" s="810">
        <f t="shared" si="56"/>
        <v>0</v>
      </c>
    </row>
    <row r="1322" spans="1:16" ht="23.25" customHeight="1">
      <c r="A1322" s="3">
        <v>39</v>
      </c>
      <c r="B1322" s="2">
        <v>2019</v>
      </c>
      <c r="C1322" s="2" t="s">
        <v>77</v>
      </c>
      <c r="D1322" s="2" t="s">
        <v>97</v>
      </c>
      <c r="E1322" s="2"/>
      <c r="F1322" s="643"/>
      <c r="G1322" s="292">
        <v>1</v>
      </c>
      <c r="H1322" s="653">
        <f t="shared" si="55"/>
        <v>0</v>
      </c>
      <c r="J1322" s="647" t="s">
        <v>1359</v>
      </c>
      <c r="K1322" s="21" t="s">
        <v>1144</v>
      </c>
      <c r="L1322" s="262" t="s">
        <v>1358</v>
      </c>
      <c r="M1322" s="362">
        <v>1</v>
      </c>
      <c r="N1322" s="811"/>
      <c r="O1322" s="611">
        <f t="shared" si="57"/>
        <v>0</v>
      </c>
      <c r="P1322" s="810">
        <f t="shared" si="56"/>
        <v>0</v>
      </c>
    </row>
    <row r="1323" spans="1:16" ht="24.75" customHeight="1">
      <c r="A1323" s="3">
        <v>40</v>
      </c>
      <c r="B1323" s="2">
        <v>2022</v>
      </c>
      <c r="C1323" s="2" t="s">
        <v>77</v>
      </c>
      <c r="D1323" s="2" t="s">
        <v>79</v>
      </c>
      <c r="E1323" s="2"/>
      <c r="F1323" s="643"/>
      <c r="G1323" s="292">
        <v>1</v>
      </c>
      <c r="H1323" s="653">
        <f t="shared" si="55"/>
        <v>0</v>
      </c>
      <c r="J1323" s="647" t="s">
        <v>1359</v>
      </c>
      <c r="K1323" s="21" t="s">
        <v>1144</v>
      </c>
      <c r="L1323" s="262" t="s">
        <v>1358</v>
      </c>
      <c r="M1323" s="362">
        <v>1</v>
      </c>
      <c r="N1323" s="811"/>
      <c r="O1323" s="611">
        <f t="shared" si="57"/>
        <v>0</v>
      </c>
      <c r="P1323" s="810">
        <f t="shared" si="56"/>
        <v>0</v>
      </c>
    </row>
    <row r="1324" spans="1:16" ht="21.75" customHeight="1">
      <c r="A1324" s="3">
        <v>41</v>
      </c>
      <c r="B1324" s="2">
        <v>2025</v>
      </c>
      <c r="C1324" s="2" t="s">
        <v>77</v>
      </c>
      <c r="D1324" s="2" t="s">
        <v>79</v>
      </c>
      <c r="E1324" s="2"/>
      <c r="F1324" s="643"/>
      <c r="G1324" s="292">
        <v>1</v>
      </c>
      <c r="H1324" s="653">
        <f t="shared" si="55"/>
        <v>0</v>
      </c>
      <c r="I1324" s="39"/>
      <c r="J1324" s="647" t="s">
        <v>1359</v>
      </c>
      <c r="K1324" s="21" t="s">
        <v>1144</v>
      </c>
      <c r="L1324" s="262" t="s">
        <v>1358</v>
      </c>
      <c r="M1324" s="362">
        <v>1</v>
      </c>
      <c r="N1324" s="811"/>
      <c r="O1324" s="611">
        <f t="shared" si="57"/>
        <v>0</v>
      </c>
      <c r="P1324" s="810">
        <f t="shared" si="56"/>
        <v>0</v>
      </c>
    </row>
    <row r="1325" spans="1:16" ht="20.25" customHeight="1">
      <c r="A1325" s="3">
        <v>42</v>
      </c>
      <c r="B1325" s="2">
        <v>2026</v>
      </c>
      <c r="C1325" s="2" t="s">
        <v>77</v>
      </c>
      <c r="D1325" s="2" t="s">
        <v>79</v>
      </c>
      <c r="E1325" s="2"/>
      <c r="F1325" s="643"/>
      <c r="G1325" s="292">
        <v>1</v>
      </c>
      <c r="H1325" s="653">
        <f t="shared" si="55"/>
        <v>0</v>
      </c>
      <c r="I1325" s="39"/>
      <c r="J1325" s="647" t="s">
        <v>1359</v>
      </c>
      <c r="K1325" s="21" t="s">
        <v>1144</v>
      </c>
      <c r="L1325" s="262" t="s">
        <v>1358</v>
      </c>
      <c r="M1325" s="362">
        <v>1</v>
      </c>
      <c r="N1325" s="811"/>
      <c r="O1325" s="611">
        <f t="shared" si="57"/>
        <v>0</v>
      </c>
      <c r="P1325" s="810">
        <f t="shared" si="56"/>
        <v>0</v>
      </c>
    </row>
    <row r="1326" spans="1:16" ht="20.25" customHeight="1">
      <c r="A1326" s="3">
        <v>43</v>
      </c>
      <c r="B1326" s="2">
        <v>2027</v>
      </c>
      <c r="C1326" s="2" t="s">
        <v>77</v>
      </c>
      <c r="D1326" s="2" t="s">
        <v>80</v>
      </c>
      <c r="E1326" s="2"/>
      <c r="F1326" s="643"/>
      <c r="G1326" s="292">
        <v>1</v>
      </c>
      <c r="H1326" s="653">
        <f t="shared" si="55"/>
        <v>0</v>
      </c>
      <c r="J1326" s="647" t="s">
        <v>1359</v>
      </c>
      <c r="K1326" s="21" t="s">
        <v>1144</v>
      </c>
      <c r="L1326" s="262" t="s">
        <v>1358</v>
      </c>
      <c r="M1326" s="362">
        <v>1</v>
      </c>
      <c r="N1326" s="811"/>
      <c r="O1326" s="611">
        <f t="shared" si="57"/>
        <v>0</v>
      </c>
      <c r="P1326" s="810">
        <f t="shared" si="56"/>
        <v>0</v>
      </c>
    </row>
    <row r="1327" spans="1:16" ht="24" customHeight="1">
      <c r="A1327" s="3">
        <v>44</v>
      </c>
      <c r="B1327" s="2" t="s">
        <v>295</v>
      </c>
      <c r="C1327" s="2" t="s">
        <v>77</v>
      </c>
      <c r="D1327" s="137"/>
      <c r="E1327" s="2"/>
      <c r="F1327" s="643"/>
      <c r="G1327" s="292">
        <v>1</v>
      </c>
      <c r="H1327" s="653">
        <f t="shared" si="55"/>
        <v>0</v>
      </c>
      <c r="J1327" s="647" t="s">
        <v>1359</v>
      </c>
      <c r="K1327" s="21" t="s">
        <v>1144</v>
      </c>
      <c r="L1327" s="262" t="s">
        <v>1358</v>
      </c>
      <c r="M1327" s="362">
        <v>1</v>
      </c>
      <c r="N1327" s="811"/>
      <c r="O1327" s="611">
        <f t="shared" si="57"/>
        <v>0</v>
      </c>
      <c r="P1327" s="810">
        <f t="shared" si="56"/>
        <v>0</v>
      </c>
    </row>
    <row r="1328" spans="1:16" ht="24" customHeight="1">
      <c r="A1328" s="3">
        <v>45</v>
      </c>
      <c r="B1328" s="2">
        <v>2028</v>
      </c>
      <c r="C1328" s="2" t="s">
        <v>77</v>
      </c>
      <c r="D1328" s="2" t="s">
        <v>97</v>
      </c>
      <c r="E1328" s="2"/>
      <c r="F1328" s="643"/>
      <c r="G1328" s="292">
        <v>1</v>
      </c>
      <c r="H1328" s="653">
        <f t="shared" si="55"/>
        <v>0</v>
      </c>
      <c r="J1328" s="647" t="s">
        <v>1359</v>
      </c>
      <c r="K1328" s="21" t="s">
        <v>1144</v>
      </c>
      <c r="L1328" s="262" t="s">
        <v>1358</v>
      </c>
      <c r="M1328" s="362">
        <v>1</v>
      </c>
      <c r="N1328" s="811"/>
      <c r="O1328" s="611">
        <f t="shared" si="57"/>
        <v>0</v>
      </c>
      <c r="P1328" s="810">
        <f t="shared" si="56"/>
        <v>0</v>
      </c>
    </row>
    <row r="1329" spans="1:16" ht="24" customHeight="1">
      <c r="A1329" s="3">
        <v>46</v>
      </c>
      <c r="B1329" s="2">
        <v>2032</v>
      </c>
      <c r="C1329" s="2" t="s">
        <v>77</v>
      </c>
      <c r="D1329" s="2" t="s">
        <v>79</v>
      </c>
      <c r="E1329" s="2"/>
      <c r="F1329" s="643"/>
      <c r="G1329" s="292">
        <v>1</v>
      </c>
      <c r="H1329" s="653">
        <f t="shared" si="55"/>
        <v>0</v>
      </c>
      <c r="J1329" s="647" t="s">
        <v>1359</v>
      </c>
      <c r="K1329" s="21" t="s">
        <v>1144</v>
      </c>
      <c r="L1329" s="262" t="s">
        <v>1358</v>
      </c>
      <c r="M1329" s="362">
        <v>1</v>
      </c>
      <c r="N1329" s="811"/>
      <c r="O1329" s="611">
        <f t="shared" si="57"/>
        <v>0</v>
      </c>
      <c r="P1329" s="810">
        <f t="shared" si="56"/>
        <v>0</v>
      </c>
    </row>
    <row r="1330" spans="1:16" ht="24" customHeight="1">
      <c r="A1330" s="3">
        <v>47</v>
      </c>
      <c r="B1330" s="2">
        <v>2033</v>
      </c>
      <c r="C1330" s="2" t="s">
        <v>77</v>
      </c>
      <c r="D1330" s="2" t="s">
        <v>79</v>
      </c>
      <c r="E1330" s="2"/>
      <c r="F1330" s="643"/>
      <c r="G1330" s="292">
        <v>1</v>
      </c>
      <c r="H1330" s="653">
        <f t="shared" si="55"/>
        <v>0</v>
      </c>
      <c r="J1330" s="647" t="s">
        <v>1359</v>
      </c>
      <c r="K1330" s="21" t="s">
        <v>1144</v>
      </c>
      <c r="L1330" s="262" t="s">
        <v>1358</v>
      </c>
      <c r="M1330" s="362">
        <v>1</v>
      </c>
      <c r="N1330" s="811"/>
      <c r="O1330" s="611">
        <f t="shared" si="57"/>
        <v>0</v>
      </c>
      <c r="P1330" s="810">
        <f t="shared" si="56"/>
        <v>0</v>
      </c>
    </row>
    <row r="1331" spans="1:17" ht="24" customHeight="1">
      <c r="A1331" s="3">
        <v>48</v>
      </c>
      <c r="B1331" s="2">
        <v>2034</v>
      </c>
      <c r="C1331" s="2" t="s">
        <v>77</v>
      </c>
      <c r="D1331" s="2" t="s">
        <v>79</v>
      </c>
      <c r="E1331" s="2"/>
      <c r="F1331" s="643"/>
      <c r="G1331" s="292">
        <v>1</v>
      </c>
      <c r="H1331" s="653">
        <f t="shared" si="55"/>
        <v>0</v>
      </c>
      <c r="J1331" s="647" t="s">
        <v>1359</v>
      </c>
      <c r="K1331" s="21" t="s">
        <v>1144</v>
      </c>
      <c r="L1331" s="262" t="s">
        <v>1358</v>
      </c>
      <c r="M1331" s="362">
        <v>1</v>
      </c>
      <c r="N1331" s="811"/>
      <c r="O1331" s="611">
        <f t="shared" si="57"/>
        <v>0</v>
      </c>
      <c r="P1331" s="810">
        <f t="shared" si="56"/>
        <v>0</v>
      </c>
      <c r="Q1331" s="39"/>
    </row>
    <row r="1332" spans="1:17" ht="24" customHeight="1">
      <c r="A1332" s="3">
        <v>49</v>
      </c>
      <c r="B1332" s="2">
        <v>2050</v>
      </c>
      <c r="C1332" s="2" t="s">
        <v>77</v>
      </c>
      <c r="D1332" s="137"/>
      <c r="E1332" s="2"/>
      <c r="F1332" s="643"/>
      <c r="G1332" s="292">
        <v>1</v>
      </c>
      <c r="H1332" s="653">
        <f t="shared" si="55"/>
        <v>0</v>
      </c>
      <c r="J1332" s="647" t="s">
        <v>1359</v>
      </c>
      <c r="K1332" s="21" t="s">
        <v>1144</v>
      </c>
      <c r="L1332" s="262" t="s">
        <v>1358</v>
      </c>
      <c r="M1332" s="362">
        <v>1</v>
      </c>
      <c r="N1332" s="811"/>
      <c r="O1332" s="611">
        <f t="shared" si="57"/>
        <v>0</v>
      </c>
      <c r="P1332" s="810">
        <f t="shared" si="56"/>
        <v>0</v>
      </c>
      <c r="Q1332" s="39"/>
    </row>
    <row r="1333" spans="1:16" ht="24" customHeight="1">
      <c r="A1333" s="3">
        <v>50</v>
      </c>
      <c r="B1333" s="2">
        <v>2086</v>
      </c>
      <c r="C1333" s="2" t="s">
        <v>77</v>
      </c>
      <c r="D1333" s="2" t="s">
        <v>78</v>
      </c>
      <c r="E1333" s="2"/>
      <c r="F1333" s="643"/>
      <c r="G1333" s="292">
        <v>1</v>
      </c>
      <c r="H1333" s="653">
        <f t="shared" si="55"/>
        <v>0</v>
      </c>
      <c r="J1333" s="647" t="s">
        <v>1359</v>
      </c>
      <c r="K1333" s="21" t="s">
        <v>1144</v>
      </c>
      <c r="L1333" s="262" t="s">
        <v>1358</v>
      </c>
      <c r="M1333" s="362">
        <v>1</v>
      </c>
      <c r="N1333" s="811"/>
      <c r="O1333" s="611">
        <f t="shared" si="57"/>
        <v>0</v>
      </c>
      <c r="P1333" s="810">
        <f t="shared" si="56"/>
        <v>0</v>
      </c>
    </row>
    <row r="1334" spans="1:16" ht="19.5" customHeight="1">
      <c r="A1334" s="3">
        <v>51</v>
      </c>
      <c r="B1334" s="857">
        <v>2087</v>
      </c>
      <c r="C1334" s="2" t="s">
        <v>77</v>
      </c>
      <c r="D1334" s="2" t="s">
        <v>78</v>
      </c>
      <c r="E1334" s="2"/>
      <c r="F1334" s="643"/>
      <c r="G1334" s="292">
        <v>1</v>
      </c>
      <c r="H1334" s="653">
        <f t="shared" si="55"/>
        <v>0</v>
      </c>
      <c r="J1334" s="647" t="s">
        <v>1359</v>
      </c>
      <c r="K1334" s="21" t="s">
        <v>1144</v>
      </c>
      <c r="L1334" s="262" t="s">
        <v>1358</v>
      </c>
      <c r="M1334" s="362">
        <v>1</v>
      </c>
      <c r="N1334" s="811"/>
      <c r="O1334" s="611">
        <f t="shared" si="57"/>
        <v>0</v>
      </c>
      <c r="P1334" s="810">
        <f t="shared" si="56"/>
        <v>0</v>
      </c>
    </row>
    <row r="1335" spans="1:17" s="39" customFormat="1" ht="24" customHeight="1">
      <c r="A1335" s="3">
        <v>52</v>
      </c>
      <c r="B1335" s="858"/>
      <c r="C1335" s="2" t="s">
        <v>77</v>
      </c>
      <c r="D1335" s="2" t="s">
        <v>78</v>
      </c>
      <c r="E1335" s="2"/>
      <c r="F1335" s="643"/>
      <c r="G1335" s="292">
        <v>1</v>
      </c>
      <c r="H1335" s="653">
        <f t="shared" si="55"/>
        <v>0</v>
      </c>
      <c r="I1335"/>
      <c r="J1335" s="647" t="s">
        <v>1359</v>
      </c>
      <c r="K1335" s="21" t="s">
        <v>1144</v>
      </c>
      <c r="L1335" s="262" t="s">
        <v>1358</v>
      </c>
      <c r="M1335" s="362">
        <v>1</v>
      </c>
      <c r="N1335" s="811"/>
      <c r="O1335" s="611">
        <f t="shared" si="57"/>
        <v>0</v>
      </c>
      <c r="P1335" s="810">
        <f t="shared" si="56"/>
        <v>0</v>
      </c>
      <c r="Q1335"/>
    </row>
    <row r="1336" spans="1:17" s="39" customFormat="1" ht="24" customHeight="1">
      <c r="A1336" s="3">
        <v>53</v>
      </c>
      <c r="B1336" s="857">
        <v>2088</v>
      </c>
      <c r="C1336" s="2" t="s">
        <v>77</v>
      </c>
      <c r="D1336" s="2" t="s">
        <v>842</v>
      </c>
      <c r="E1336" s="2"/>
      <c r="F1336" s="643"/>
      <c r="G1336" s="292">
        <v>1</v>
      </c>
      <c r="H1336" s="653">
        <f t="shared" si="55"/>
        <v>0</v>
      </c>
      <c r="I1336"/>
      <c r="J1336" s="647" t="s">
        <v>1359</v>
      </c>
      <c r="K1336" s="21" t="s">
        <v>1144</v>
      </c>
      <c r="L1336" s="262" t="s">
        <v>1358</v>
      </c>
      <c r="M1336" s="362">
        <v>1</v>
      </c>
      <c r="N1336" s="811"/>
      <c r="O1336" s="611">
        <f t="shared" si="57"/>
        <v>0</v>
      </c>
      <c r="P1336" s="810">
        <f t="shared" si="56"/>
        <v>0</v>
      </c>
      <c r="Q1336"/>
    </row>
    <row r="1337" spans="1:16" ht="24" customHeight="1">
      <c r="A1337" s="3">
        <v>54</v>
      </c>
      <c r="B1337" s="858"/>
      <c r="C1337" s="2" t="s">
        <v>77</v>
      </c>
      <c r="D1337" s="2" t="s">
        <v>842</v>
      </c>
      <c r="E1337" s="2"/>
      <c r="F1337" s="643"/>
      <c r="G1337" s="292">
        <v>1</v>
      </c>
      <c r="H1337" s="653">
        <f t="shared" si="55"/>
        <v>0</v>
      </c>
      <c r="J1337" s="647" t="s">
        <v>1359</v>
      </c>
      <c r="K1337" s="21" t="s">
        <v>1144</v>
      </c>
      <c r="L1337" s="262" t="s">
        <v>1358</v>
      </c>
      <c r="M1337" s="362">
        <v>1</v>
      </c>
      <c r="N1337" s="811"/>
      <c r="O1337" s="611">
        <f t="shared" si="57"/>
        <v>0</v>
      </c>
      <c r="P1337" s="810">
        <f t="shared" si="56"/>
        <v>0</v>
      </c>
    </row>
    <row r="1338" spans="1:16" ht="24" customHeight="1">
      <c r="A1338" s="3">
        <v>55</v>
      </c>
      <c r="B1338" s="2">
        <v>2090</v>
      </c>
      <c r="C1338" s="2" t="s">
        <v>77</v>
      </c>
      <c r="D1338" s="2" t="s">
        <v>78</v>
      </c>
      <c r="E1338" s="2"/>
      <c r="F1338" s="643"/>
      <c r="G1338" s="292">
        <v>1</v>
      </c>
      <c r="H1338" s="653">
        <f t="shared" si="55"/>
        <v>0</v>
      </c>
      <c r="J1338" s="647" t="s">
        <v>1359</v>
      </c>
      <c r="K1338" s="21" t="s">
        <v>1144</v>
      </c>
      <c r="L1338" s="262" t="s">
        <v>1358</v>
      </c>
      <c r="M1338" s="362">
        <v>1</v>
      </c>
      <c r="N1338" s="811"/>
      <c r="O1338" s="611">
        <f t="shared" si="57"/>
        <v>0</v>
      </c>
      <c r="P1338" s="810">
        <f t="shared" si="56"/>
        <v>0</v>
      </c>
    </row>
    <row r="1339" spans="1:16" ht="24" customHeight="1" thickBot="1">
      <c r="A1339" s="4">
        <v>56</v>
      </c>
      <c r="B1339" s="5">
        <v>2091</v>
      </c>
      <c r="C1339" s="5" t="s">
        <v>77</v>
      </c>
      <c r="D1339" s="5" t="s">
        <v>78</v>
      </c>
      <c r="E1339" s="5"/>
      <c r="F1339" s="623"/>
      <c r="G1339" s="511">
        <v>1</v>
      </c>
      <c r="H1339" s="618">
        <f t="shared" si="55"/>
        <v>0</v>
      </c>
      <c r="J1339" s="703" t="s">
        <v>1359</v>
      </c>
      <c r="K1339" s="66" t="s">
        <v>1144</v>
      </c>
      <c r="L1339" s="263" t="s">
        <v>1358</v>
      </c>
      <c r="M1339" s="368">
        <v>1</v>
      </c>
      <c r="N1339" s="812"/>
      <c r="O1339" s="621">
        <f t="shared" si="57"/>
        <v>0</v>
      </c>
      <c r="P1339" s="618">
        <f t="shared" si="56"/>
        <v>0</v>
      </c>
    </row>
    <row r="1340" spans="1:16" ht="24" customHeight="1" thickBot="1">
      <c r="A1340" s="379"/>
      <c r="B1340" s="991" t="s">
        <v>1316</v>
      </c>
      <c r="C1340" s="991"/>
      <c r="D1340" s="991"/>
      <c r="E1340" s="991"/>
      <c r="F1340" s="991"/>
      <c r="G1340" s="991"/>
      <c r="H1340" s="732">
        <f>SUM(H1279:H1339)</f>
        <v>0</v>
      </c>
      <c r="J1340" s="930" t="s">
        <v>1284</v>
      </c>
      <c r="K1340" s="931"/>
      <c r="L1340" s="931"/>
      <c r="M1340" s="931"/>
      <c r="N1340" s="931"/>
      <c r="O1340" s="932"/>
      <c r="P1340" s="622">
        <f>SUM(P1279:P1339)</f>
        <v>0</v>
      </c>
    </row>
    <row r="1341" spans="1:8" ht="24" customHeight="1">
      <c r="A1341" s="11"/>
      <c r="B1341" s="28"/>
      <c r="C1341" s="11"/>
      <c r="D1341" s="11"/>
      <c r="E1341" s="12"/>
      <c r="F1341" s="12"/>
      <c r="G1341" s="51"/>
      <c r="H1341" s="51"/>
    </row>
    <row r="1342" spans="1:8" ht="24" customHeight="1" thickBot="1">
      <c r="A1342" s="997" t="s">
        <v>963</v>
      </c>
      <c r="B1342" s="997"/>
      <c r="C1342" s="997"/>
      <c r="D1342" s="997"/>
      <c r="E1342" s="997"/>
      <c r="F1342" s="63"/>
      <c r="G1342" s="63"/>
      <c r="H1342" s="63"/>
    </row>
    <row r="1343" spans="1:16" ht="54.75" customHeight="1" thickBot="1">
      <c r="A1343" s="162" t="s">
        <v>129</v>
      </c>
      <c r="B1343" s="17" t="s">
        <v>1</v>
      </c>
      <c r="C1343" s="17" t="s">
        <v>2</v>
      </c>
      <c r="D1343" s="17" t="s">
        <v>3</v>
      </c>
      <c r="E1343" s="17" t="s">
        <v>4</v>
      </c>
      <c r="F1343" s="17" t="s">
        <v>139</v>
      </c>
      <c r="G1343" s="40" t="s">
        <v>1044</v>
      </c>
      <c r="H1343" s="18" t="s">
        <v>140</v>
      </c>
      <c r="J1343" s="303" t="s">
        <v>1279</v>
      </c>
      <c r="K1343" s="304" t="s">
        <v>1280</v>
      </c>
      <c r="L1343" s="304" t="s">
        <v>1281</v>
      </c>
      <c r="M1343" s="304" t="s">
        <v>1282</v>
      </c>
      <c r="N1343" s="8" t="s">
        <v>1278</v>
      </c>
      <c r="O1343" s="8" t="s">
        <v>1276</v>
      </c>
      <c r="P1343" s="305" t="s">
        <v>1283</v>
      </c>
    </row>
    <row r="1344" spans="1:8" ht="37.5" customHeight="1">
      <c r="A1344" s="908">
        <v>1</v>
      </c>
      <c r="B1344" s="20" t="s">
        <v>1011</v>
      </c>
      <c r="C1344" s="219" t="s">
        <v>227</v>
      </c>
      <c r="D1344" s="20" t="s">
        <v>172</v>
      </c>
      <c r="E1344" s="768" t="s">
        <v>242</v>
      </c>
      <c r="F1344" s="633"/>
      <c r="G1344" s="218">
        <v>1</v>
      </c>
      <c r="H1344" s="610">
        <f>F1344*G1344</f>
        <v>0</v>
      </c>
    </row>
    <row r="1345" spans="1:9" ht="21" customHeight="1">
      <c r="A1345" s="909"/>
      <c r="B1345" s="2"/>
      <c r="C1345" s="10"/>
      <c r="D1345" s="2"/>
      <c r="E1345" s="137" t="s">
        <v>1079</v>
      </c>
      <c r="F1345" s="643"/>
      <c r="G1345" s="55">
        <v>1</v>
      </c>
      <c r="H1345" s="653">
        <f>F1345*G1345</f>
        <v>0</v>
      </c>
      <c r="I1345" s="32"/>
    </row>
    <row r="1346" spans="1:9" ht="9" customHeight="1" thickBot="1">
      <c r="A1346" s="3"/>
      <c r="B1346" s="2"/>
      <c r="C1346" s="10"/>
      <c r="D1346" s="2"/>
      <c r="E1346" s="743"/>
      <c r="F1346" s="254"/>
      <c r="G1346" s="55"/>
      <c r="H1346" s="726"/>
      <c r="I1346" s="32"/>
    </row>
    <row r="1347" spans="1:16" ht="27" customHeight="1">
      <c r="A1347" s="883">
        <v>2</v>
      </c>
      <c r="B1347" s="2" t="s">
        <v>86</v>
      </c>
      <c r="C1347" s="2" t="s">
        <v>7</v>
      </c>
      <c r="D1347" s="2" t="s">
        <v>161</v>
      </c>
      <c r="E1347" s="2" t="s">
        <v>1010</v>
      </c>
      <c r="F1347" s="885"/>
      <c r="G1347" s="854">
        <v>2</v>
      </c>
      <c r="H1347" s="853">
        <f>F1347*G1347</f>
        <v>0</v>
      </c>
      <c r="I1347" s="32"/>
      <c r="J1347" s="314" t="s">
        <v>1127</v>
      </c>
      <c r="K1347" s="365" t="s">
        <v>1144</v>
      </c>
      <c r="L1347" s="297" t="s">
        <v>1203</v>
      </c>
      <c r="M1347" s="365">
        <v>2</v>
      </c>
      <c r="N1347" s="633"/>
      <c r="O1347" s="619">
        <f>M1347*N1347</f>
        <v>0</v>
      </c>
      <c r="P1347" s="610">
        <f>G1347*O1347</f>
        <v>0</v>
      </c>
    </row>
    <row r="1348" spans="1:18" ht="30.75" customHeight="1" thickBot="1">
      <c r="A1348" s="883"/>
      <c r="B1348" s="2"/>
      <c r="C1348" s="2"/>
      <c r="D1348" s="2"/>
      <c r="E1348" s="2"/>
      <c r="F1348" s="885"/>
      <c r="G1348" s="854"/>
      <c r="H1348" s="853"/>
      <c r="I1348" s="32"/>
      <c r="J1348" s="317" t="s">
        <v>1124</v>
      </c>
      <c r="K1348" s="366" t="s">
        <v>1204</v>
      </c>
      <c r="L1348" s="298" t="s">
        <v>1205</v>
      </c>
      <c r="M1348" s="366">
        <v>2</v>
      </c>
      <c r="N1348" s="812"/>
      <c r="O1348" s="621">
        <f>M1348*N1348</f>
        <v>0</v>
      </c>
      <c r="P1348" s="618">
        <f>G1347*O1348</f>
        <v>0</v>
      </c>
      <c r="R1348" s="455"/>
    </row>
    <row r="1349" spans="1:18" ht="34.5" customHeight="1">
      <c r="A1349" s="3">
        <v>3</v>
      </c>
      <c r="B1349" s="2" t="s">
        <v>163</v>
      </c>
      <c r="C1349" s="2" t="s">
        <v>167</v>
      </c>
      <c r="D1349" s="2" t="s">
        <v>164</v>
      </c>
      <c r="E1349" s="2" t="s">
        <v>214</v>
      </c>
      <c r="F1349" s="643"/>
      <c r="G1349" s="55">
        <v>1</v>
      </c>
      <c r="H1349" s="653">
        <f aca="true" t="shared" si="58" ref="H1349:H1354">F1349*G1349</f>
        <v>0</v>
      </c>
      <c r="I1349" s="32"/>
      <c r="R1349" s="454"/>
    </row>
    <row r="1350" spans="1:8" ht="45" customHeight="1">
      <c r="A1350" s="3">
        <v>4</v>
      </c>
      <c r="B1350" s="2" t="s">
        <v>843</v>
      </c>
      <c r="C1350" s="2" t="s">
        <v>370</v>
      </c>
      <c r="D1350" s="2"/>
      <c r="E1350" s="2"/>
      <c r="F1350" s="643"/>
      <c r="G1350" s="55">
        <v>1</v>
      </c>
      <c r="H1350" s="653">
        <f t="shared" si="58"/>
        <v>0</v>
      </c>
    </row>
    <row r="1351" spans="1:8" ht="40.5" customHeight="1">
      <c r="A1351" s="3">
        <v>5</v>
      </c>
      <c r="B1351" s="2" t="s">
        <v>163</v>
      </c>
      <c r="C1351" s="2" t="s">
        <v>142</v>
      </c>
      <c r="D1351" s="2" t="s">
        <v>165</v>
      </c>
      <c r="E1351" s="2" t="s">
        <v>215</v>
      </c>
      <c r="F1351" s="643"/>
      <c r="G1351" s="55">
        <v>1</v>
      </c>
      <c r="H1351" s="653">
        <f t="shared" si="58"/>
        <v>0</v>
      </c>
    </row>
    <row r="1352" spans="1:8" ht="46.5" customHeight="1">
      <c r="A1352" s="3">
        <v>6</v>
      </c>
      <c r="B1352" s="2" t="s">
        <v>216</v>
      </c>
      <c r="C1352" s="2" t="s">
        <v>370</v>
      </c>
      <c r="D1352" s="2"/>
      <c r="E1352" s="2"/>
      <c r="F1352" s="643"/>
      <c r="G1352" s="55">
        <v>1</v>
      </c>
      <c r="H1352" s="653">
        <f t="shared" si="58"/>
        <v>0</v>
      </c>
    </row>
    <row r="1353" spans="1:8" ht="30">
      <c r="A1353" s="3">
        <v>7</v>
      </c>
      <c r="B1353" s="2" t="s">
        <v>163</v>
      </c>
      <c r="C1353" s="2" t="s">
        <v>142</v>
      </c>
      <c r="D1353" s="2" t="s">
        <v>166</v>
      </c>
      <c r="E1353" s="2" t="s">
        <v>215</v>
      </c>
      <c r="F1353" s="643"/>
      <c r="G1353" s="55">
        <v>1</v>
      </c>
      <c r="H1353" s="653">
        <f t="shared" si="58"/>
        <v>0</v>
      </c>
    </row>
    <row r="1354" spans="1:8" ht="45.75" thickBot="1">
      <c r="A1354" s="3">
        <v>8</v>
      </c>
      <c r="B1354" s="2" t="s">
        <v>216</v>
      </c>
      <c r="C1354" s="2" t="s">
        <v>370</v>
      </c>
      <c r="D1354" s="2"/>
      <c r="E1354" s="2"/>
      <c r="F1354" s="643"/>
      <c r="G1354" s="55">
        <v>1</v>
      </c>
      <c r="H1354" s="653">
        <f t="shared" si="58"/>
        <v>0</v>
      </c>
    </row>
    <row r="1355" spans="1:16" ht="21" customHeight="1">
      <c r="A1355" s="883">
        <v>9</v>
      </c>
      <c r="B1355" s="857" t="s">
        <v>174</v>
      </c>
      <c r="C1355" s="857" t="s">
        <v>9</v>
      </c>
      <c r="D1355" s="857" t="s">
        <v>328</v>
      </c>
      <c r="E1355" s="857" t="s">
        <v>1009</v>
      </c>
      <c r="F1355" s="856"/>
      <c r="G1355" s="993">
        <v>2</v>
      </c>
      <c r="H1355" s="853">
        <f>F1355*G1355</f>
        <v>0</v>
      </c>
      <c r="I1355" s="32"/>
      <c r="J1355" s="314" t="s">
        <v>1124</v>
      </c>
      <c r="K1355" s="365" t="s">
        <v>1125</v>
      </c>
      <c r="L1355" s="297" t="s">
        <v>1194</v>
      </c>
      <c r="M1355" s="294">
        <v>1</v>
      </c>
      <c r="N1355" s="644"/>
      <c r="O1355" s="619">
        <f>M1355*N1355</f>
        <v>0</v>
      </c>
      <c r="P1355" s="610">
        <f aca="true" t="shared" si="59" ref="P1355:P1368">G1355*O1355</f>
        <v>0</v>
      </c>
    </row>
    <row r="1356" spans="1:16" ht="21" customHeight="1">
      <c r="A1356" s="883"/>
      <c r="B1356" s="857"/>
      <c r="C1356" s="857"/>
      <c r="D1356" s="857"/>
      <c r="E1356" s="857"/>
      <c r="F1356" s="856"/>
      <c r="G1356" s="993"/>
      <c r="H1356" s="853"/>
      <c r="I1356" s="32"/>
      <c r="J1356" s="503" t="s">
        <v>1124</v>
      </c>
      <c r="K1356" s="490" t="s">
        <v>1151</v>
      </c>
      <c r="L1356" s="504" t="s">
        <v>1556</v>
      </c>
      <c r="M1356" s="492">
        <v>1</v>
      </c>
      <c r="N1356" s="811"/>
      <c r="O1356" s="611">
        <f>M1356*N1356</f>
        <v>0</v>
      </c>
      <c r="P1356" s="810">
        <f>G1355*O1356</f>
        <v>0</v>
      </c>
    </row>
    <row r="1357" spans="1:16" ht="27" customHeight="1">
      <c r="A1357" s="3">
        <v>10</v>
      </c>
      <c r="B1357" s="2">
        <v>20</v>
      </c>
      <c r="C1357" s="2" t="s">
        <v>77</v>
      </c>
      <c r="D1357" s="2" t="s">
        <v>78</v>
      </c>
      <c r="E1357" s="2"/>
      <c r="F1357" s="643"/>
      <c r="G1357" s="55">
        <v>1</v>
      </c>
      <c r="H1357" s="653">
        <f aca="true" t="shared" si="60" ref="H1357:H1368">F1357*G1357</f>
        <v>0</v>
      </c>
      <c r="J1357" s="647" t="s">
        <v>1359</v>
      </c>
      <c r="K1357" s="21" t="s">
        <v>1144</v>
      </c>
      <c r="L1357" s="262" t="s">
        <v>1358</v>
      </c>
      <c r="M1357" s="21">
        <v>1</v>
      </c>
      <c r="N1357" s="811"/>
      <c r="O1357" s="611">
        <f>M1357*N1357</f>
        <v>0</v>
      </c>
      <c r="P1357" s="810">
        <f t="shared" si="59"/>
        <v>0</v>
      </c>
    </row>
    <row r="1358" spans="1:16" ht="26.25" customHeight="1">
      <c r="A1358" s="3">
        <v>11</v>
      </c>
      <c r="B1358" s="2">
        <v>64</v>
      </c>
      <c r="C1358" s="2" t="s">
        <v>77</v>
      </c>
      <c r="D1358" s="2" t="s">
        <v>79</v>
      </c>
      <c r="E1358" s="2"/>
      <c r="F1358" s="643"/>
      <c r="G1358" s="55">
        <v>1</v>
      </c>
      <c r="H1358" s="653">
        <f t="shared" si="60"/>
        <v>0</v>
      </c>
      <c r="J1358" s="647" t="s">
        <v>1359</v>
      </c>
      <c r="K1358" s="21" t="s">
        <v>1144</v>
      </c>
      <c r="L1358" s="262" t="s">
        <v>1358</v>
      </c>
      <c r="M1358" s="21">
        <v>1</v>
      </c>
      <c r="N1358" s="811"/>
      <c r="O1358" s="611">
        <f aca="true" t="shared" si="61" ref="O1358:O1368">M1358*N1358</f>
        <v>0</v>
      </c>
      <c r="P1358" s="810">
        <f t="shared" si="59"/>
        <v>0</v>
      </c>
    </row>
    <row r="1359" spans="1:16" ht="31.5" customHeight="1">
      <c r="A1359" s="3">
        <v>12</v>
      </c>
      <c r="B1359" s="2">
        <v>74</v>
      </c>
      <c r="C1359" s="2" t="s">
        <v>77</v>
      </c>
      <c r="D1359" s="2" t="s">
        <v>107</v>
      </c>
      <c r="E1359" s="2"/>
      <c r="F1359" s="643"/>
      <c r="G1359" s="55">
        <v>1</v>
      </c>
      <c r="H1359" s="653">
        <f t="shared" si="60"/>
        <v>0</v>
      </c>
      <c r="J1359" s="647" t="s">
        <v>1359</v>
      </c>
      <c r="K1359" s="21" t="s">
        <v>1144</v>
      </c>
      <c r="L1359" s="262" t="s">
        <v>1358</v>
      </c>
      <c r="M1359" s="21">
        <v>1</v>
      </c>
      <c r="N1359" s="811"/>
      <c r="O1359" s="611">
        <f t="shared" si="61"/>
        <v>0</v>
      </c>
      <c r="P1359" s="810">
        <f t="shared" si="59"/>
        <v>0</v>
      </c>
    </row>
    <row r="1360" spans="1:16" ht="28.5" customHeight="1">
      <c r="A1360" s="3">
        <v>13</v>
      </c>
      <c r="B1360" s="2">
        <v>75</v>
      </c>
      <c r="C1360" s="2" t="s">
        <v>77</v>
      </c>
      <c r="D1360" s="2" t="s">
        <v>98</v>
      </c>
      <c r="E1360" s="2"/>
      <c r="F1360" s="643"/>
      <c r="G1360" s="55">
        <v>1</v>
      </c>
      <c r="H1360" s="653">
        <f t="shared" si="60"/>
        <v>0</v>
      </c>
      <c r="J1360" s="647" t="s">
        <v>1359</v>
      </c>
      <c r="K1360" s="21" t="s">
        <v>1144</v>
      </c>
      <c r="L1360" s="262" t="s">
        <v>1358</v>
      </c>
      <c r="M1360" s="21">
        <v>1</v>
      </c>
      <c r="N1360" s="811"/>
      <c r="O1360" s="611">
        <f t="shared" si="61"/>
        <v>0</v>
      </c>
      <c r="P1360" s="810">
        <f t="shared" si="59"/>
        <v>0</v>
      </c>
    </row>
    <row r="1361" spans="1:16" ht="31.5" customHeight="1">
      <c r="A1361" s="3">
        <v>14</v>
      </c>
      <c r="B1361" s="2">
        <v>78</v>
      </c>
      <c r="C1361" s="2" t="s">
        <v>77</v>
      </c>
      <c r="D1361" s="2" t="s">
        <v>107</v>
      </c>
      <c r="E1361" s="2"/>
      <c r="F1361" s="643"/>
      <c r="G1361" s="55">
        <v>1</v>
      </c>
      <c r="H1361" s="653">
        <f t="shared" si="60"/>
        <v>0</v>
      </c>
      <c r="J1361" s="647" t="s">
        <v>1359</v>
      </c>
      <c r="K1361" s="21" t="s">
        <v>1144</v>
      </c>
      <c r="L1361" s="262" t="s">
        <v>1358</v>
      </c>
      <c r="M1361" s="21">
        <v>1</v>
      </c>
      <c r="N1361" s="811"/>
      <c r="O1361" s="611">
        <f t="shared" si="61"/>
        <v>0</v>
      </c>
      <c r="P1361" s="810">
        <f t="shared" si="59"/>
        <v>0</v>
      </c>
    </row>
    <row r="1362" spans="1:16" ht="36" customHeight="1">
      <c r="A1362" s="3">
        <v>15</v>
      </c>
      <c r="B1362" s="2">
        <v>79</v>
      </c>
      <c r="C1362" s="2" t="s">
        <v>77</v>
      </c>
      <c r="D1362" s="2" t="s">
        <v>98</v>
      </c>
      <c r="E1362" s="2"/>
      <c r="F1362" s="643"/>
      <c r="G1362" s="55">
        <v>1</v>
      </c>
      <c r="H1362" s="653">
        <f t="shared" si="60"/>
        <v>0</v>
      </c>
      <c r="J1362" s="647" t="s">
        <v>1359</v>
      </c>
      <c r="K1362" s="21" t="s">
        <v>1144</v>
      </c>
      <c r="L1362" s="262" t="s">
        <v>1358</v>
      </c>
      <c r="M1362" s="21">
        <v>1</v>
      </c>
      <c r="N1362" s="811"/>
      <c r="O1362" s="611">
        <f t="shared" si="61"/>
        <v>0</v>
      </c>
      <c r="P1362" s="810">
        <f t="shared" si="59"/>
        <v>0</v>
      </c>
    </row>
    <row r="1363" spans="1:16" ht="33.75" customHeight="1">
      <c r="A1363" s="3">
        <v>16</v>
      </c>
      <c r="B1363" s="857">
        <v>90</v>
      </c>
      <c r="C1363" s="2" t="s">
        <v>77</v>
      </c>
      <c r="D1363" s="2" t="s">
        <v>107</v>
      </c>
      <c r="E1363" s="2"/>
      <c r="F1363" s="643"/>
      <c r="G1363" s="55">
        <v>1</v>
      </c>
      <c r="H1363" s="653">
        <f t="shared" si="60"/>
        <v>0</v>
      </c>
      <c r="J1363" s="647" t="s">
        <v>1359</v>
      </c>
      <c r="K1363" s="21" t="s">
        <v>1144</v>
      </c>
      <c r="L1363" s="262" t="s">
        <v>1358</v>
      </c>
      <c r="M1363" s="21">
        <v>1</v>
      </c>
      <c r="N1363" s="811"/>
      <c r="O1363" s="611">
        <f t="shared" si="61"/>
        <v>0</v>
      </c>
      <c r="P1363" s="810">
        <f t="shared" si="59"/>
        <v>0</v>
      </c>
    </row>
    <row r="1364" spans="1:16" ht="34.5" customHeight="1">
      <c r="A1364" s="3">
        <v>17</v>
      </c>
      <c r="B1364" s="857"/>
      <c r="C1364" s="2" t="s">
        <v>77</v>
      </c>
      <c r="D1364" s="2" t="s">
        <v>107</v>
      </c>
      <c r="E1364" s="2"/>
      <c r="F1364" s="643"/>
      <c r="G1364" s="55">
        <v>1</v>
      </c>
      <c r="H1364" s="653">
        <f t="shared" si="60"/>
        <v>0</v>
      </c>
      <c r="J1364" s="647" t="s">
        <v>1359</v>
      </c>
      <c r="K1364" s="21" t="s">
        <v>1144</v>
      </c>
      <c r="L1364" s="262" t="s">
        <v>1358</v>
      </c>
      <c r="M1364" s="21">
        <v>1</v>
      </c>
      <c r="N1364" s="811"/>
      <c r="O1364" s="611">
        <f t="shared" si="61"/>
        <v>0</v>
      </c>
      <c r="P1364" s="810">
        <f t="shared" si="59"/>
        <v>0</v>
      </c>
    </row>
    <row r="1365" spans="1:16" ht="30" customHeight="1">
      <c r="A1365" s="3">
        <v>18</v>
      </c>
      <c r="B1365" s="2">
        <v>92</v>
      </c>
      <c r="C1365" s="2" t="s">
        <v>77</v>
      </c>
      <c r="D1365" s="2" t="s">
        <v>78</v>
      </c>
      <c r="E1365" s="2"/>
      <c r="F1365" s="643"/>
      <c r="G1365" s="55">
        <v>1</v>
      </c>
      <c r="H1365" s="653">
        <f t="shared" si="60"/>
        <v>0</v>
      </c>
      <c r="J1365" s="647" t="s">
        <v>1359</v>
      </c>
      <c r="K1365" s="21" t="s">
        <v>1144</v>
      </c>
      <c r="L1365" s="262" t="s">
        <v>1358</v>
      </c>
      <c r="M1365" s="21">
        <v>1</v>
      </c>
      <c r="N1365" s="811"/>
      <c r="O1365" s="611">
        <f t="shared" si="61"/>
        <v>0</v>
      </c>
      <c r="P1365" s="810">
        <f t="shared" si="59"/>
        <v>0</v>
      </c>
    </row>
    <row r="1366" spans="1:16" ht="30" customHeight="1">
      <c r="A1366" s="3">
        <v>19</v>
      </c>
      <c r="B1366" s="857">
        <v>124</v>
      </c>
      <c r="C1366" s="2" t="s">
        <v>77</v>
      </c>
      <c r="D1366" s="2" t="s">
        <v>79</v>
      </c>
      <c r="E1366" s="2"/>
      <c r="F1366" s="643"/>
      <c r="G1366" s="55">
        <v>1</v>
      </c>
      <c r="H1366" s="653">
        <f t="shared" si="60"/>
        <v>0</v>
      </c>
      <c r="J1366" s="647" t="s">
        <v>1359</v>
      </c>
      <c r="K1366" s="21" t="s">
        <v>1144</v>
      </c>
      <c r="L1366" s="262" t="s">
        <v>1358</v>
      </c>
      <c r="M1366" s="21">
        <v>1</v>
      </c>
      <c r="N1366" s="811"/>
      <c r="O1366" s="611">
        <f t="shared" si="61"/>
        <v>0</v>
      </c>
      <c r="P1366" s="810">
        <f t="shared" si="59"/>
        <v>0</v>
      </c>
    </row>
    <row r="1367" spans="1:16" ht="31.5" customHeight="1">
      <c r="A1367" s="3">
        <v>20</v>
      </c>
      <c r="B1367" s="857"/>
      <c r="C1367" s="2" t="s">
        <v>77</v>
      </c>
      <c r="D1367" s="2" t="s">
        <v>79</v>
      </c>
      <c r="E1367" s="2"/>
      <c r="F1367" s="643"/>
      <c r="G1367" s="55">
        <v>1</v>
      </c>
      <c r="H1367" s="653">
        <f t="shared" si="60"/>
        <v>0</v>
      </c>
      <c r="J1367" s="647" t="s">
        <v>1359</v>
      </c>
      <c r="K1367" s="21" t="s">
        <v>1144</v>
      </c>
      <c r="L1367" s="262" t="s">
        <v>1358</v>
      </c>
      <c r="M1367" s="21">
        <v>1</v>
      </c>
      <c r="N1367" s="811"/>
      <c r="O1367" s="611">
        <f t="shared" si="61"/>
        <v>0</v>
      </c>
      <c r="P1367" s="810">
        <f t="shared" si="59"/>
        <v>0</v>
      </c>
    </row>
    <row r="1368" spans="1:16" ht="30" customHeight="1" thickBot="1">
      <c r="A1368" s="4">
        <v>21</v>
      </c>
      <c r="B1368" s="5">
        <v>126</v>
      </c>
      <c r="C1368" s="5" t="s">
        <v>77</v>
      </c>
      <c r="D1368" s="5" t="s">
        <v>79</v>
      </c>
      <c r="E1368" s="5"/>
      <c r="F1368" s="623"/>
      <c r="G1368" s="231">
        <v>1</v>
      </c>
      <c r="H1368" s="618">
        <f t="shared" si="60"/>
        <v>0</v>
      </c>
      <c r="J1368" s="703" t="s">
        <v>1359</v>
      </c>
      <c r="K1368" s="66" t="s">
        <v>1144</v>
      </c>
      <c r="L1368" s="263" t="s">
        <v>1358</v>
      </c>
      <c r="M1368" s="66">
        <v>1</v>
      </c>
      <c r="N1368" s="812"/>
      <c r="O1368" s="621">
        <f t="shared" si="61"/>
        <v>0</v>
      </c>
      <c r="P1368" s="618">
        <f t="shared" si="59"/>
        <v>0</v>
      </c>
    </row>
    <row r="1369" spans="1:16" ht="24" customHeight="1" thickBot="1">
      <c r="A1369" s="379"/>
      <c r="B1369" s="863" t="s">
        <v>1316</v>
      </c>
      <c r="C1369" s="863"/>
      <c r="D1369" s="863"/>
      <c r="E1369" s="863"/>
      <c r="F1369" s="863"/>
      <c r="G1369" s="863"/>
      <c r="H1369" s="622">
        <f>SUM(H1344:H1368)</f>
        <v>0</v>
      </c>
      <c r="J1369" s="379" t="s">
        <v>1284</v>
      </c>
      <c r="K1369" s="652"/>
      <c r="L1369" s="576"/>
      <c r="M1369" s="652"/>
      <c r="N1369" s="576"/>
      <c r="O1369" s="576"/>
      <c r="P1369" s="622">
        <f>SUM(P1344:P1368)</f>
        <v>0</v>
      </c>
    </row>
    <row r="1370" spans="1:9" ht="7.5" customHeight="1" hidden="1">
      <c r="A1370" s="11"/>
      <c r="B1370" s="28"/>
      <c r="C1370" s="11"/>
      <c r="D1370" s="11"/>
      <c r="E1370" s="12"/>
      <c r="F1370" s="12"/>
      <c r="G1370" s="51"/>
      <c r="H1370" s="51"/>
      <c r="I1370" s="32"/>
    </row>
    <row r="1371" spans="1:8" ht="24.75" customHeight="1" thickBot="1">
      <c r="A1371" s="96" t="s">
        <v>964</v>
      </c>
      <c r="B1371" s="97"/>
      <c r="C1371" s="97"/>
      <c r="D1371" s="97"/>
      <c r="E1371" s="140"/>
      <c r="F1371" s="12"/>
      <c r="G1371" s="51"/>
      <c r="H1371" s="51"/>
    </row>
    <row r="1372" spans="1:8" ht="61.5" customHeight="1" thickBot="1">
      <c r="A1372" s="382" t="s">
        <v>129</v>
      </c>
      <c r="B1372" s="42" t="s">
        <v>1</v>
      </c>
      <c r="C1372" s="42" t="s">
        <v>2</v>
      </c>
      <c r="D1372" s="42" t="s">
        <v>3</v>
      </c>
      <c r="E1372" s="42" t="s">
        <v>4</v>
      </c>
      <c r="F1372" s="42" t="s">
        <v>139</v>
      </c>
      <c r="G1372" s="312" t="s">
        <v>1044</v>
      </c>
      <c r="H1372" s="64" t="s">
        <v>140</v>
      </c>
    </row>
    <row r="1373" spans="1:8" ht="36.75" customHeight="1">
      <c r="A1373" s="995">
        <v>1</v>
      </c>
      <c r="B1373" s="384" t="s">
        <v>844</v>
      </c>
      <c r="C1373" s="241" t="s">
        <v>1077</v>
      </c>
      <c r="D1373" s="219" t="s">
        <v>845</v>
      </c>
      <c r="E1373" s="192" t="s">
        <v>1020</v>
      </c>
      <c r="F1373" s="633"/>
      <c r="G1373" s="361">
        <v>1</v>
      </c>
      <c r="H1373" s="610">
        <f>F1373*G1373</f>
        <v>0</v>
      </c>
    </row>
    <row r="1374" spans="1:8" ht="20.25" customHeight="1">
      <c r="A1374" s="990"/>
      <c r="B1374" s="769"/>
      <c r="C1374" s="99"/>
      <c r="D1374" s="385"/>
      <c r="E1374" s="172" t="s">
        <v>1079</v>
      </c>
      <c r="F1374" s="643"/>
      <c r="G1374" s="362">
        <v>1</v>
      </c>
      <c r="H1374" s="653">
        <f>F1374*G1374</f>
        <v>0</v>
      </c>
    </row>
    <row r="1375" spans="1:8" ht="21.75" customHeight="1">
      <c r="A1375" s="773">
        <v>2</v>
      </c>
      <c r="B1375" s="523" t="s">
        <v>846</v>
      </c>
      <c r="C1375" s="759" t="s">
        <v>847</v>
      </c>
      <c r="D1375" s="770" t="s">
        <v>848</v>
      </c>
      <c r="E1375" s="771"/>
      <c r="F1375" s="643"/>
      <c r="G1375" s="362">
        <v>1</v>
      </c>
      <c r="H1375" s="653">
        <f>F1375*G1375</f>
        <v>0</v>
      </c>
    </row>
    <row r="1376" spans="1:8" ht="3" customHeight="1">
      <c r="A1376" s="211"/>
      <c r="B1376" s="759"/>
      <c r="C1376" s="759"/>
      <c r="D1376" s="759"/>
      <c r="E1376" s="91"/>
      <c r="F1376" s="427"/>
      <c r="G1376" s="362"/>
      <c r="H1376" s="697"/>
    </row>
    <row r="1377" spans="1:17" ht="30.75" customHeight="1">
      <c r="A1377" s="167">
        <v>3</v>
      </c>
      <c r="B1377" s="1012" t="s">
        <v>1017</v>
      </c>
      <c r="C1377" s="772" t="s">
        <v>792</v>
      </c>
      <c r="D1377" s="172" t="s">
        <v>704</v>
      </c>
      <c r="E1377" s="91"/>
      <c r="F1377" s="643"/>
      <c r="G1377" s="362">
        <v>0</v>
      </c>
      <c r="H1377" s="653">
        <f aca="true" t="shared" si="62" ref="H1377:H1390">F1377*G1377</f>
        <v>0</v>
      </c>
      <c r="Q1377" s="32"/>
    </row>
    <row r="1378" spans="1:8" ht="27.75" customHeight="1">
      <c r="A1378" s="167">
        <v>4</v>
      </c>
      <c r="B1378" s="1012"/>
      <c r="C1378" s="772" t="s">
        <v>849</v>
      </c>
      <c r="D1378" s="172" t="s">
        <v>641</v>
      </c>
      <c r="E1378" s="91"/>
      <c r="F1378" s="643"/>
      <c r="G1378" s="362">
        <v>0</v>
      </c>
      <c r="H1378" s="653">
        <f t="shared" si="62"/>
        <v>0</v>
      </c>
    </row>
    <row r="1379" spans="1:10" ht="31.5" customHeight="1">
      <c r="A1379" s="167">
        <v>5</v>
      </c>
      <c r="B1379" s="1012"/>
      <c r="C1379" s="772" t="s">
        <v>850</v>
      </c>
      <c r="D1379" s="172" t="s">
        <v>641</v>
      </c>
      <c r="E1379" s="91"/>
      <c r="F1379" s="643"/>
      <c r="G1379" s="362">
        <v>0</v>
      </c>
      <c r="H1379" s="653">
        <f t="shared" si="62"/>
        <v>0</v>
      </c>
      <c r="J1379" s="268"/>
    </row>
    <row r="1380" spans="1:8" ht="30" customHeight="1">
      <c r="A1380" s="167">
        <v>6</v>
      </c>
      <c r="B1380" s="1012"/>
      <c r="C1380" s="772" t="s">
        <v>793</v>
      </c>
      <c r="D1380" s="172" t="s">
        <v>634</v>
      </c>
      <c r="E1380" s="91"/>
      <c r="F1380" s="643"/>
      <c r="G1380" s="362">
        <v>0</v>
      </c>
      <c r="H1380" s="653">
        <f t="shared" si="62"/>
        <v>0</v>
      </c>
    </row>
    <row r="1381" spans="1:17" s="32" customFormat="1" ht="31.5" customHeight="1">
      <c r="A1381" s="167">
        <v>7</v>
      </c>
      <c r="B1381" s="1012"/>
      <c r="C1381" s="772" t="s">
        <v>794</v>
      </c>
      <c r="D1381" s="172" t="s">
        <v>851</v>
      </c>
      <c r="E1381" s="91"/>
      <c r="F1381" s="643"/>
      <c r="G1381" s="362">
        <v>0</v>
      </c>
      <c r="H1381" s="653">
        <f t="shared" si="62"/>
        <v>0</v>
      </c>
      <c r="I1381"/>
      <c r="J1381" s="264"/>
      <c r="K1381" s="375"/>
      <c r="L1381" s="268"/>
      <c r="M1381" s="272"/>
      <c r="N1381" s="268"/>
      <c r="O1381" s="268"/>
      <c r="P1381" s="268"/>
      <c r="Q1381"/>
    </row>
    <row r="1382" spans="1:8" ht="30" customHeight="1">
      <c r="A1382" s="388">
        <v>8</v>
      </c>
      <c r="B1382" s="1012"/>
      <c r="C1382" s="772" t="s">
        <v>852</v>
      </c>
      <c r="D1382" s="172" t="s">
        <v>641</v>
      </c>
      <c r="E1382" s="91"/>
      <c r="F1382" s="643"/>
      <c r="G1382" s="362">
        <v>0</v>
      </c>
      <c r="H1382" s="653">
        <f t="shared" si="62"/>
        <v>0</v>
      </c>
    </row>
    <row r="1383" spans="1:8" ht="30" customHeight="1">
      <c r="A1383" s="388">
        <v>9</v>
      </c>
      <c r="B1383" s="277" t="s">
        <v>1016</v>
      </c>
      <c r="C1383" s="156" t="s">
        <v>796</v>
      </c>
      <c r="D1383" s="172" t="s">
        <v>638</v>
      </c>
      <c r="E1383" s="91"/>
      <c r="F1383" s="643"/>
      <c r="G1383" s="362">
        <v>0</v>
      </c>
      <c r="H1383" s="653">
        <f t="shared" si="62"/>
        <v>0</v>
      </c>
    </row>
    <row r="1384" spans="1:10" ht="32.25" customHeight="1">
      <c r="A1384" s="388">
        <v>10</v>
      </c>
      <c r="B1384" s="81" t="s">
        <v>1018</v>
      </c>
      <c r="C1384" s="156" t="s">
        <v>853</v>
      </c>
      <c r="D1384" s="172" t="s">
        <v>1286</v>
      </c>
      <c r="E1384" s="91"/>
      <c r="F1384" s="643"/>
      <c r="G1384" s="362">
        <v>0</v>
      </c>
      <c r="H1384" s="653">
        <f t="shared" si="62"/>
        <v>0</v>
      </c>
      <c r="J1384" s="265"/>
    </row>
    <row r="1385" spans="1:8" ht="32.25" customHeight="1">
      <c r="A1385" s="167">
        <v>11</v>
      </c>
      <c r="B1385" s="81" t="s">
        <v>854</v>
      </c>
      <c r="C1385" s="156" t="s">
        <v>855</v>
      </c>
      <c r="D1385" s="172" t="s">
        <v>1041</v>
      </c>
      <c r="E1385" s="91"/>
      <c r="F1385" s="643"/>
      <c r="G1385" s="362">
        <v>0</v>
      </c>
      <c r="H1385" s="653">
        <f t="shared" si="62"/>
        <v>0</v>
      </c>
    </row>
    <row r="1386" spans="1:10" ht="30" customHeight="1">
      <c r="A1386" s="167">
        <v>12</v>
      </c>
      <c r="B1386" s="81" t="s">
        <v>1017</v>
      </c>
      <c r="C1386" s="156" t="s">
        <v>856</v>
      </c>
      <c r="D1386" s="172" t="s">
        <v>1099</v>
      </c>
      <c r="E1386" s="91"/>
      <c r="F1386" s="643"/>
      <c r="G1386" s="362">
        <v>0</v>
      </c>
      <c r="H1386" s="653">
        <f t="shared" si="62"/>
        <v>0</v>
      </c>
      <c r="I1386" s="31"/>
      <c r="J1386" s="265"/>
    </row>
    <row r="1387" spans="1:8" ht="30" customHeight="1">
      <c r="A1387" s="200">
        <v>13</v>
      </c>
      <c r="B1387" s="185" t="s">
        <v>846</v>
      </c>
      <c r="C1387" s="201" t="s">
        <v>176</v>
      </c>
      <c r="D1387" s="172" t="s">
        <v>194</v>
      </c>
      <c r="E1387" s="254" t="s">
        <v>858</v>
      </c>
      <c r="F1387" s="643"/>
      <c r="G1387" s="362">
        <v>1</v>
      </c>
      <c r="H1387" s="653">
        <f t="shared" si="62"/>
        <v>0</v>
      </c>
    </row>
    <row r="1388" spans="1:8" ht="48" customHeight="1">
      <c r="A1388" s="200">
        <v>14</v>
      </c>
      <c r="B1388" s="168" t="s">
        <v>1019</v>
      </c>
      <c r="C1388" s="2" t="s">
        <v>427</v>
      </c>
      <c r="D1388" s="172"/>
      <c r="E1388" s="254"/>
      <c r="F1388" s="643"/>
      <c r="G1388" s="362">
        <v>0</v>
      </c>
      <c r="H1388" s="653">
        <f t="shared" si="62"/>
        <v>0</v>
      </c>
    </row>
    <row r="1389" spans="1:12" ht="35.25" customHeight="1">
      <c r="A1389" s="200">
        <v>15</v>
      </c>
      <c r="B1389" s="168" t="s">
        <v>1349</v>
      </c>
      <c r="C1389" s="2" t="s">
        <v>1102</v>
      </c>
      <c r="D1389" s="172" t="s">
        <v>1352</v>
      </c>
      <c r="E1389" s="424" t="s">
        <v>1350</v>
      </c>
      <c r="F1389" s="643"/>
      <c r="G1389" s="362">
        <v>1</v>
      </c>
      <c r="H1389" s="653">
        <f t="shared" si="62"/>
        <v>0</v>
      </c>
      <c r="K1389" s="392"/>
      <c r="L1389" s="391"/>
    </row>
    <row r="1390" spans="1:12" ht="33" customHeight="1" thickBot="1">
      <c r="A1390" s="206">
        <v>16</v>
      </c>
      <c r="B1390" s="169" t="s">
        <v>1351</v>
      </c>
      <c r="C1390" s="5" t="s">
        <v>1102</v>
      </c>
      <c r="D1390" s="173" t="s">
        <v>1353</v>
      </c>
      <c r="E1390" s="423" t="s">
        <v>1350</v>
      </c>
      <c r="F1390" s="623"/>
      <c r="G1390" s="368">
        <v>1</v>
      </c>
      <c r="H1390" s="618">
        <f t="shared" si="62"/>
        <v>0</v>
      </c>
      <c r="K1390" s="392"/>
      <c r="L1390" s="391"/>
    </row>
    <row r="1391" spans="1:8" ht="24" customHeight="1" thickBot="1">
      <c r="A1391" s="379"/>
      <c r="B1391" s="863" t="s">
        <v>1316</v>
      </c>
      <c r="C1391" s="863"/>
      <c r="D1391" s="863"/>
      <c r="E1391" s="863"/>
      <c r="F1391" s="863"/>
      <c r="G1391" s="863"/>
      <c r="H1391" s="622">
        <f>SUM(H1373:H1390)</f>
        <v>0</v>
      </c>
    </row>
    <row r="1392" spans="1:8" ht="15.75" customHeight="1">
      <c r="A1392" s="11"/>
      <c r="B1392" s="28"/>
      <c r="C1392" s="11"/>
      <c r="D1392" s="11"/>
      <c r="E1392" s="12"/>
      <c r="F1392" s="12"/>
      <c r="G1392" s="51"/>
      <c r="H1392" s="51"/>
    </row>
    <row r="1393" spans="1:10" ht="30" customHeight="1" thickBot="1">
      <c r="A1393" s="96" t="s">
        <v>1014</v>
      </c>
      <c r="B1393" s="97"/>
      <c r="C1393" s="97"/>
      <c r="D1393" s="97"/>
      <c r="E1393" s="140"/>
      <c r="F1393" s="12"/>
      <c r="G1393" s="51"/>
      <c r="H1393" s="51"/>
      <c r="J1393" s="265"/>
    </row>
    <row r="1394" spans="1:8" ht="39" thickBot="1">
      <c r="A1394" s="162" t="s">
        <v>129</v>
      </c>
      <c r="B1394" s="17" t="s">
        <v>1</v>
      </c>
      <c r="C1394" s="17" t="s">
        <v>2</v>
      </c>
      <c r="D1394" s="17" t="s">
        <v>3</v>
      </c>
      <c r="E1394" s="17" t="s">
        <v>4</v>
      </c>
      <c r="F1394" s="17" t="s">
        <v>139</v>
      </c>
      <c r="G1394" s="40" t="s">
        <v>1044</v>
      </c>
      <c r="H1394" s="18" t="s">
        <v>140</v>
      </c>
    </row>
    <row r="1395" spans="1:17" ht="42" customHeight="1">
      <c r="A1395" s="989">
        <v>1</v>
      </c>
      <c r="B1395" s="782" t="s">
        <v>873</v>
      </c>
      <c r="C1395" s="783" t="s">
        <v>1077</v>
      </c>
      <c r="D1395" s="525" t="s">
        <v>1094</v>
      </c>
      <c r="E1395" s="784" t="s">
        <v>1287</v>
      </c>
      <c r="F1395" s="633"/>
      <c r="G1395" s="836">
        <v>1</v>
      </c>
      <c r="H1395" s="610">
        <f aca="true" t="shared" si="63" ref="H1395:H1410">F1395*G1395</f>
        <v>0</v>
      </c>
      <c r="Q1395" s="31"/>
    </row>
    <row r="1396" spans="1:8" ht="21" customHeight="1">
      <c r="A1396" s="990"/>
      <c r="B1396" s="204"/>
      <c r="C1396" s="774"/>
      <c r="D1396" s="775"/>
      <c r="E1396" s="776" t="s">
        <v>1079</v>
      </c>
      <c r="F1396" s="643"/>
      <c r="G1396" s="837">
        <v>1</v>
      </c>
      <c r="H1396" s="653">
        <f t="shared" si="63"/>
        <v>0</v>
      </c>
    </row>
    <row r="1397" spans="1:10" ht="28.5" customHeight="1">
      <c r="A1397" s="200">
        <v>2</v>
      </c>
      <c r="B1397" s="205" t="s">
        <v>846</v>
      </c>
      <c r="C1397" s="185" t="s">
        <v>847</v>
      </c>
      <c r="D1397" s="254"/>
      <c r="E1397" s="777"/>
      <c r="F1397" s="643"/>
      <c r="G1397" s="362">
        <v>0</v>
      </c>
      <c r="H1397" s="653">
        <f t="shared" si="63"/>
        <v>0</v>
      </c>
      <c r="J1397" s="265"/>
    </row>
    <row r="1398" spans="1:11" ht="30" customHeight="1">
      <c r="A1398" s="200">
        <v>3</v>
      </c>
      <c r="B1398" s="204" t="s">
        <v>1015</v>
      </c>
      <c r="C1398" s="253" t="s">
        <v>795</v>
      </c>
      <c r="D1398" s="202" t="s">
        <v>634</v>
      </c>
      <c r="E1398" s="778"/>
      <c r="F1398" s="643"/>
      <c r="G1398" s="362">
        <v>0</v>
      </c>
      <c r="H1398" s="653">
        <f t="shared" si="63"/>
        <v>0</v>
      </c>
      <c r="J1398" s="291"/>
      <c r="K1398" s="372"/>
    </row>
    <row r="1399" spans="1:17" s="31" customFormat="1" ht="33.75" customHeight="1">
      <c r="A1399" s="200">
        <v>4</v>
      </c>
      <c r="B1399" s="205" t="s">
        <v>1016</v>
      </c>
      <c r="C1399" s="201" t="s">
        <v>857</v>
      </c>
      <c r="D1399" s="256" t="s">
        <v>1098</v>
      </c>
      <c r="E1399" s="778"/>
      <c r="F1399" s="643"/>
      <c r="G1399" s="362">
        <v>0</v>
      </c>
      <c r="H1399" s="653">
        <f t="shared" si="63"/>
        <v>0</v>
      </c>
      <c r="I1399"/>
      <c r="J1399" s="264"/>
      <c r="K1399" s="371"/>
      <c r="L1399" s="264"/>
      <c r="M1399" s="269"/>
      <c r="N1399" s="264"/>
      <c r="O1399" s="264"/>
      <c r="P1399" s="264"/>
      <c r="Q1399"/>
    </row>
    <row r="1400" spans="1:16" ht="34.5" customHeight="1">
      <c r="A1400" s="200">
        <v>5</v>
      </c>
      <c r="B1400" s="204" t="s">
        <v>1021</v>
      </c>
      <c r="C1400" s="253" t="s">
        <v>1588</v>
      </c>
      <c r="D1400" s="202"/>
      <c r="E1400" s="779" t="s">
        <v>1096</v>
      </c>
      <c r="F1400" s="643"/>
      <c r="G1400" s="362">
        <v>0</v>
      </c>
      <c r="H1400" s="653">
        <f t="shared" si="63"/>
        <v>0</v>
      </c>
      <c r="J1400" s="267"/>
      <c r="K1400" s="419"/>
      <c r="L1400" s="267"/>
      <c r="M1400" s="419"/>
      <c r="N1400" s="267"/>
      <c r="O1400" s="553"/>
      <c r="P1400" s="553"/>
    </row>
    <row r="1401" spans="1:8" ht="30" customHeight="1">
      <c r="A1401" s="200">
        <v>6</v>
      </c>
      <c r="B1401" s="378" t="s">
        <v>149</v>
      </c>
      <c r="C1401" s="253" t="s">
        <v>1590</v>
      </c>
      <c r="D1401" s="254"/>
      <c r="E1401" s="777"/>
      <c r="F1401" s="643"/>
      <c r="G1401" s="362">
        <v>0</v>
      </c>
      <c r="H1401" s="653">
        <f t="shared" si="63"/>
        <v>0</v>
      </c>
    </row>
    <row r="1402" spans="1:8" ht="30" customHeight="1">
      <c r="A1402" s="200">
        <v>7</v>
      </c>
      <c r="B1402" s="378" t="s">
        <v>149</v>
      </c>
      <c r="C1402" s="253" t="s">
        <v>1591</v>
      </c>
      <c r="D1402" s="254"/>
      <c r="E1402" s="777"/>
      <c r="F1402" s="643"/>
      <c r="G1402" s="362">
        <v>0</v>
      </c>
      <c r="H1402" s="653">
        <f t="shared" si="63"/>
        <v>0</v>
      </c>
    </row>
    <row r="1403" spans="1:8" ht="27.75" customHeight="1">
      <c r="A1403" s="200">
        <v>8</v>
      </c>
      <c r="B1403" s="378" t="s">
        <v>149</v>
      </c>
      <c r="C1403" s="253" t="s">
        <v>1592</v>
      </c>
      <c r="D1403" s="254"/>
      <c r="E1403" s="777"/>
      <c r="F1403" s="643"/>
      <c r="G1403" s="362">
        <v>0</v>
      </c>
      <c r="H1403" s="653">
        <f t="shared" si="63"/>
        <v>0</v>
      </c>
    </row>
    <row r="1404" spans="1:8" ht="30" customHeight="1">
      <c r="A1404" s="200">
        <v>9</v>
      </c>
      <c r="B1404" s="378" t="s">
        <v>1095</v>
      </c>
      <c r="C1404" s="253" t="s">
        <v>1593</v>
      </c>
      <c r="D1404" s="202"/>
      <c r="E1404" s="778"/>
      <c r="F1404" s="643"/>
      <c r="G1404" s="362">
        <v>0</v>
      </c>
      <c r="H1404" s="653">
        <f t="shared" si="63"/>
        <v>0</v>
      </c>
    </row>
    <row r="1405" spans="1:11" ht="30" customHeight="1">
      <c r="A1405" s="200">
        <v>10</v>
      </c>
      <c r="B1405" s="378" t="s">
        <v>873</v>
      </c>
      <c r="C1405" s="253" t="s">
        <v>1589</v>
      </c>
      <c r="D1405" s="780" t="s">
        <v>1356</v>
      </c>
      <c r="E1405" s="779" t="s">
        <v>1357</v>
      </c>
      <c r="F1405" s="643"/>
      <c r="G1405" s="362">
        <v>1</v>
      </c>
      <c r="H1405" s="653">
        <f t="shared" si="63"/>
        <v>0</v>
      </c>
      <c r="I1405" s="395"/>
      <c r="J1405" s="391"/>
      <c r="K1405" s="392"/>
    </row>
    <row r="1406" spans="1:8" ht="28.5" customHeight="1">
      <c r="A1406" s="200">
        <v>11</v>
      </c>
      <c r="B1406" s="378" t="s">
        <v>1097</v>
      </c>
      <c r="C1406" s="781" t="s">
        <v>7</v>
      </c>
      <c r="D1406" s="780"/>
      <c r="E1406" s="779" t="s">
        <v>1314</v>
      </c>
      <c r="F1406" s="643"/>
      <c r="G1406" s="362">
        <v>1</v>
      </c>
      <c r="H1406" s="653">
        <f t="shared" si="63"/>
        <v>0</v>
      </c>
    </row>
    <row r="1407" spans="1:8" ht="26.25" customHeight="1">
      <c r="A1407" s="200">
        <v>12</v>
      </c>
      <c r="B1407" s="378" t="s">
        <v>1097</v>
      </c>
      <c r="C1407" s="781" t="s">
        <v>9</v>
      </c>
      <c r="D1407" s="424"/>
      <c r="E1407" s="779" t="s">
        <v>1315</v>
      </c>
      <c r="F1407" s="643"/>
      <c r="G1407" s="362">
        <v>1</v>
      </c>
      <c r="H1407" s="653">
        <f t="shared" si="63"/>
        <v>0</v>
      </c>
    </row>
    <row r="1408" spans="1:11" ht="30" customHeight="1">
      <c r="A1408" s="200">
        <v>13</v>
      </c>
      <c r="B1408" s="168" t="s">
        <v>1354</v>
      </c>
      <c r="C1408" s="2" t="s">
        <v>1102</v>
      </c>
      <c r="D1408" s="172" t="s">
        <v>1352</v>
      </c>
      <c r="E1408" s="424" t="s">
        <v>1355</v>
      </c>
      <c r="F1408" s="643"/>
      <c r="G1408" s="362">
        <v>1</v>
      </c>
      <c r="H1408" s="653">
        <f t="shared" si="63"/>
        <v>0</v>
      </c>
      <c r="K1408" s="392"/>
    </row>
    <row r="1409" spans="1:11" ht="30" customHeight="1">
      <c r="A1409" s="200">
        <v>14</v>
      </c>
      <c r="B1409" s="168" t="s">
        <v>1355</v>
      </c>
      <c r="C1409" s="2" t="s">
        <v>1102</v>
      </c>
      <c r="D1409" s="172" t="s">
        <v>1353</v>
      </c>
      <c r="E1409" s="424" t="s">
        <v>1355</v>
      </c>
      <c r="F1409" s="643"/>
      <c r="G1409" s="362">
        <v>1</v>
      </c>
      <c r="H1409" s="653">
        <f t="shared" si="63"/>
        <v>0</v>
      </c>
      <c r="K1409" s="392"/>
    </row>
    <row r="1410" spans="1:11" ht="30" customHeight="1" thickBot="1">
      <c r="A1410" s="206">
        <v>15</v>
      </c>
      <c r="B1410" s="169" t="s">
        <v>1355</v>
      </c>
      <c r="C1410" s="5" t="s">
        <v>1102</v>
      </c>
      <c r="D1410" s="173" t="s">
        <v>1353</v>
      </c>
      <c r="E1410" s="423" t="s">
        <v>1355</v>
      </c>
      <c r="F1410" s="623"/>
      <c r="G1410" s="368">
        <v>1</v>
      </c>
      <c r="H1410" s="618">
        <f t="shared" si="63"/>
        <v>0</v>
      </c>
      <c r="K1410" s="392"/>
    </row>
    <row r="1411" spans="1:8" ht="24" customHeight="1" thickBot="1">
      <c r="A1411" s="379"/>
      <c r="B1411" s="863" t="s">
        <v>1316</v>
      </c>
      <c r="C1411" s="863"/>
      <c r="D1411" s="863"/>
      <c r="E1411" s="863"/>
      <c r="F1411" s="863"/>
      <c r="G1411" s="863"/>
      <c r="H1411" s="622">
        <f>SUM(H1395:H1410)</f>
        <v>0</v>
      </c>
    </row>
    <row r="1412" spans="1:15" s="785" customFormat="1" ht="24" customHeight="1">
      <c r="A1412" s="902" t="s">
        <v>1291</v>
      </c>
      <c r="B1412" s="902"/>
      <c r="C1412" s="902"/>
      <c r="D1412" s="902"/>
      <c r="E1412" s="902"/>
      <c r="F1412" s="902"/>
      <c r="G1412" s="902"/>
      <c r="H1412" s="902"/>
      <c r="J1412" s="786"/>
      <c r="K1412" s="787"/>
      <c r="L1412" s="788"/>
      <c r="M1412" s="786"/>
      <c r="N1412" s="786"/>
      <c r="O1412" s="786"/>
    </row>
    <row r="1413" spans="1:16" ht="27.75" customHeight="1" thickBot="1">
      <c r="A1413" s="282" t="s">
        <v>1206</v>
      </c>
      <c r="D1413" s="276"/>
      <c r="L1413" s="269"/>
      <c r="M1413" s="264"/>
      <c r="P1413"/>
    </row>
    <row r="1414" spans="1:16" ht="40.5" customHeight="1" thickBot="1">
      <c r="A1414" s="789" t="s">
        <v>129</v>
      </c>
      <c r="B1414" s="17" t="s">
        <v>1</v>
      </c>
      <c r="C1414" s="17" t="s">
        <v>2</v>
      </c>
      <c r="D1414" s="625" t="s">
        <v>3</v>
      </c>
      <c r="E1414" s="17" t="s">
        <v>4</v>
      </c>
      <c r="F1414" s="17" t="s">
        <v>139</v>
      </c>
      <c r="G1414" s="40" t="s">
        <v>1044</v>
      </c>
      <c r="H1414" s="18" t="s">
        <v>140</v>
      </c>
      <c r="L1414" s="269"/>
      <c r="M1414" s="264"/>
      <c r="P1414"/>
    </row>
    <row r="1415" spans="1:16" ht="39" customHeight="1">
      <c r="A1415" s="232">
        <v>1</v>
      </c>
      <c r="B1415" s="110" t="s">
        <v>1207</v>
      </c>
      <c r="C1415" s="279" t="s">
        <v>185</v>
      </c>
      <c r="D1415" s="80" t="s">
        <v>417</v>
      </c>
      <c r="E1415" s="279" t="s">
        <v>1208</v>
      </c>
      <c r="F1415" s="633"/>
      <c r="G1415" s="80">
        <v>1</v>
      </c>
      <c r="H1415" s="610">
        <f aca="true" t="shared" si="64" ref="H1415:H1445">F1415*G1415</f>
        <v>0</v>
      </c>
      <c r="L1415" s="269"/>
      <c r="M1415" s="264"/>
      <c r="P1415"/>
    </row>
    <row r="1416" spans="1:16" ht="45">
      <c r="A1416" s="167">
        <v>2</v>
      </c>
      <c r="B1416" s="91" t="s">
        <v>1209</v>
      </c>
      <c r="C1416" s="292" t="s">
        <v>370</v>
      </c>
      <c r="D1416" s="277" t="s">
        <v>417</v>
      </c>
      <c r="E1416" s="90"/>
      <c r="F1416" s="643"/>
      <c r="G1416" s="277">
        <v>1</v>
      </c>
      <c r="H1416" s="653">
        <f t="shared" si="64"/>
        <v>0</v>
      </c>
      <c r="L1416" s="269"/>
      <c r="M1416" s="264"/>
      <c r="P1416"/>
    </row>
    <row r="1417" spans="1:16" ht="44.25" customHeight="1">
      <c r="A1417" s="167">
        <v>3</v>
      </c>
      <c r="B1417" s="91" t="s">
        <v>1210</v>
      </c>
      <c r="C1417" s="292" t="s">
        <v>370</v>
      </c>
      <c r="D1417" s="277" t="s">
        <v>417</v>
      </c>
      <c r="E1417" s="90"/>
      <c r="F1417" s="643"/>
      <c r="G1417" s="277">
        <v>1</v>
      </c>
      <c r="H1417" s="653">
        <f t="shared" si="64"/>
        <v>0</v>
      </c>
      <c r="L1417" s="269"/>
      <c r="M1417" s="264"/>
      <c r="P1417"/>
    </row>
    <row r="1418" spans="1:16" ht="28.5" customHeight="1">
      <c r="A1418" s="167">
        <v>4</v>
      </c>
      <c r="B1418" s="91" t="s">
        <v>1211</v>
      </c>
      <c r="C1418" s="277" t="s">
        <v>176</v>
      </c>
      <c r="D1418" s="506" t="s">
        <v>193</v>
      </c>
      <c r="E1418" s="90" t="s">
        <v>1212</v>
      </c>
      <c r="F1418" s="643"/>
      <c r="G1418" s="277">
        <v>1</v>
      </c>
      <c r="H1418" s="653">
        <f t="shared" si="64"/>
        <v>0</v>
      </c>
      <c r="L1418" s="433"/>
      <c r="M1418" s="264"/>
      <c r="P1418"/>
    </row>
    <row r="1419" spans="1:16" ht="45">
      <c r="A1419" s="167">
        <v>5</v>
      </c>
      <c r="B1419" s="91" t="s">
        <v>1213</v>
      </c>
      <c r="C1419" s="292" t="s">
        <v>370</v>
      </c>
      <c r="D1419" s="506" t="s">
        <v>193</v>
      </c>
      <c r="E1419" s="90"/>
      <c r="F1419" s="643"/>
      <c r="G1419" s="277">
        <v>1</v>
      </c>
      <c r="H1419" s="653">
        <f t="shared" si="64"/>
        <v>0</v>
      </c>
      <c r="L1419" s="269"/>
      <c r="M1419" s="264"/>
      <c r="P1419"/>
    </row>
    <row r="1420" spans="1:16" ht="26.25">
      <c r="A1420" s="167">
        <v>6</v>
      </c>
      <c r="B1420" s="90" t="s">
        <v>1214</v>
      </c>
      <c r="C1420" s="277" t="s">
        <v>176</v>
      </c>
      <c r="D1420" s="277" t="s">
        <v>417</v>
      </c>
      <c r="E1420" s="90" t="s">
        <v>1300</v>
      </c>
      <c r="F1420" s="643"/>
      <c r="G1420" s="277">
        <v>1</v>
      </c>
      <c r="H1420" s="653">
        <f t="shared" si="64"/>
        <v>0</v>
      </c>
      <c r="L1420" s="269"/>
      <c r="M1420" s="264"/>
      <c r="P1420"/>
    </row>
    <row r="1421" spans="1:16" ht="45">
      <c r="A1421" s="167">
        <v>7</v>
      </c>
      <c r="B1421" s="91" t="s">
        <v>1299</v>
      </c>
      <c r="C1421" s="292" t="s">
        <v>370</v>
      </c>
      <c r="D1421" s="277" t="s">
        <v>417</v>
      </c>
      <c r="E1421" s="90"/>
      <c r="F1421" s="643"/>
      <c r="G1421" s="277">
        <v>1</v>
      </c>
      <c r="H1421" s="653">
        <f t="shared" si="64"/>
        <v>0</v>
      </c>
      <c r="I1421" s="264"/>
      <c r="L1421" s="269"/>
      <c r="M1421" s="264"/>
      <c r="P1421"/>
    </row>
    <row r="1422" spans="1:16" ht="34.5" customHeight="1">
      <c r="A1422" s="167">
        <v>8</v>
      </c>
      <c r="B1422" s="90" t="s">
        <v>1215</v>
      </c>
      <c r="C1422" s="275" t="s">
        <v>1216</v>
      </c>
      <c r="D1422" s="280" t="s">
        <v>1217</v>
      </c>
      <c r="E1422" s="275" t="s">
        <v>1218</v>
      </c>
      <c r="F1422" s="643"/>
      <c r="G1422" s="277">
        <v>1</v>
      </c>
      <c r="H1422" s="653">
        <f t="shared" si="64"/>
        <v>0</v>
      </c>
      <c r="I1422" s="264"/>
      <c r="L1422" s="269"/>
      <c r="M1422" s="264"/>
      <c r="P1422"/>
    </row>
    <row r="1423" spans="1:16" ht="45">
      <c r="A1423" s="167">
        <v>9</v>
      </c>
      <c r="B1423" s="91" t="s">
        <v>1219</v>
      </c>
      <c r="C1423" s="292" t="s">
        <v>370</v>
      </c>
      <c r="D1423" s="277" t="s">
        <v>193</v>
      </c>
      <c r="E1423" s="90"/>
      <c r="F1423" s="643"/>
      <c r="G1423" s="277">
        <v>1</v>
      </c>
      <c r="H1423" s="653">
        <f t="shared" si="64"/>
        <v>0</v>
      </c>
      <c r="I1423" s="264"/>
      <c r="L1423" s="269"/>
      <c r="M1423" s="264"/>
      <c r="P1423"/>
    </row>
    <row r="1424" spans="1:16" ht="45">
      <c r="A1424" s="167">
        <v>10</v>
      </c>
      <c r="B1424" s="91" t="s">
        <v>1220</v>
      </c>
      <c r="C1424" s="292" t="s">
        <v>370</v>
      </c>
      <c r="D1424" s="277" t="s">
        <v>193</v>
      </c>
      <c r="E1424" s="275"/>
      <c r="F1424" s="643"/>
      <c r="G1424" s="277">
        <v>1</v>
      </c>
      <c r="H1424" s="653">
        <f t="shared" si="64"/>
        <v>0</v>
      </c>
      <c r="I1424" s="264"/>
      <c r="L1424" s="269"/>
      <c r="M1424" s="264"/>
      <c r="P1424"/>
    </row>
    <row r="1425" spans="1:16" ht="45">
      <c r="A1425" s="167">
        <v>11</v>
      </c>
      <c r="B1425" s="91" t="s">
        <v>1220</v>
      </c>
      <c r="C1425" s="292" t="s">
        <v>370</v>
      </c>
      <c r="D1425" s="277" t="s">
        <v>193</v>
      </c>
      <c r="E1425" s="90"/>
      <c r="F1425" s="643"/>
      <c r="G1425" s="277">
        <v>1</v>
      </c>
      <c r="H1425" s="653">
        <f t="shared" si="64"/>
        <v>0</v>
      </c>
      <c r="I1425" s="264"/>
      <c r="L1425" s="269"/>
      <c r="M1425" s="264"/>
      <c r="P1425"/>
    </row>
    <row r="1426" spans="1:16" ht="37.5" customHeight="1">
      <c r="A1426" s="167">
        <v>12</v>
      </c>
      <c r="B1426" s="90" t="s">
        <v>1221</v>
      </c>
      <c r="C1426" s="277" t="s">
        <v>176</v>
      </c>
      <c r="D1426" s="277" t="s">
        <v>417</v>
      </c>
      <c r="E1426" s="90" t="s">
        <v>1301</v>
      </c>
      <c r="F1426" s="643"/>
      <c r="G1426" s="277">
        <v>1</v>
      </c>
      <c r="H1426" s="653">
        <f t="shared" si="64"/>
        <v>0</v>
      </c>
      <c r="I1426" s="264"/>
      <c r="L1426" s="269"/>
      <c r="M1426" s="264"/>
      <c r="P1426"/>
    </row>
    <row r="1427" spans="1:16" ht="45">
      <c r="A1427" s="167">
        <v>13</v>
      </c>
      <c r="B1427" s="91" t="s">
        <v>1222</v>
      </c>
      <c r="C1427" s="292" t="s">
        <v>370</v>
      </c>
      <c r="D1427" s="277" t="s">
        <v>417</v>
      </c>
      <c r="E1427" s="90"/>
      <c r="F1427" s="643"/>
      <c r="G1427" s="277">
        <v>1</v>
      </c>
      <c r="H1427" s="653">
        <f t="shared" si="64"/>
        <v>0</v>
      </c>
      <c r="I1427" s="264"/>
      <c r="L1427" s="269"/>
      <c r="M1427" s="264"/>
      <c r="P1427"/>
    </row>
    <row r="1428" spans="1:16" ht="44.25" customHeight="1">
      <c r="A1428" s="167">
        <v>14</v>
      </c>
      <c r="B1428" s="91" t="s">
        <v>1222</v>
      </c>
      <c r="C1428" s="292" t="s">
        <v>370</v>
      </c>
      <c r="D1428" s="277" t="s">
        <v>417</v>
      </c>
      <c r="E1428" s="90"/>
      <c r="F1428" s="643"/>
      <c r="G1428" s="277">
        <v>1</v>
      </c>
      <c r="H1428" s="653">
        <f t="shared" si="64"/>
        <v>0</v>
      </c>
      <c r="I1428" s="264"/>
      <c r="L1428" s="269"/>
      <c r="M1428" s="264"/>
      <c r="P1428"/>
    </row>
    <row r="1429" spans="1:16" ht="30">
      <c r="A1429" s="167">
        <v>15</v>
      </c>
      <c r="B1429" s="90" t="s">
        <v>1223</v>
      </c>
      <c r="C1429" s="292" t="s">
        <v>1224</v>
      </c>
      <c r="D1429" s="277" t="s">
        <v>417</v>
      </c>
      <c r="E1429" s="275" t="s">
        <v>1225</v>
      </c>
      <c r="F1429" s="643"/>
      <c r="G1429" s="277">
        <v>1</v>
      </c>
      <c r="H1429" s="653">
        <f t="shared" si="64"/>
        <v>0</v>
      </c>
      <c r="I1429" s="264"/>
      <c r="L1429" s="269"/>
      <c r="M1429" s="264"/>
      <c r="P1429"/>
    </row>
    <row r="1430" spans="1:16" ht="44.25" customHeight="1">
      <c r="A1430" s="167">
        <v>16</v>
      </c>
      <c r="B1430" s="91" t="s">
        <v>1226</v>
      </c>
      <c r="C1430" s="292" t="s">
        <v>370</v>
      </c>
      <c r="D1430" s="277" t="s">
        <v>417</v>
      </c>
      <c r="E1430" s="90"/>
      <c r="F1430" s="643"/>
      <c r="G1430" s="277">
        <v>1</v>
      </c>
      <c r="H1430" s="653">
        <f t="shared" si="64"/>
        <v>0</v>
      </c>
      <c r="I1430" s="264"/>
      <c r="L1430" s="269"/>
      <c r="M1430" s="264"/>
      <c r="P1430"/>
    </row>
    <row r="1431" spans="1:16" ht="45">
      <c r="A1431" s="167">
        <v>17</v>
      </c>
      <c r="B1431" s="91" t="s">
        <v>1227</v>
      </c>
      <c r="C1431" s="292" t="s">
        <v>370</v>
      </c>
      <c r="D1431" s="277" t="s">
        <v>417</v>
      </c>
      <c r="E1431" s="275"/>
      <c r="F1431" s="643"/>
      <c r="G1431" s="277">
        <v>1</v>
      </c>
      <c r="H1431" s="653">
        <f t="shared" si="64"/>
        <v>0</v>
      </c>
      <c r="I1431" s="264"/>
      <c r="L1431" s="269"/>
      <c r="M1431" s="264"/>
      <c r="P1431"/>
    </row>
    <row r="1432" spans="1:16" ht="44.25" customHeight="1">
      <c r="A1432" s="167">
        <v>18</v>
      </c>
      <c r="B1432" s="91" t="s">
        <v>1228</v>
      </c>
      <c r="C1432" s="292" t="s">
        <v>370</v>
      </c>
      <c r="D1432" s="277" t="s">
        <v>417</v>
      </c>
      <c r="E1432" s="90"/>
      <c r="F1432" s="643"/>
      <c r="G1432" s="277">
        <v>1</v>
      </c>
      <c r="H1432" s="653">
        <f t="shared" si="64"/>
        <v>0</v>
      </c>
      <c r="I1432" s="264"/>
      <c r="L1432" s="269"/>
      <c r="M1432" s="264"/>
      <c r="P1432"/>
    </row>
    <row r="1433" spans="1:16" ht="27.75" customHeight="1">
      <c r="A1433" s="167">
        <v>19</v>
      </c>
      <c r="B1433" s="90" t="s">
        <v>1229</v>
      </c>
      <c r="C1433" s="277" t="s">
        <v>176</v>
      </c>
      <c r="D1433" s="277" t="s">
        <v>417</v>
      </c>
      <c r="E1433" s="90" t="s">
        <v>1230</v>
      </c>
      <c r="F1433" s="643"/>
      <c r="G1433" s="277">
        <v>1</v>
      </c>
      <c r="H1433" s="653">
        <f t="shared" si="64"/>
        <v>0</v>
      </c>
      <c r="I1433" s="264"/>
      <c r="L1433" s="269"/>
      <c r="M1433" s="264"/>
      <c r="P1433"/>
    </row>
    <row r="1434" spans="1:16" ht="48" customHeight="1" thickBot="1">
      <c r="A1434" s="281">
        <v>20</v>
      </c>
      <c r="B1434" s="117" t="s">
        <v>1231</v>
      </c>
      <c r="C1434" s="5" t="s">
        <v>370</v>
      </c>
      <c r="D1434" s="278" t="s">
        <v>417</v>
      </c>
      <c r="E1434" s="119"/>
      <c r="F1434" s="623"/>
      <c r="G1434" s="278">
        <v>1</v>
      </c>
      <c r="H1434" s="618">
        <f t="shared" si="64"/>
        <v>0</v>
      </c>
      <c r="I1434" s="264"/>
      <c r="L1434" s="269"/>
      <c r="M1434" s="264"/>
      <c r="P1434"/>
    </row>
    <row r="1435" spans="1:16" ht="21" customHeight="1" thickBot="1">
      <c r="A1435" s="282" t="s">
        <v>1232</v>
      </c>
      <c r="D1435" s="276"/>
      <c r="F1435" s="406"/>
      <c r="G1435" s="276"/>
      <c r="H1435" s="406"/>
      <c r="I1435" s="264"/>
      <c r="L1435" s="269"/>
      <c r="M1435" s="264"/>
      <c r="P1435"/>
    </row>
    <row r="1436" spans="1:16" ht="31.5" customHeight="1">
      <c r="A1436" s="232">
        <v>21</v>
      </c>
      <c r="B1436" s="110" t="s">
        <v>1233</v>
      </c>
      <c r="C1436" s="335" t="s">
        <v>1234</v>
      </c>
      <c r="D1436" s="279" t="s">
        <v>1235</v>
      </c>
      <c r="E1436" s="279" t="s">
        <v>1236</v>
      </c>
      <c r="F1436" s="633"/>
      <c r="G1436" s="80">
        <v>1</v>
      </c>
      <c r="H1436" s="610">
        <f t="shared" si="64"/>
        <v>0</v>
      </c>
      <c r="I1436" s="264"/>
      <c r="L1436" s="269"/>
      <c r="M1436" s="264"/>
      <c r="P1436"/>
    </row>
    <row r="1437" spans="1:16" ht="38.25" customHeight="1">
      <c r="A1437" s="167">
        <v>22</v>
      </c>
      <c r="B1437" s="91" t="s">
        <v>1237</v>
      </c>
      <c r="C1437" s="336" t="s">
        <v>1238</v>
      </c>
      <c r="D1437" s="277"/>
      <c r="E1437" s="91"/>
      <c r="F1437" s="643"/>
      <c r="G1437" s="277">
        <v>1</v>
      </c>
      <c r="H1437" s="653">
        <f t="shared" si="64"/>
        <v>0</v>
      </c>
      <c r="I1437" s="264"/>
      <c r="L1437" s="269"/>
      <c r="M1437" s="264"/>
      <c r="P1437"/>
    </row>
    <row r="1438" spans="1:16" ht="38.25" customHeight="1">
      <c r="A1438" s="167">
        <v>23</v>
      </c>
      <c r="B1438" s="90" t="s">
        <v>1239</v>
      </c>
      <c r="C1438" s="336" t="s">
        <v>1216</v>
      </c>
      <c r="D1438" s="275" t="s">
        <v>1240</v>
      </c>
      <c r="E1438" s="277" t="s">
        <v>1241</v>
      </c>
      <c r="F1438" s="643"/>
      <c r="G1438" s="277">
        <v>1</v>
      </c>
      <c r="H1438" s="653">
        <f t="shared" si="64"/>
        <v>0</v>
      </c>
      <c r="I1438" s="264"/>
      <c r="L1438" s="269"/>
      <c r="M1438" s="264"/>
      <c r="P1438"/>
    </row>
    <row r="1439" spans="1:16" ht="33" customHeight="1">
      <c r="A1439" s="167">
        <v>24</v>
      </c>
      <c r="B1439" s="91" t="s">
        <v>1242</v>
      </c>
      <c r="C1439" s="2" t="s">
        <v>370</v>
      </c>
      <c r="D1439" s="277" t="s">
        <v>193</v>
      </c>
      <c r="E1439" s="91" t="s">
        <v>1243</v>
      </c>
      <c r="F1439" s="643"/>
      <c r="G1439" s="277">
        <v>1</v>
      </c>
      <c r="H1439" s="653">
        <f t="shared" si="64"/>
        <v>0</v>
      </c>
      <c r="I1439" s="264"/>
      <c r="L1439" s="269"/>
      <c r="M1439" s="264"/>
      <c r="P1439"/>
    </row>
    <row r="1440" spans="1:16" ht="30.75" customHeight="1">
      <c r="A1440" s="167">
        <v>25</v>
      </c>
      <c r="B1440" s="90" t="s">
        <v>1244</v>
      </c>
      <c r="C1440" s="470" t="s">
        <v>176</v>
      </c>
      <c r="D1440" s="460" t="s">
        <v>193</v>
      </c>
      <c r="E1440" s="91" t="s">
        <v>1558</v>
      </c>
      <c r="F1440" s="643"/>
      <c r="G1440" s="277">
        <v>1</v>
      </c>
      <c r="H1440" s="653">
        <f t="shared" si="64"/>
        <v>0</v>
      </c>
      <c r="I1440" s="264"/>
      <c r="L1440" s="433"/>
      <c r="M1440" s="391"/>
      <c r="P1440"/>
    </row>
    <row r="1441" spans="1:16" ht="46.5" customHeight="1">
      <c r="A1441" s="167">
        <v>26</v>
      </c>
      <c r="B1441" s="91" t="s">
        <v>1245</v>
      </c>
      <c r="C1441" s="2" t="s">
        <v>370</v>
      </c>
      <c r="D1441" s="506" t="s">
        <v>193</v>
      </c>
      <c r="E1441" s="91"/>
      <c r="F1441" s="643"/>
      <c r="G1441" s="277">
        <v>1</v>
      </c>
      <c r="H1441" s="653">
        <f t="shared" si="64"/>
        <v>0</v>
      </c>
      <c r="I1441" s="264"/>
      <c r="L1441" s="269"/>
      <c r="M1441" s="264"/>
      <c r="P1441"/>
    </row>
    <row r="1442" spans="1:16" ht="26.25">
      <c r="A1442" s="167">
        <v>27</v>
      </c>
      <c r="B1442" s="90" t="s">
        <v>1246</v>
      </c>
      <c r="C1442" s="156" t="s">
        <v>1216</v>
      </c>
      <c r="D1442" s="280" t="s">
        <v>1247</v>
      </c>
      <c r="E1442" s="275" t="s">
        <v>1248</v>
      </c>
      <c r="F1442" s="643"/>
      <c r="G1442" s="277">
        <v>1</v>
      </c>
      <c r="H1442" s="653">
        <f t="shared" si="64"/>
        <v>0</v>
      </c>
      <c r="I1442" s="264"/>
      <c r="L1442" s="269"/>
      <c r="M1442" s="264"/>
      <c r="P1442"/>
    </row>
    <row r="1443" spans="1:16" ht="48.75" customHeight="1">
      <c r="A1443" s="167">
        <v>28</v>
      </c>
      <c r="B1443" s="91" t="s">
        <v>1249</v>
      </c>
      <c r="C1443" s="2" t="s">
        <v>370</v>
      </c>
      <c r="D1443" s="277" t="s">
        <v>417</v>
      </c>
      <c r="E1443" s="91"/>
      <c r="F1443" s="643"/>
      <c r="G1443" s="277">
        <v>1</v>
      </c>
      <c r="H1443" s="653">
        <f t="shared" si="64"/>
        <v>0</v>
      </c>
      <c r="I1443" s="264"/>
      <c r="L1443" s="269"/>
      <c r="M1443" s="264"/>
      <c r="P1443"/>
    </row>
    <row r="1444" spans="1:16" ht="45">
      <c r="A1444" s="167">
        <v>29</v>
      </c>
      <c r="B1444" s="91" t="s">
        <v>1250</v>
      </c>
      <c r="C1444" s="2" t="s">
        <v>370</v>
      </c>
      <c r="D1444" s="277" t="s">
        <v>417</v>
      </c>
      <c r="E1444" s="91"/>
      <c r="F1444" s="643"/>
      <c r="G1444" s="277">
        <v>1</v>
      </c>
      <c r="H1444" s="653">
        <f t="shared" si="64"/>
        <v>0</v>
      </c>
      <c r="I1444" s="264"/>
      <c r="L1444" s="269"/>
      <c r="M1444" s="264"/>
      <c r="P1444"/>
    </row>
    <row r="1445" spans="1:16" ht="45.75" thickBot="1">
      <c r="A1445" s="281">
        <v>30</v>
      </c>
      <c r="B1445" s="117" t="s">
        <v>1251</v>
      </c>
      <c r="C1445" s="5" t="s">
        <v>370</v>
      </c>
      <c r="D1445" s="278" t="s">
        <v>417</v>
      </c>
      <c r="E1445" s="117"/>
      <c r="F1445" s="623"/>
      <c r="G1445" s="278">
        <v>1</v>
      </c>
      <c r="H1445" s="618">
        <f t="shared" si="64"/>
        <v>0</v>
      </c>
      <c r="I1445" s="264"/>
      <c r="L1445" s="269"/>
      <c r="M1445" s="264"/>
      <c r="P1445"/>
    </row>
    <row r="1446" spans="1:16" ht="24" customHeight="1" thickBot="1">
      <c r="A1446" s="306"/>
      <c r="B1446" s="876" t="s">
        <v>1316</v>
      </c>
      <c r="C1446" s="876"/>
      <c r="D1446" s="876"/>
      <c r="E1446" s="876"/>
      <c r="F1446" s="876"/>
      <c r="G1446" s="1003"/>
      <c r="H1446" s="622">
        <f>SUM(H1415:H1445)</f>
        <v>0</v>
      </c>
      <c r="L1446" s="269"/>
      <c r="M1446" s="264"/>
      <c r="P1446"/>
    </row>
    <row r="1447" spans="1:16" ht="24" customHeight="1">
      <c r="A1447" s="11"/>
      <c r="B1447" s="28"/>
      <c r="C1447" s="11"/>
      <c r="D1447" s="11"/>
      <c r="E1447" s="12"/>
      <c r="F1447" s="12"/>
      <c r="G1447" s="51"/>
      <c r="H1447" s="51"/>
      <c r="I1447" s="264"/>
      <c r="L1447" s="269"/>
      <c r="M1447" s="264"/>
      <c r="P1447"/>
    </row>
    <row r="1448" spans="1:9" ht="16.5" thickBot="1">
      <c r="A1448" s="1" t="s">
        <v>1290</v>
      </c>
      <c r="B1448" s="62"/>
      <c r="C1448" s="62"/>
      <c r="D1448" s="62"/>
      <c r="E1448" s="62"/>
      <c r="F1448" s="62"/>
      <c r="G1448" s="62"/>
      <c r="H1448" s="62"/>
      <c r="I1448" s="264"/>
    </row>
    <row r="1449" spans="1:16" ht="51.75" thickBot="1">
      <c r="A1449" s="162" t="s">
        <v>129</v>
      </c>
      <c r="B1449" s="17" t="s">
        <v>1</v>
      </c>
      <c r="C1449" s="17" t="s">
        <v>2</v>
      </c>
      <c r="D1449" s="17" t="s">
        <v>3</v>
      </c>
      <c r="E1449" s="17" t="s">
        <v>4</v>
      </c>
      <c r="F1449" s="17" t="s">
        <v>139</v>
      </c>
      <c r="G1449" s="40" t="s">
        <v>1044</v>
      </c>
      <c r="H1449" s="18" t="s">
        <v>140</v>
      </c>
      <c r="I1449" s="264"/>
      <c r="J1449" s="303" t="s">
        <v>1279</v>
      </c>
      <c r="K1449" s="304" t="s">
        <v>1280</v>
      </c>
      <c r="L1449" s="304" t="s">
        <v>1281</v>
      </c>
      <c r="M1449" s="304" t="s">
        <v>1282</v>
      </c>
      <c r="N1449" s="8" t="s">
        <v>1278</v>
      </c>
      <c r="O1449" s="8" t="s">
        <v>1276</v>
      </c>
      <c r="P1449" s="305" t="s">
        <v>1283</v>
      </c>
    </row>
    <row r="1450" spans="1:17" ht="33.75" customHeight="1">
      <c r="A1450" s="19">
        <v>1</v>
      </c>
      <c r="B1450" s="20" t="s">
        <v>218</v>
      </c>
      <c r="C1450" s="20" t="s">
        <v>9</v>
      </c>
      <c r="D1450" s="20" t="s">
        <v>168</v>
      </c>
      <c r="E1450" s="20"/>
      <c r="F1450" s="633"/>
      <c r="G1450" s="360">
        <v>4</v>
      </c>
      <c r="H1450" s="610">
        <f>F1450*G1450</f>
        <v>0</v>
      </c>
      <c r="I1450" s="196"/>
      <c r="J1450" s="824" t="s">
        <v>1124</v>
      </c>
      <c r="K1450" s="825" t="s">
        <v>1125</v>
      </c>
      <c r="L1450" s="826" t="s">
        <v>1160</v>
      </c>
      <c r="M1450" s="825">
        <v>1</v>
      </c>
      <c r="N1450" s="650"/>
      <c r="O1450" s="827">
        <f>M1450*N1450</f>
        <v>0</v>
      </c>
      <c r="P1450" s="810">
        <f aca="true" t="shared" si="65" ref="P1450:P1463">G1450*O1450</f>
        <v>0</v>
      </c>
      <c r="Q1450" s="32"/>
    </row>
    <row r="1451" spans="1:16" ht="27" customHeight="1">
      <c r="A1451" s="883">
        <v>2</v>
      </c>
      <c r="B1451" s="857" t="s">
        <v>219</v>
      </c>
      <c r="C1451" s="857" t="s">
        <v>220</v>
      </c>
      <c r="D1451" s="857" t="s">
        <v>135</v>
      </c>
      <c r="E1451" s="857"/>
      <c r="F1451" s="885"/>
      <c r="G1451" s="854">
        <v>4</v>
      </c>
      <c r="H1451" s="853">
        <f>F1451*G1451</f>
        <v>0</v>
      </c>
      <c r="I1451" s="196"/>
      <c r="J1451" s="666" t="s">
        <v>1161</v>
      </c>
      <c r="K1451" s="373" t="s">
        <v>1125</v>
      </c>
      <c r="L1451" s="260" t="s">
        <v>1162</v>
      </c>
      <c r="M1451" s="373">
        <v>1</v>
      </c>
      <c r="N1451" s="650"/>
      <c r="O1451" s="611">
        <f aca="true" t="shared" si="66" ref="O1451:O1463">M1451*N1451</f>
        <v>0</v>
      </c>
      <c r="P1451" s="810">
        <f t="shared" si="65"/>
        <v>0</v>
      </c>
    </row>
    <row r="1452" spans="1:16" ht="21" customHeight="1">
      <c r="A1452" s="909"/>
      <c r="B1452" s="857"/>
      <c r="C1452" s="857"/>
      <c r="D1452" s="857"/>
      <c r="E1452" s="857"/>
      <c r="F1452" s="885"/>
      <c r="G1452" s="871"/>
      <c r="H1452" s="855"/>
      <c r="I1452" s="196"/>
      <c r="J1452" s="315" t="s">
        <v>1163</v>
      </c>
      <c r="K1452" s="373" t="s">
        <v>1125</v>
      </c>
      <c r="L1452" s="260" t="s">
        <v>1164</v>
      </c>
      <c r="M1452" s="373">
        <v>1</v>
      </c>
      <c r="N1452" s="650"/>
      <c r="O1452" s="611">
        <f t="shared" si="66"/>
        <v>0</v>
      </c>
      <c r="P1452" s="810">
        <f>G1451*O1452</f>
        <v>0</v>
      </c>
    </row>
    <row r="1453" spans="1:16" ht="28.5" customHeight="1">
      <c r="A1453" s="3">
        <v>3</v>
      </c>
      <c r="B1453" s="2" t="s">
        <v>221</v>
      </c>
      <c r="C1453" s="2" t="s">
        <v>25</v>
      </c>
      <c r="D1453" s="2" t="s">
        <v>66</v>
      </c>
      <c r="E1453" s="2"/>
      <c r="F1453" s="643"/>
      <c r="G1453" s="292">
        <v>4</v>
      </c>
      <c r="H1453" s="653">
        <f aca="true" t="shared" si="67" ref="H1453:H1458">F1453*G1453</f>
        <v>0</v>
      </c>
      <c r="I1453" s="32"/>
      <c r="J1453" s="666" t="s">
        <v>1161</v>
      </c>
      <c r="K1453" s="373" t="s">
        <v>1125</v>
      </c>
      <c r="L1453" s="260" t="s">
        <v>1162</v>
      </c>
      <c r="M1453" s="373">
        <v>1</v>
      </c>
      <c r="N1453" s="650"/>
      <c r="O1453" s="611">
        <f t="shared" si="66"/>
        <v>0</v>
      </c>
      <c r="P1453" s="810">
        <f>G1453*O1453</f>
        <v>0</v>
      </c>
    </row>
    <row r="1454" spans="1:16" ht="21" customHeight="1">
      <c r="A1454" s="3">
        <v>4</v>
      </c>
      <c r="B1454" s="854" t="s">
        <v>235</v>
      </c>
      <c r="C1454" s="2" t="s">
        <v>9</v>
      </c>
      <c r="D1454" s="2" t="s">
        <v>222</v>
      </c>
      <c r="E1454" s="2"/>
      <c r="F1454" s="643"/>
      <c r="G1454" s="292">
        <v>4</v>
      </c>
      <c r="H1454" s="653">
        <f t="shared" si="67"/>
        <v>0</v>
      </c>
      <c r="I1454" s="196"/>
      <c r="J1454" s="315" t="s">
        <v>1163</v>
      </c>
      <c r="K1454" s="373" t="s">
        <v>1144</v>
      </c>
      <c r="L1454" s="260" t="s">
        <v>1168</v>
      </c>
      <c r="M1454" s="373">
        <v>1</v>
      </c>
      <c r="N1454" s="650"/>
      <c r="O1454" s="611">
        <f t="shared" si="66"/>
        <v>0</v>
      </c>
      <c r="P1454" s="810">
        <f t="shared" si="65"/>
        <v>0</v>
      </c>
    </row>
    <row r="1455" spans="1:16" ht="21" customHeight="1">
      <c r="A1455" s="3">
        <v>5</v>
      </c>
      <c r="B1455" s="1027"/>
      <c r="C1455" s="2" t="s">
        <v>9</v>
      </c>
      <c r="D1455" s="2" t="s">
        <v>222</v>
      </c>
      <c r="E1455" s="2"/>
      <c r="F1455" s="643"/>
      <c r="G1455" s="292">
        <v>4</v>
      </c>
      <c r="H1455" s="653">
        <f t="shared" si="67"/>
        <v>0</v>
      </c>
      <c r="I1455" s="32"/>
      <c r="J1455" s="315" t="s">
        <v>1163</v>
      </c>
      <c r="K1455" s="373" t="s">
        <v>1144</v>
      </c>
      <c r="L1455" s="260" t="s">
        <v>1168</v>
      </c>
      <c r="M1455" s="373">
        <v>1</v>
      </c>
      <c r="N1455" s="650"/>
      <c r="O1455" s="611">
        <f t="shared" si="66"/>
        <v>0</v>
      </c>
      <c r="P1455" s="810">
        <f t="shared" si="65"/>
        <v>0</v>
      </c>
    </row>
    <row r="1456" spans="1:16" ht="21" customHeight="1">
      <c r="A1456" s="3">
        <v>6</v>
      </c>
      <c r="B1456" s="1027"/>
      <c r="C1456" s="2" t="s">
        <v>9</v>
      </c>
      <c r="D1456" s="2" t="s">
        <v>222</v>
      </c>
      <c r="E1456" s="2"/>
      <c r="F1456" s="643"/>
      <c r="G1456" s="292">
        <v>4</v>
      </c>
      <c r="H1456" s="653">
        <f t="shared" si="67"/>
        <v>0</v>
      </c>
      <c r="I1456" s="32"/>
      <c r="J1456" s="315" t="s">
        <v>1163</v>
      </c>
      <c r="K1456" s="373" t="s">
        <v>1144</v>
      </c>
      <c r="L1456" s="260" t="s">
        <v>1168</v>
      </c>
      <c r="M1456" s="373">
        <v>1</v>
      </c>
      <c r="N1456" s="650"/>
      <c r="O1456" s="611">
        <f t="shared" si="66"/>
        <v>0</v>
      </c>
      <c r="P1456" s="810">
        <f t="shared" si="65"/>
        <v>0</v>
      </c>
    </row>
    <row r="1457" spans="1:16" ht="21" customHeight="1">
      <c r="A1457" s="3">
        <v>7</v>
      </c>
      <c r="B1457" s="1027"/>
      <c r="C1457" s="2" t="s">
        <v>9</v>
      </c>
      <c r="D1457" s="2" t="s">
        <v>222</v>
      </c>
      <c r="E1457" s="2"/>
      <c r="F1457" s="643"/>
      <c r="G1457" s="292">
        <v>4</v>
      </c>
      <c r="H1457" s="653">
        <f t="shared" si="67"/>
        <v>0</v>
      </c>
      <c r="I1457" s="32"/>
      <c r="J1457" s="315" t="s">
        <v>1163</v>
      </c>
      <c r="K1457" s="373" t="s">
        <v>1144</v>
      </c>
      <c r="L1457" s="260" t="s">
        <v>1168</v>
      </c>
      <c r="M1457" s="373">
        <v>1</v>
      </c>
      <c r="N1457" s="650"/>
      <c r="O1457" s="611">
        <f t="shared" si="66"/>
        <v>0</v>
      </c>
      <c r="P1457" s="810">
        <f t="shared" si="65"/>
        <v>0</v>
      </c>
    </row>
    <row r="1458" spans="1:16" ht="33.75" customHeight="1">
      <c r="A1458" s="3">
        <v>8</v>
      </c>
      <c r="B1458" s="168" t="s">
        <v>223</v>
      </c>
      <c r="C1458" s="2" t="s">
        <v>9</v>
      </c>
      <c r="D1458" s="2" t="s">
        <v>76</v>
      </c>
      <c r="E1458" s="21"/>
      <c r="F1458" s="643"/>
      <c r="G1458" s="292">
        <v>4</v>
      </c>
      <c r="H1458" s="653">
        <f t="shared" si="67"/>
        <v>0</v>
      </c>
      <c r="I1458" s="32"/>
      <c r="J1458" s="666" t="s">
        <v>1161</v>
      </c>
      <c r="K1458" s="373" t="s">
        <v>1125</v>
      </c>
      <c r="L1458" s="260" t="s">
        <v>1162</v>
      </c>
      <c r="M1458" s="373">
        <v>1</v>
      </c>
      <c r="N1458" s="650"/>
      <c r="O1458" s="611">
        <f t="shared" si="66"/>
        <v>0</v>
      </c>
      <c r="P1458" s="810">
        <f t="shared" si="65"/>
        <v>0</v>
      </c>
    </row>
    <row r="1459" spans="1:16" ht="27.75" customHeight="1">
      <c r="A1459" s="978">
        <v>9</v>
      </c>
      <c r="B1459" s="857" t="s">
        <v>224</v>
      </c>
      <c r="C1459" s="857" t="s">
        <v>25</v>
      </c>
      <c r="D1459" s="857" t="s">
        <v>225</v>
      </c>
      <c r="E1459" s="857"/>
      <c r="F1459" s="885"/>
      <c r="G1459" s="854">
        <v>4</v>
      </c>
      <c r="H1459" s="853">
        <f>F1459*G1459</f>
        <v>0</v>
      </c>
      <c r="I1459" s="32"/>
      <c r="J1459" s="666" t="s">
        <v>1161</v>
      </c>
      <c r="K1459" s="373" t="s">
        <v>1125</v>
      </c>
      <c r="L1459" s="260" t="s">
        <v>1162</v>
      </c>
      <c r="M1459" s="373">
        <v>1</v>
      </c>
      <c r="N1459" s="650"/>
      <c r="O1459" s="611">
        <f t="shared" si="66"/>
        <v>0</v>
      </c>
      <c r="P1459" s="810">
        <f>G1459*O1459</f>
        <v>0</v>
      </c>
    </row>
    <row r="1460" spans="1:16" ht="19.5" customHeight="1">
      <c r="A1460" s="909"/>
      <c r="B1460" s="857"/>
      <c r="C1460" s="857"/>
      <c r="D1460" s="857"/>
      <c r="E1460" s="857"/>
      <c r="F1460" s="885"/>
      <c r="G1460" s="871"/>
      <c r="H1460" s="855"/>
      <c r="I1460" s="32"/>
      <c r="J1460" s="315" t="s">
        <v>1163</v>
      </c>
      <c r="K1460" s="373" t="s">
        <v>1125</v>
      </c>
      <c r="L1460" s="260" t="s">
        <v>1169</v>
      </c>
      <c r="M1460" s="373">
        <v>1</v>
      </c>
      <c r="N1460" s="650"/>
      <c r="O1460" s="611">
        <f t="shared" si="66"/>
        <v>0</v>
      </c>
      <c r="P1460" s="810">
        <f>G1459*O1460</f>
        <v>0</v>
      </c>
    </row>
    <row r="1461" spans="1:16" ht="24" customHeight="1">
      <c r="A1461" s="735">
        <v>10</v>
      </c>
      <c r="B1461" s="791" t="s">
        <v>1085</v>
      </c>
      <c r="C1461" s="791" t="s">
        <v>1171</v>
      </c>
      <c r="D1461" s="2"/>
      <c r="E1461" s="2"/>
      <c r="F1461" s="643"/>
      <c r="G1461" s="292">
        <v>4</v>
      </c>
      <c r="H1461" s="653">
        <f>F1461*G1461</f>
        <v>0</v>
      </c>
      <c r="I1461" s="32"/>
      <c r="J1461" s="315" t="s">
        <v>1124</v>
      </c>
      <c r="K1461" s="373" t="s">
        <v>1125</v>
      </c>
      <c r="L1461" s="260" t="s">
        <v>1170</v>
      </c>
      <c r="M1461" s="373">
        <v>1</v>
      </c>
      <c r="N1461" s="650"/>
      <c r="O1461" s="611">
        <f t="shared" si="66"/>
        <v>0</v>
      </c>
      <c r="P1461" s="810">
        <f t="shared" si="65"/>
        <v>0</v>
      </c>
    </row>
    <row r="1462" spans="1:16" ht="27" customHeight="1">
      <c r="A1462" s="735">
        <v>11</v>
      </c>
      <c r="B1462" s="791" t="s">
        <v>226</v>
      </c>
      <c r="C1462" s="791" t="s">
        <v>7</v>
      </c>
      <c r="D1462" s="2" t="s">
        <v>1165</v>
      </c>
      <c r="E1462" s="2"/>
      <c r="F1462" s="643"/>
      <c r="G1462" s="292">
        <v>4</v>
      </c>
      <c r="H1462" s="653">
        <f>F1462*G1462</f>
        <v>0</v>
      </c>
      <c r="I1462" s="32"/>
      <c r="J1462" s="666" t="s">
        <v>1161</v>
      </c>
      <c r="K1462" s="373" t="s">
        <v>1125</v>
      </c>
      <c r="L1462" s="260" t="s">
        <v>1166</v>
      </c>
      <c r="M1462" s="373">
        <v>1</v>
      </c>
      <c r="N1462" s="650"/>
      <c r="O1462" s="611">
        <f t="shared" si="66"/>
        <v>0</v>
      </c>
      <c r="P1462" s="810">
        <f t="shared" si="65"/>
        <v>0</v>
      </c>
    </row>
    <row r="1463" spans="1:16" ht="27.75" customHeight="1">
      <c r="A1463" s="883">
        <v>12</v>
      </c>
      <c r="B1463" s="857" t="s">
        <v>226</v>
      </c>
      <c r="C1463" s="857" t="s">
        <v>7</v>
      </c>
      <c r="D1463" s="857" t="s">
        <v>225</v>
      </c>
      <c r="E1463" s="857"/>
      <c r="F1463" s="885"/>
      <c r="G1463" s="854">
        <v>4</v>
      </c>
      <c r="H1463" s="853">
        <f>F1463*G1463</f>
        <v>0</v>
      </c>
      <c r="I1463" s="32"/>
      <c r="J1463" s="666" t="s">
        <v>1161</v>
      </c>
      <c r="K1463" s="373" t="s">
        <v>1125</v>
      </c>
      <c r="L1463" s="790" t="s">
        <v>1162</v>
      </c>
      <c r="M1463" s="373">
        <v>1</v>
      </c>
      <c r="N1463" s="650"/>
      <c r="O1463" s="611">
        <f t="shared" si="66"/>
        <v>0</v>
      </c>
      <c r="P1463" s="810">
        <f t="shared" si="65"/>
        <v>0</v>
      </c>
    </row>
    <row r="1464" spans="1:16" ht="18" customHeight="1" thickBot="1">
      <c r="A1464" s="974"/>
      <c r="B1464" s="1026"/>
      <c r="C1464" s="1026"/>
      <c r="D1464" s="1026"/>
      <c r="E1464" s="1026"/>
      <c r="F1464" s="984"/>
      <c r="G1464" s="886"/>
      <c r="H1464" s="958"/>
      <c r="I1464" s="32"/>
      <c r="J1464" s="317" t="s">
        <v>1127</v>
      </c>
      <c r="K1464" s="366" t="s">
        <v>1125</v>
      </c>
      <c r="L1464" s="298" t="s">
        <v>1167</v>
      </c>
      <c r="M1464" s="366">
        <v>1</v>
      </c>
      <c r="N1464" s="635"/>
      <c r="O1464" s="621">
        <f>M1464*N1464</f>
        <v>0</v>
      </c>
      <c r="P1464" s="618">
        <f>G1463*O1464</f>
        <v>0</v>
      </c>
    </row>
    <row r="1465" spans="1:16" ht="27" customHeight="1" thickBot="1">
      <c r="A1465" s="379"/>
      <c r="B1465" s="863" t="s">
        <v>1316</v>
      </c>
      <c r="C1465" s="863"/>
      <c r="D1465" s="863"/>
      <c r="E1465" s="863"/>
      <c r="F1465" s="863"/>
      <c r="G1465" s="863"/>
      <c r="H1465" s="622">
        <f>SUM(H1450:H1464)</f>
        <v>0</v>
      </c>
      <c r="J1465" s="379" t="s">
        <v>1284</v>
      </c>
      <c r="K1465" s="652"/>
      <c r="L1465" s="576"/>
      <c r="M1465" s="652"/>
      <c r="N1465" s="576"/>
      <c r="O1465" s="576"/>
      <c r="P1465" s="622">
        <f>SUM(P1450:P1464)</f>
        <v>0</v>
      </c>
    </row>
    <row r="1466" spans="1:8" ht="64.5" customHeight="1" thickBot="1">
      <c r="A1466" s="62"/>
      <c r="B1466" s="877" t="s">
        <v>1661</v>
      </c>
      <c r="C1466" s="878"/>
      <c r="D1466" s="878"/>
      <c r="E1466" s="878"/>
      <c r="F1466" s="878"/>
      <c r="G1466" s="878"/>
      <c r="H1466" s="878"/>
    </row>
    <row r="1467" spans="1:8" ht="203.25" customHeight="1" thickBot="1">
      <c r="A1467" s="62"/>
      <c r="B1467" s="981" t="s">
        <v>1664</v>
      </c>
      <c r="C1467" s="982"/>
      <c r="D1467" s="982"/>
      <c r="E1467" s="982"/>
      <c r="F1467" s="982"/>
      <c r="G1467" s="982"/>
      <c r="H1467" s="983"/>
    </row>
    <row r="1468" spans="1:12" ht="32.25" customHeight="1" thickBot="1">
      <c r="A1468" s="67"/>
      <c r="B1468" s="890" t="s">
        <v>1657</v>
      </c>
      <c r="C1468" s="891"/>
      <c r="D1468" s="891"/>
      <c r="E1468" s="891"/>
      <c r="F1468" s="891"/>
      <c r="G1468" s="891"/>
      <c r="H1468" s="892"/>
      <c r="I1468" s="62"/>
      <c r="J1468" s="62"/>
      <c r="K1468" s="62"/>
      <c r="L1468" s="62"/>
    </row>
    <row r="1469" spans="1:16" s="54" customFormat="1" ht="72" customHeight="1" thickBot="1">
      <c r="A1469" s="593"/>
      <c r="B1469" s="1028" t="s">
        <v>1660</v>
      </c>
      <c r="C1469" s="1029"/>
      <c r="D1469" s="1029"/>
      <c r="E1469" s="1029"/>
      <c r="F1469" s="1029"/>
      <c r="G1469" s="1029"/>
      <c r="H1469" s="1030"/>
      <c r="I1469" s="594"/>
      <c r="J1469" s="594"/>
      <c r="K1469" s="594"/>
      <c r="L1469" s="594"/>
      <c r="M1469" s="595"/>
      <c r="N1469" s="595"/>
      <c r="O1469" s="595"/>
      <c r="P1469" s="595"/>
    </row>
    <row r="1470" spans="1:12" ht="30" customHeight="1">
      <c r="A1470" s="207" t="s">
        <v>1330</v>
      </c>
      <c r="B1470" s="244"/>
      <c r="C1470" s="63"/>
      <c r="D1470" s="63"/>
      <c r="E1470" s="63"/>
      <c r="F1470" s="63"/>
      <c r="G1470" s="62"/>
      <c r="H1470" s="62"/>
      <c r="I1470" s="62"/>
      <c r="J1470" s="62"/>
      <c r="K1470" s="62"/>
      <c r="L1470" s="62"/>
    </row>
    <row r="1471" spans="6:7" ht="26.25" customHeight="1" thickBot="1">
      <c r="F1471" s="183"/>
      <c r="G1471" s="62"/>
    </row>
    <row r="1472" spans="2:7" ht="21.75" customHeight="1" thickBot="1">
      <c r="B1472" s="351" t="s">
        <v>1051</v>
      </c>
      <c r="C1472" s="975" t="s">
        <v>1052</v>
      </c>
      <c r="D1472" s="976"/>
      <c r="E1472" s="352" t="s">
        <v>1053</v>
      </c>
      <c r="G1472" s="62"/>
    </row>
    <row r="1473" spans="2:7" ht="9.75" customHeight="1" thickBot="1">
      <c r="B1473" s="344"/>
      <c r="C1473" s="353"/>
      <c r="D1473" s="353"/>
      <c r="E1473" s="344"/>
      <c r="G1473" s="62"/>
    </row>
    <row r="1474" spans="2:7" ht="39.75" customHeight="1">
      <c r="B1474" s="121" t="s">
        <v>1319</v>
      </c>
      <c r="C1474" s="979" t="s">
        <v>1054</v>
      </c>
      <c r="D1474" s="980"/>
      <c r="E1474" s="208" t="s">
        <v>1320</v>
      </c>
      <c r="G1474" s="62"/>
    </row>
    <row r="1475" spans="2:7" ht="30" customHeight="1">
      <c r="B1475" s="967" t="s">
        <v>971</v>
      </c>
      <c r="C1475" s="969" t="s">
        <v>1054</v>
      </c>
      <c r="D1475" s="970"/>
      <c r="E1475" s="354" t="s">
        <v>1055</v>
      </c>
      <c r="G1475" s="62"/>
    </row>
    <row r="1476" spans="2:7" ht="30" customHeight="1">
      <c r="B1476" s="967"/>
      <c r="C1476" s="898" t="s">
        <v>1056</v>
      </c>
      <c r="D1476" s="960"/>
      <c r="E1476" s="209" t="s">
        <v>1057</v>
      </c>
      <c r="G1476" s="62"/>
    </row>
    <row r="1477" spans="2:7" ht="30" customHeight="1">
      <c r="B1477" s="968"/>
      <c r="C1477" s="898" t="s">
        <v>1056</v>
      </c>
      <c r="D1477" s="960"/>
      <c r="E1477" s="209" t="s">
        <v>1058</v>
      </c>
      <c r="G1477" s="62"/>
    </row>
    <row r="1478" spans="2:7" ht="30" customHeight="1">
      <c r="B1478" s="507" t="s">
        <v>1360</v>
      </c>
      <c r="C1478" s="898" t="s">
        <v>1056</v>
      </c>
      <c r="D1478" s="899"/>
      <c r="E1478" s="471" t="s">
        <v>1062</v>
      </c>
      <c r="G1478" s="62"/>
    </row>
    <row r="1479" spans="2:7" ht="39.75" customHeight="1">
      <c r="B1479" s="210" t="s">
        <v>1059</v>
      </c>
      <c r="C1479" s="898" t="s">
        <v>1060</v>
      </c>
      <c r="D1479" s="960"/>
      <c r="E1479" s="471" t="s">
        <v>1560</v>
      </c>
      <c r="G1479" s="62"/>
    </row>
    <row r="1480" spans="2:7" ht="30.75" customHeight="1">
      <c r="B1480" s="211" t="s">
        <v>991</v>
      </c>
      <c r="C1480" s="959" t="s">
        <v>1061</v>
      </c>
      <c r="D1480" s="960"/>
      <c r="E1480" s="209" t="s">
        <v>1062</v>
      </c>
      <c r="G1480" s="62"/>
    </row>
    <row r="1481" spans="2:7" ht="30.75" customHeight="1">
      <c r="B1481" s="475" t="s">
        <v>1561</v>
      </c>
      <c r="C1481" s="959" t="s">
        <v>1562</v>
      </c>
      <c r="D1481" s="971"/>
      <c r="E1481" s="476" t="s">
        <v>1563</v>
      </c>
      <c r="G1481" s="62"/>
    </row>
    <row r="1482" spans="2:7" ht="30" customHeight="1" thickBot="1">
      <c r="B1482" s="212" t="s">
        <v>1063</v>
      </c>
      <c r="C1482" s="972" t="s">
        <v>1054</v>
      </c>
      <c r="D1482" s="973"/>
      <c r="E1482" s="472" t="s">
        <v>1559</v>
      </c>
      <c r="G1482" s="62"/>
    </row>
    <row r="1483" spans="2:7" ht="30" customHeight="1">
      <c r="B1483" s="473"/>
      <c r="C1483" s="474"/>
      <c r="D1483" s="474"/>
      <c r="E1483" s="238"/>
      <c r="G1483" s="62"/>
    </row>
    <row r="1484" spans="1:7" ht="24" customHeight="1" thickBot="1">
      <c r="A1484" s="213"/>
      <c r="B1484" s="213"/>
      <c r="C1484" s="213"/>
      <c r="D1484" s="213"/>
      <c r="E1484" s="213"/>
      <c r="F1484" s="213"/>
      <c r="G1484" s="62"/>
    </row>
    <row r="1485" spans="1:7" ht="30" customHeight="1">
      <c r="A1485" s="961" t="s">
        <v>1321</v>
      </c>
      <c r="B1485" s="962"/>
      <c r="C1485" s="962"/>
      <c r="D1485" s="962"/>
      <c r="E1485" s="963"/>
      <c r="G1485" s="62"/>
    </row>
    <row r="1486" spans="1:7" ht="12" customHeight="1" thickBot="1">
      <c r="A1486" s="964"/>
      <c r="B1486" s="965"/>
      <c r="C1486" s="965"/>
      <c r="D1486" s="965"/>
      <c r="E1486" s="966"/>
      <c r="G1486" s="62"/>
    </row>
    <row r="1487" spans="1:8" ht="35.25" customHeight="1">
      <c r="A1487" s="62"/>
      <c r="H1487" s="62"/>
    </row>
    <row r="1488" spans="1:8" ht="30" customHeight="1">
      <c r="A1488" s="62"/>
      <c r="B1488" s="62"/>
      <c r="C1488" s="62"/>
      <c r="D1488" s="62"/>
      <c r="E1488" s="62"/>
      <c r="F1488" s="62"/>
      <c r="G1488" s="62"/>
      <c r="H1488" s="62"/>
    </row>
    <row r="1489" spans="1:8" ht="30" customHeight="1">
      <c r="A1489" s="62"/>
      <c r="B1489" s="62"/>
      <c r="C1489" s="62"/>
      <c r="D1489" s="62"/>
      <c r="E1489" s="62"/>
      <c r="F1489" s="62"/>
      <c r="G1489" s="62"/>
      <c r="H1489" s="62"/>
    </row>
    <row r="1490" spans="1:8" ht="11.25" customHeight="1">
      <c r="A1490" s="62"/>
      <c r="B1490" s="62"/>
      <c r="C1490" s="62"/>
      <c r="D1490" s="62"/>
      <c r="E1490" s="62"/>
      <c r="F1490" s="62"/>
      <c r="G1490" s="62"/>
      <c r="H1490" s="62"/>
    </row>
    <row r="1491" spans="1:8" ht="19.5" customHeight="1">
      <c r="A1491" s="62"/>
      <c r="B1491" s="62"/>
      <c r="C1491" s="62"/>
      <c r="D1491" s="62"/>
      <c r="E1491" s="62"/>
      <c r="F1491" s="62"/>
      <c r="G1491" s="62"/>
      <c r="H1491" s="62"/>
    </row>
    <row r="1492" spans="1:8" ht="19.5" customHeight="1">
      <c r="A1492" s="62"/>
      <c r="B1492" s="62"/>
      <c r="C1492" s="62"/>
      <c r="D1492" s="62"/>
      <c r="E1492" s="62"/>
      <c r="F1492" s="62"/>
      <c r="G1492" s="62"/>
      <c r="H1492" s="62"/>
    </row>
    <row r="1493" spans="1:8" ht="16.5" customHeight="1">
      <c r="A1493" s="67"/>
      <c r="B1493" s="67"/>
      <c r="C1493" s="67"/>
      <c r="D1493" s="67"/>
      <c r="E1493" s="67"/>
      <c r="F1493" s="67"/>
      <c r="G1493" s="67"/>
      <c r="H1493" s="67"/>
    </row>
    <row r="1494" spans="1:8" ht="30" customHeight="1">
      <c r="A1494" s="67"/>
      <c r="B1494" s="67"/>
      <c r="C1494" s="67"/>
      <c r="D1494" s="67"/>
      <c r="E1494" s="67"/>
      <c r="F1494" s="67"/>
      <c r="G1494" s="67"/>
      <c r="H1494" s="67"/>
    </row>
    <row r="1495" spans="1:8" ht="30" customHeight="1">
      <c r="A1495" s="67"/>
      <c r="B1495" s="67"/>
      <c r="C1495" s="67"/>
      <c r="D1495" s="67"/>
      <c r="E1495" s="67"/>
      <c r="F1495" s="67"/>
      <c r="G1495" s="67"/>
      <c r="H1495" s="67"/>
    </row>
    <row r="1496" spans="1:8" ht="30" customHeight="1">
      <c r="A1496" s="67"/>
      <c r="B1496" s="67"/>
      <c r="C1496" s="67"/>
      <c r="D1496" s="67"/>
      <c r="E1496" s="67"/>
      <c r="F1496" s="67"/>
      <c r="G1496" s="67"/>
      <c r="H1496" s="67"/>
    </row>
    <row r="1497" spans="1:8" ht="30" customHeight="1">
      <c r="A1497" s="67"/>
      <c r="B1497" s="67"/>
      <c r="C1497" s="67"/>
      <c r="D1497" s="67"/>
      <c r="E1497" s="67"/>
      <c r="F1497" s="67"/>
      <c r="G1497" s="67"/>
      <c r="H1497" s="67"/>
    </row>
    <row r="1498" spans="1:8" ht="30" customHeight="1">
      <c r="A1498" s="67"/>
      <c r="B1498" s="67"/>
      <c r="C1498" s="67"/>
      <c r="D1498" s="67"/>
      <c r="E1498" s="67"/>
      <c r="F1498" s="67"/>
      <c r="G1498" s="67"/>
      <c r="H1498" s="67"/>
    </row>
    <row r="1499" spans="1:8" ht="30" customHeight="1">
      <c r="A1499" s="67"/>
      <c r="B1499" s="67"/>
      <c r="C1499" s="67"/>
      <c r="D1499" s="67"/>
      <c r="E1499" s="67"/>
      <c r="F1499" s="67"/>
      <c r="G1499" s="67"/>
      <c r="H1499" s="67"/>
    </row>
    <row r="1500" spans="1:8" ht="19.5" customHeight="1">
      <c r="A1500" s="67"/>
      <c r="B1500" s="67"/>
      <c r="C1500" s="67"/>
      <c r="D1500" s="67"/>
      <c r="E1500" s="67"/>
      <c r="F1500" s="67"/>
      <c r="G1500" s="67"/>
      <c r="H1500" s="67"/>
    </row>
    <row r="1501" spans="1:8" ht="19.5" customHeight="1">
      <c r="A1501" s="67"/>
      <c r="B1501" s="67"/>
      <c r="C1501" s="67"/>
      <c r="D1501" s="67"/>
      <c r="E1501" s="67"/>
      <c r="F1501" s="67"/>
      <c r="G1501" s="67"/>
      <c r="H1501" s="67"/>
    </row>
    <row r="1502" spans="1:8" ht="19.5" customHeight="1">
      <c r="A1502" s="67"/>
      <c r="B1502" s="67"/>
      <c r="C1502" s="67"/>
      <c r="D1502" s="67"/>
      <c r="E1502" s="67"/>
      <c r="F1502" s="67"/>
      <c r="G1502" s="67"/>
      <c r="H1502" s="67"/>
    </row>
    <row r="1503" spans="1:8" ht="19.5" customHeight="1">
      <c r="A1503" s="67"/>
      <c r="B1503" s="67"/>
      <c r="C1503" s="67"/>
      <c r="D1503" s="67"/>
      <c r="E1503" s="67"/>
      <c r="F1503" s="67"/>
      <c r="G1503" s="67"/>
      <c r="H1503" s="67"/>
    </row>
    <row r="1504" spans="1:8" ht="19.5" customHeight="1">
      <c r="A1504" s="67"/>
      <c r="B1504" s="67"/>
      <c r="C1504" s="67"/>
      <c r="D1504" s="67"/>
      <c r="E1504" s="67"/>
      <c r="F1504" s="67"/>
      <c r="G1504" s="67"/>
      <c r="H1504" s="67"/>
    </row>
    <row r="1505" spans="1:8" ht="19.5" customHeight="1">
      <c r="A1505" s="67"/>
      <c r="B1505" s="67"/>
      <c r="C1505" s="67"/>
      <c r="D1505" s="67"/>
      <c r="E1505" s="67"/>
      <c r="F1505" s="67"/>
      <c r="G1505" s="67"/>
      <c r="H1505" s="67"/>
    </row>
    <row r="1506" spans="1:8" ht="19.5" customHeight="1">
      <c r="A1506" s="67"/>
      <c r="B1506" s="67"/>
      <c r="C1506" s="67"/>
      <c r="D1506" s="67"/>
      <c r="E1506" s="67"/>
      <c r="F1506" s="67"/>
      <c r="G1506" s="67"/>
      <c r="H1506" s="67"/>
    </row>
    <row r="1507" spans="1:8" ht="15">
      <c r="A1507" s="67"/>
      <c r="B1507" s="67"/>
      <c r="C1507" s="67"/>
      <c r="D1507" s="67"/>
      <c r="E1507" s="67"/>
      <c r="F1507" s="67"/>
      <c r="G1507" s="67"/>
      <c r="H1507" s="67"/>
    </row>
    <row r="1508" spans="1:8" ht="168" customHeight="1">
      <c r="A1508" s="67"/>
      <c r="B1508" s="67"/>
      <c r="C1508" s="67"/>
      <c r="D1508" s="67"/>
      <c r="E1508" s="67"/>
      <c r="F1508" s="67"/>
      <c r="G1508" s="67"/>
      <c r="H1508" s="67"/>
    </row>
    <row r="1509" spans="1:8" ht="15">
      <c r="A1509" s="67"/>
      <c r="B1509" s="67"/>
      <c r="C1509" s="67"/>
      <c r="D1509" s="67"/>
      <c r="E1509" s="67"/>
      <c r="F1509" s="67"/>
      <c r="G1509" s="67"/>
      <c r="H1509" s="67"/>
    </row>
    <row r="1510" spans="1:8" ht="15">
      <c r="A1510" s="67"/>
      <c r="B1510" s="67"/>
      <c r="C1510" s="67"/>
      <c r="D1510" s="67"/>
      <c r="E1510" s="67"/>
      <c r="F1510" s="67"/>
      <c r="G1510" s="67"/>
      <c r="H1510" s="67"/>
    </row>
    <row r="1511" spans="1:8" ht="15">
      <c r="A1511" s="67"/>
      <c r="B1511" s="67"/>
      <c r="C1511" s="67"/>
      <c r="D1511" s="67"/>
      <c r="E1511" s="67"/>
      <c r="F1511" s="67"/>
      <c r="G1511" s="67"/>
      <c r="H1511" s="67"/>
    </row>
    <row r="1512" spans="1:8" ht="15">
      <c r="A1512" s="67"/>
      <c r="B1512" s="67"/>
      <c r="C1512" s="67"/>
      <c r="D1512" s="67"/>
      <c r="E1512" s="67"/>
      <c r="F1512" s="67"/>
      <c r="G1512" s="67"/>
      <c r="H1512" s="67"/>
    </row>
    <row r="1513" spans="1:8" ht="19.5" customHeight="1">
      <c r="A1513" s="67"/>
      <c r="B1513" s="67"/>
      <c r="C1513" s="67"/>
      <c r="D1513" s="67"/>
      <c r="E1513" s="67"/>
      <c r="F1513" s="67"/>
      <c r="G1513" s="67"/>
      <c r="H1513" s="67"/>
    </row>
    <row r="1514" spans="1:8" ht="15">
      <c r="A1514" s="67"/>
      <c r="B1514" s="67"/>
      <c r="C1514" s="67"/>
      <c r="D1514" s="67"/>
      <c r="E1514" s="67"/>
      <c r="F1514" s="67"/>
      <c r="G1514" s="67"/>
      <c r="H1514" s="67"/>
    </row>
    <row r="1515" spans="1:8" ht="15">
      <c r="A1515" s="67"/>
      <c r="B1515" s="67"/>
      <c r="C1515" s="67"/>
      <c r="D1515" s="67"/>
      <c r="E1515" s="67"/>
      <c r="F1515" s="67"/>
      <c r="G1515" s="67"/>
      <c r="H1515" s="67"/>
    </row>
    <row r="1516" spans="1:8" ht="15">
      <c r="A1516" s="67"/>
      <c r="B1516" s="67"/>
      <c r="C1516" s="67"/>
      <c r="D1516" s="67"/>
      <c r="E1516" s="67"/>
      <c r="F1516" s="67"/>
      <c r="G1516" s="67"/>
      <c r="H1516" s="67"/>
    </row>
    <row r="1517" spans="1:8" ht="25.5" customHeight="1">
      <c r="A1517" s="67"/>
      <c r="B1517" s="67"/>
      <c r="C1517" s="67"/>
      <c r="D1517" s="67"/>
      <c r="E1517" s="67"/>
      <c r="F1517" s="67"/>
      <c r="G1517" s="67"/>
      <c r="H1517" s="67"/>
    </row>
    <row r="1518" spans="1:8" ht="15">
      <c r="A1518" s="67"/>
      <c r="B1518" s="67"/>
      <c r="C1518" s="67"/>
      <c r="D1518" s="67"/>
      <c r="E1518" s="67"/>
      <c r="F1518" s="67"/>
      <c r="G1518" s="67"/>
      <c r="H1518" s="67"/>
    </row>
    <row r="1519" spans="1:8" ht="25.5" customHeight="1">
      <c r="A1519" s="67"/>
      <c r="B1519" s="67"/>
      <c r="C1519" s="67"/>
      <c r="D1519" s="67"/>
      <c r="E1519" s="67"/>
      <c r="F1519" s="67"/>
      <c r="G1519" s="67"/>
      <c r="H1519" s="67"/>
    </row>
    <row r="1520" spans="1:8" ht="25.5" customHeight="1">
      <c r="A1520" s="67"/>
      <c r="B1520" s="67"/>
      <c r="C1520" s="67"/>
      <c r="D1520" s="67"/>
      <c r="E1520" s="67"/>
      <c r="F1520" s="67"/>
      <c r="G1520" s="67"/>
      <c r="H1520" s="67"/>
    </row>
    <row r="1521" spans="1:8" ht="15">
      <c r="A1521" s="67"/>
      <c r="B1521" s="67"/>
      <c r="C1521" s="67"/>
      <c r="D1521" s="67"/>
      <c r="E1521" s="67"/>
      <c r="F1521" s="67"/>
      <c r="G1521" s="67"/>
      <c r="H1521" s="67"/>
    </row>
    <row r="1522" spans="1:8" ht="15">
      <c r="A1522" s="67"/>
      <c r="B1522" s="67"/>
      <c r="C1522" s="67"/>
      <c r="D1522" s="67"/>
      <c r="E1522" s="67"/>
      <c r="F1522" s="67"/>
      <c r="G1522" s="67"/>
      <c r="H1522" s="67"/>
    </row>
    <row r="1523" spans="1:8" ht="15">
      <c r="A1523" s="67"/>
      <c r="B1523" s="67"/>
      <c r="C1523" s="67"/>
      <c r="D1523" s="67"/>
      <c r="E1523" s="67"/>
      <c r="F1523" s="67"/>
      <c r="G1523" s="67"/>
      <c r="H1523" s="67"/>
    </row>
    <row r="1524" spans="1:8" ht="15">
      <c r="A1524" s="67"/>
      <c r="B1524" s="67"/>
      <c r="C1524" s="67"/>
      <c r="D1524" s="67"/>
      <c r="E1524" s="67"/>
      <c r="F1524" s="67"/>
      <c r="G1524" s="67"/>
      <c r="H1524" s="67"/>
    </row>
    <row r="1525" spans="1:8" ht="15">
      <c r="A1525" s="67"/>
      <c r="B1525" s="67"/>
      <c r="C1525" s="67"/>
      <c r="D1525" s="67"/>
      <c r="E1525" s="67"/>
      <c r="F1525" s="67"/>
      <c r="G1525" s="67"/>
      <c r="H1525" s="67"/>
    </row>
    <row r="1526" spans="1:8" ht="15">
      <c r="A1526" s="67"/>
      <c r="B1526" s="67"/>
      <c r="C1526" s="67"/>
      <c r="D1526" s="67"/>
      <c r="E1526" s="67"/>
      <c r="F1526" s="67"/>
      <c r="G1526" s="67"/>
      <c r="H1526" s="67"/>
    </row>
    <row r="1527" spans="1:8" ht="15">
      <c r="A1527" s="67"/>
      <c r="B1527" s="67"/>
      <c r="C1527" s="67"/>
      <c r="D1527" s="67"/>
      <c r="E1527" s="67"/>
      <c r="F1527" s="67"/>
      <c r="G1527" s="67"/>
      <c r="H1527" s="67"/>
    </row>
    <row r="1528" spans="1:8" ht="15">
      <c r="A1528" s="67"/>
      <c r="B1528" s="67"/>
      <c r="C1528" s="67"/>
      <c r="D1528" s="67"/>
      <c r="E1528" s="67"/>
      <c r="F1528" s="67"/>
      <c r="G1528" s="67"/>
      <c r="H1528" s="67"/>
    </row>
    <row r="1529" spans="1:8" ht="15">
      <c r="A1529" s="67"/>
      <c r="B1529" s="67"/>
      <c r="C1529" s="67"/>
      <c r="D1529" s="67"/>
      <c r="E1529" s="67"/>
      <c r="F1529" s="67"/>
      <c r="G1529" s="67"/>
      <c r="H1529" s="67"/>
    </row>
    <row r="1530" spans="1:8" ht="15">
      <c r="A1530" s="67"/>
      <c r="B1530" s="67"/>
      <c r="C1530" s="67"/>
      <c r="D1530" s="67"/>
      <c r="E1530" s="67"/>
      <c r="F1530" s="67"/>
      <c r="G1530" s="67"/>
      <c r="H1530" s="67"/>
    </row>
    <row r="1531" spans="1:8" ht="15">
      <c r="A1531" s="67"/>
      <c r="B1531" s="67"/>
      <c r="C1531" s="67"/>
      <c r="D1531" s="67"/>
      <c r="E1531" s="67"/>
      <c r="F1531" s="67"/>
      <c r="G1531" s="67"/>
      <c r="H1531" s="67"/>
    </row>
    <row r="1532" spans="1:8" ht="15">
      <c r="A1532" s="67"/>
      <c r="B1532" s="67"/>
      <c r="C1532" s="67"/>
      <c r="D1532" s="67"/>
      <c r="E1532" s="67"/>
      <c r="F1532" s="67"/>
      <c r="G1532" s="67"/>
      <c r="H1532" s="67"/>
    </row>
    <row r="1533" spans="1:8" ht="15">
      <c r="A1533" s="67"/>
      <c r="B1533" s="67"/>
      <c r="C1533" s="67"/>
      <c r="D1533" s="67"/>
      <c r="E1533" s="67"/>
      <c r="F1533" s="67"/>
      <c r="G1533" s="67"/>
      <c r="H1533" s="67"/>
    </row>
    <row r="1534" spans="1:8" ht="15">
      <c r="A1534" s="67"/>
      <c r="B1534" s="67"/>
      <c r="C1534" s="67"/>
      <c r="D1534" s="67"/>
      <c r="E1534" s="67"/>
      <c r="F1534" s="67"/>
      <c r="G1534" s="67"/>
      <c r="H1534" s="67"/>
    </row>
    <row r="1535" spans="1:8" ht="15">
      <c r="A1535" s="67"/>
      <c r="B1535" s="67"/>
      <c r="C1535" s="67"/>
      <c r="D1535" s="67"/>
      <c r="E1535" s="67"/>
      <c r="F1535" s="67"/>
      <c r="G1535" s="67"/>
      <c r="H1535" s="67"/>
    </row>
    <row r="1536" spans="1:8" ht="15">
      <c r="A1536" s="67"/>
      <c r="B1536" s="67"/>
      <c r="C1536" s="67"/>
      <c r="D1536" s="67"/>
      <c r="E1536" s="67"/>
      <c r="F1536" s="67"/>
      <c r="G1536" s="67"/>
      <c r="H1536" s="67"/>
    </row>
    <row r="1537" spans="1:8" ht="15">
      <c r="A1537" s="67"/>
      <c r="B1537" s="67"/>
      <c r="C1537" s="67"/>
      <c r="D1537" s="67"/>
      <c r="E1537" s="67"/>
      <c r="F1537" s="67"/>
      <c r="G1537" s="67"/>
      <c r="H1537" s="67"/>
    </row>
    <row r="1538" spans="1:8" ht="15">
      <c r="A1538" s="67"/>
      <c r="B1538" s="67"/>
      <c r="C1538" s="67"/>
      <c r="D1538" s="67"/>
      <c r="E1538" s="67"/>
      <c r="F1538" s="67"/>
      <c r="G1538" s="67"/>
      <c r="H1538" s="67"/>
    </row>
    <row r="1539" spans="1:8" ht="15">
      <c r="A1539" s="67"/>
      <c r="B1539" s="67"/>
      <c r="C1539" s="67"/>
      <c r="D1539" s="67"/>
      <c r="E1539" s="67"/>
      <c r="F1539" s="67"/>
      <c r="G1539" s="67"/>
      <c r="H1539" s="67"/>
    </row>
    <row r="1540" spans="1:8" ht="15">
      <c r="A1540" s="67"/>
      <c r="B1540" s="67"/>
      <c r="C1540" s="67"/>
      <c r="D1540" s="67"/>
      <c r="E1540" s="67"/>
      <c r="F1540" s="67"/>
      <c r="G1540" s="67"/>
      <c r="H1540" s="67"/>
    </row>
    <row r="1541" spans="1:8" ht="15">
      <c r="A1541" s="67"/>
      <c r="B1541" s="67"/>
      <c r="C1541" s="67"/>
      <c r="D1541" s="67"/>
      <c r="E1541" s="67"/>
      <c r="F1541" s="67"/>
      <c r="G1541" s="67"/>
      <c r="H1541" s="67"/>
    </row>
    <row r="1542" spans="1:8" ht="15">
      <c r="A1542" s="67"/>
      <c r="B1542" s="67"/>
      <c r="C1542" s="67"/>
      <c r="D1542" s="67"/>
      <c r="E1542" s="67"/>
      <c r="F1542" s="67"/>
      <c r="G1542" s="67"/>
      <c r="H1542" s="67"/>
    </row>
    <row r="1543" spans="1:8" ht="15">
      <c r="A1543" s="67"/>
      <c r="B1543" s="67"/>
      <c r="C1543" s="67"/>
      <c r="D1543" s="67"/>
      <c r="E1543" s="67"/>
      <c r="F1543" s="67"/>
      <c r="G1543" s="67"/>
      <c r="H1543" s="67"/>
    </row>
    <row r="1544" spans="1:8" ht="15">
      <c r="A1544" s="67"/>
      <c r="B1544" s="67"/>
      <c r="C1544" s="67"/>
      <c r="D1544" s="67"/>
      <c r="E1544" s="67"/>
      <c r="F1544" s="67"/>
      <c r="G1544" s="67"/>
      <c r="H1544" s="67"/>
    </row>
    <row r="1545" spans="1:8" ht="15">
      <c r="A1545" s="67"/>
      <c r="B1545" s="67"/>
      <c r="C1545" s="67"/>
      <c r="D1545" s="67"/>
      <c r="E1545" s="67"/>
      <c r="F1545" s="67"/>
      <c r="G1545" s="67"/>
      <c r="H1545" s="67"/>
    </row>
    <row r="1546" spans="1:8" ht="15">
      <c r="A1546" s="67"/>
      <c r="B1546" s="67"/>
      <c r="C1546" s="67"/>
      <c r="D1546" s="67"/>
      <c r="E1546" s="67"/>
      <c r="F1546" s="67"/>
      <c r="G1546" s="67"/>
      <c r="H1546" s="67"/>
    </row>
    <row r="1547" spans="1:8" ht="15">
      <c r="A1547" s="67"/>
      <c r="B1547" s="67"/>
      <c r="C1547" s="67"/>
      <c r="D1547" s="67"/>
      <c r="E1547" s="67"/>
      <c r="F1547" s="67"/>
      <c r="G1547" s="67"/>
      <c r="H1547" s="67"/>
    </row>
    <row r="1548" spans="1:8" ht="15">
      <c r="A1548" s="67"/>
      <c r="B1548" s="67"/>
      <c r="C1548" s="67"/>
      <c r="D1548" s="67"/>
      <c r="E1548" s="67"/>
      <c r="F1548" s="67"/>
      <c r="G1548" s="67"/>
      <c r="H1548" s="67"/>
    </row>
    <row r="1549" spans="1:8" ht="15">
      <c r="A1549" s="67"/>
      <c r="B1549" s="67"/>
      <c r="C1549" s="67"/>
      <c r="D1549" s="67"/>
      <c r="E1549" s="67"/>
      <c r="F1549" s="67"/>
      <c r="G1549" s="67"/>
      <c r="H1549" s="67"/>
    </row>
    <row r="1550" spans="1:8" ht="15">
      <c r="A1550" s="67"/>
      <c r="B1550" s="67"/>
      <c r="C1550" s="67"/>
      <c r="D1550" s="67"/>
      <c r="E1550" s="67"/>
      <c r="F1550" s="67"/>
      <c r="G1550" s="67"/>
      <c r="H1550" s="67"/>
    </row>
    <row r="1551" spans="1:8" ht="15">
      <c r="A1551" s="67"/>
      <c r="B1551" s="67"/>
      <c r="C1551" s="67"/>
      <c r="D1551" s="67"/>
      <c r="E1551" s="67"/>
      <c r="F1551" s="67"/>
      <c r="G1551" s="67"/>
      <c r="H1551" s="67"/>
    </row>
    <row r="1552" spans="1:8" ht="15">
      <c r="A1552" s="67"/>
      <c r="B1552" s="67"/>
      <c r="C1552" s="67"/>
      <c r="D1552" s="67"/>
      <c r="E1552" s="67"/>
      <c r="F1552" s="67"/>
      <c r="G1552" s="67"/>
      <c r="H1552" s="67"/>
    </row>
    <row r="1553" spans="1:8" ht="15">
      <c r="A1553" s="67"/>
      <c r="B1553" s="67"/>
      <c r="C1553" s="67"/>
      <c r="D1553" s="67"/>
      <c r="E1553" s="67"/>
      <c r="F1553" s="67"/>
      <c r="G1553" s="67"/>
      <c r="H1553" s="67"/>
    </row>
    <row r="1554" spans="1:8" ht="15">
      <c r="A1554" s="67"/>
      <c r="B1554" s="67"/>
      <c r="C1554" s="67"/>
      <c r="D1554" s="67"/>
      <c r="E1554" s="67"/>
      <c r="F1554" s="67"/>
      <c r="G1554" s="67"/>
      <c r="H1554" s="67"/>
    </row>
    <row r="1555" spans="1:8" ht="15">
      <c r="A1555" s="67"/>
      <c r="B1555" s="67"/>
      <c r="C1555" s="67"/>
      <c r="D1555" s="67"/>
      <c r="E1555" s="67"/>
      <c r="F1555" s="67"/>
      <c r="G1555" s="67"/>
      <c r="H1555" s="67"/>
    </row>
    <row r="1556" spans="1:8" ht="15">
      <c r="A1556" s="67"/>
      <c r="B1556" s="67"/>
      <c r="C1556" s="67"/>
      <c r="D1556" s="67"/>
      <c r="E1556" s="67"/>
      <c r="F1556" s="67"/>
      <c r="G1556" s="67"/>
      <c r="H1556" s="67"/>
    </row>
    <row r="1557" spans="1:8" ht="15">
      <c r="A1557" s="67"/>
      <c r="B1557" s="67"/>
      <c r="C1557" s="67"/>
      <c r="D1557" s="67"/>
      <c r="E1557" s="67"/>
      <c r="F1557" s="67"/>
      <c r="G1557" s="67"/>
      <c r="H1557" s="67"/>
    </row>
    <row r="1558" spans="1:8" ht="15">
      <c r="A1558" s="67"/>
      <c r="B1558" s="67"/>
      <c r="C1558" s="67"/>
      <c r="D1558" s="67"/>
      <c r="E1558" s="67"/>
      <c r="F1558" s="67"/>
      <c r="G1558" s="67"/>
      <c r="H1558" s="67"/>
    </row>
    <row r="1559" spans="1:8" ht="15">
      <c r="A1559" s="67"/>
      <c r="B1559" s="67"/>
      <c r="C1559" s="67"/>
      <c r="D1559" s="67"/>
      <c r="E1559" s="67"/>
      <c r="F1559" s="67"/>
      <c r="G1559" s="67"/>
      <c r="H1559" s="67"/>
    </row>
    <row r="1560" spans="1:8" ht="15">
      <c r="A1560" s="67"/>
      <c r="B1560" s="67"/>
      <c r="C1560" s="67"/>
      <c r="D1560" s="67"/>
      <c r="E1560" s="67"/>
      <c r="F1560" s="67"/>
      <c r="G1560" s="67"/>
      <c r="H1560" s="67"/>
    </row>
    <row r="1561" spans="1:8" ht="15">
      <c r="A1561" s="67"/>
      <c r="B1561" s="67"/>
      <c r="C1561" s="67"/>
      <c r="D1561" s="67"/>
      <c r="E1561" s="67"/>
      <c r="F1561" s="67"/>
      <c r="G1561" s="67"/>
      <c r="H1561" s="67"/>
    </row>
    <row r="1562" spans="1:8" ht="15">
      <c r="A1562" s="67"/>
      <c r="B1562" s="67"/>
      <c r="C1562" s="67"/>
      <c r="D1562" s="67"/>
      <c r="E1562" s="67"/>
      <c r="F1562" s="67"/>
      <c r="G1562" s="67"/>
      <c r="H1562" s="67"/>
    </row>
    <row r="1563" spans="1:8" ht="15">
      <c r="A1563" s="67"/>
      <c r="B1563" s="67"/>
      <c r="C1563" s="67"/>
      <c r="D1563" s="67"/>
      <c r="E1563" s="67"/>
      <c r="F1563" s="67"/>
      <c r="G1563" s="67"/>
      <c r="H1563" s="67"/>
    </row>
    <row r="1564" spans="1:8" ht="15">
      <c r="A1564" s="67"/>
      <c r="B1564" s="67"/>
      <c r="C1564" s="67"/>
      <c r="D1564" s="67"/>
      <c r="E1564" s="67"/>
      <c r="F1564" s="67"/>
      <c r="G1564" s="67"/>
      <c r="H1564" s="67"/>
    </row>
    <row r="1565" spans="1:8" ht="15">
      <c r="A1565" s="67"/>
      <c r="B1565" s="67"/>
      <c r="C1565" s="67"/>
      <c r="D1565" s="67"/>
      <c r="E1565" s="67"/>
      <c r="F1565" s="67"/>
      <c r="G1565" s="67"/>
      <c r="H1565" s="67"/>
    </row>
    <row r="1566" spans="1:8" ht="15">
      <c r="A1566" s="67"/>
      <c r="B1566" s="67"/>
      <c r="C1566" s="67"/>
      <c r="D1566" s="67"/>
      <c r="E1566" s="67"/>
      <c r="F1566" s="67"/>
      <c r="G1566" s="67"/>
      <c r="H1566" s="67"/>
    </row>
    <row r="1567" spans="1:8" ht="15">
      <c r="A1567" s="67"/>
      <c r="B1567" s="67"/>
      <c r="C1567" s="67"/>
      <c r="D1567" s="67"/>
      <c r="E1567" s="67"/>
      <c r="F1567" s="67"/>
      <c r="G1567" s="67"/>
      <c r="H1567" s="67"/>
    </row>
    <row r="1568" spans="1:8" ht="15">
      <c r="A1568" s="67"/>
      <c r="B1568" s="67"/>
      <c r="C1568" s="67"/>
      <c r="D1568" s="67"/>
      <c r="E1568" s="67"/>
      <c r="F1568" s="67"/>
      <c r="G1568" s="67"/>
      <c r="H1568" s="67"/>
    </row>
    <row r="1569" spans="1:8" ht="15">
      <c r="A1569" s="67"/>
      <c r="B1569" s="67"/>
      <c r="C1569" s="67"/>
      <c r="D1569" s="67"/>
      <c r="E1569" s="67"/>
      <c r="F1569" s="67"/>
      <c r="G1569" s="67"/>
      <c r="H1569" s="67"/>
    </row>
    <row r="1570" spans="1:8" ht="15">
      <c r="A1570" s="67"/>
      <c r="B1570" s="67"/>
      <c r="C1570" s="67"/>
      <c r="D1570" s="67"/>
      <c r="E1570" s="67"/>
      <c r="F1570" s="67"/>
      <c r="G1570" s="67"/>
      <c r="H1570" s="67"/>
    </row>
    <row r="1571" spans="1:8" ht="15">
      <c r="A1571" s="67"/>
      <c r="B1571" s="67"/>
      <c r="C1571" s="67"/>
      <c r="D1571" s="67"/>
      <c r="E1571" s="67"/>
      <c r="F1571" s="67"/>
      <c r="G1571" s="67"/>
      <c r="H1571" s="67"/>
    </row>
    <row r="1572" spans="1:8" ht="15">
      <c r="A1572" s="67"/>
      <c r="B1572" s="67"/>
      <c r="C1572" s="67"/>
      <c r="D1572" s="67"/>
      <c r="E1572" s="67"/>
      <c r="F1572" s="67"/>
      <c r="G1572" s="67"/>
      <c r="H1572" s="67"/>
    </row>
    <row r="1573" spans="1:8" ht="15">
      <c r="A1573" s="67"/>
      <c r="B1573" s="67"/>
      <c r="C1573" s="67"/>
      <c r="D1573" s="67"/>
      <c r="E1573" s="67"/>
      <c r="F1573" s="67"/>
      <c r="G1573" s="67"/>
      <c r="H1573" s="67"/>
    </row>
    <row r="1574" spans="1:8" ht="15">
      <c r="A1574" s="67"/>
      <c r="B1574" s="67"/>
      <c r="C1574" s="67"/>
      <c r="D1574" s="67"/>
      <c r="E1574" s="67"/>
      <c r="F1574" s="67"/>
      <c r="G1574" s="67"/>
      <c r="H1574" s="67"/>
    </row>
    <row r="1575" spans="1:8" ht="15">
      <c r="A1575" s="67"/>
      <c r="B1575" s="67"/>
      <c r="C1575" s="67"/>
      <c r="D1575" s="67"/>
      <c r="E1575" s="67"/>
      <c r="F1575" s="67"/>
      <c r="G1575" s="67"/>
      <c r="H1575" s="67"/>
    </row>
    <row r="1576" spans="1:8" ht="15">
      <c r="A1576" s="67"/>
      <c r="B1576" s="67"/>
      <c r="C1576" s="67"/>
      <c r="D1576" s="67"/>
      <c r="E1576" s="67"/>
      <c r="F1576" s="67"/>
      <c r="G1576" s="67"/>
      <c r="H1576" s="67"/>
    </row>
    <row r="1577" spans="1:8" ht="15">
      <c r="A1577" s="67"/>
      <c r="B1577" s="67"/>
      <c r="C1577" s="67"/>
      <c r="D1577" s="67"/>
      <c r="E1577" s="67"/>
      <c r="F1577" s="67"/>
      <c r="G1577" s="67"/>
      <c r="H1577" s="67"/>
    </row>
    <row r="1578" spans="1:8" ht="15">
      <c r="A1578" s="67"/>
      <c r="B1578" s="67"/>
      <c r="C1578" s="67"/>
      <c r="D1578" s="67"/>
      <c r="E1578" s="67"/>
      <c r="F1578" s="67"/>
      <c r="G1578" s="67"/>
      <c r="H1578" s="67"/>
    </row>
    <row r="1579" spans="1:8" ht="15">
      <c r="A1579" s="67"/>
      <c r="B1579" s="67"/>
      <c r="C1579" s="67"/>
      <c r="D1579" s="67"/>
      <c r="E1579" s="67"/>
      <c r="F1579" s="67"/>
      <c r="G1579" s="67"/>
      <c r="H1579" s="67"/>
    </row>
    <row r="1580" spans="1:8" ht="15">
      <c r="A1580" s="67"/>
      <c r="B1580" s="67"/>
      <c r="C1580" s="67"/>
      <c r="D1580" s="67"/>
      <c r="E1580" s="67"/>
      <c r="F1580" s="67"/>
      <c r="G1580" s="67"/>
      <c r="H1580" s="67"/>
    </row>
    <row r="1581" spans="1:8" ht="15">
      <c r="A1581" s="67"/>
      <c r="B1581" s="67"/>
      <c r="C1581" s="67"/>
      <c r="D1581" s="67"/>
      <c r="E1581" s="67"/>
      <c r="F1581" s="67"/>
      <c r="G1581" s="67"/>
      <c r="H1581" s="67"/>
    </row>
    <row r="1582" spans="1:8" ht="15">
      <c r="A1582" s="67"/>
      <c r="B1582" s="67"/>
      <c r="C1582" s="67"/>
      <c r="D1582" s="67"/>
      <c r="E1582" s="67"/>
      <c r="F1582" s="67"/>
      <c r="G1582" s="67"/>
      <c r="H1582" s="67"/>
    </row>
    <row r="1583" spans="1:8" ht="15">
      <c r="A1583" s="67"/>
      <c r="B1583" s="67"/>
      <c r="C1583" s="67"/>
      <c r="D1583" s="67"/>
      <c r="E1583" s="67"/>
      <c r="F1583" s="67"/>
      <c r="G1583" s="67"/>
      <c r="H1583" s="67"/>
    </row>
    <row r="1584" spans="1:8" ht="15">
      <c r="A1584" s="67"/>
      <c r="B1584" s="67"/>
      <c r="C1584" s="67"/>
      <c r="D1584" s="67"/>
      <c r="E1584" s="67"/>
      <c r="F1584" s="67"/>
      <c r="G1584" s="67"/>
      <c r="H1584" s="67"/>
    </row>
    <row r="1585" spans="1:8" ht="15">
      <c r="A1585" s="67"/>
      <c r="B1585" s="67"/>
      <c r="C1585" s="67"/>
      <c r="D1585" s="67"/>
      <c r="E1585" s="67"/>
      <c r="F1585" s="67"/>
      <c r="G1585" s="67"/>
      <c r="H1585" s="67"/>
    </row>
    <row r="1586" spans="1:8" ht="15">
      <c r="A1586" s="67"/>
      <c r="B1586" s="67"/>
      <c r="C1586" s="67"/>
      <c r="D1586" s="67"/>
      <c r="E1586" s="67"/>
      <c r="F1586" s="67"/>
      <c r="G1586" s="67"/>
      <c r="H1586" s="67"/>
    </row>
    <row r="1587" spans="1:8" ht="15">
      <c r="A1587" s="67"/>
      <c r="B1587" s="67"/>
      <c r="C1587" s="67"/>
      <c r="D1587" s="67"/>
      <c r="E1587" s="67"/>
      <c r="F1587" s="67"/>
      <c r="G1587" s="67"/>
      <c r="H1587" s="67"/>
    </row>
    <row r="1588" spans="1:8" ht="15">
      <c r="A1588" s="67"/>
      <c r="B1588" s="67"/>
      <c r="C1588" s="67"/>
      <c r="D1588" s="67"/>
      <c r="E1588" s="67"/>
      <c r="F1588" s="67"/>
      <c r="G1588" s="67"/>
      <c r="H1588" s="67"/>
    </row>
    <row r="1589" spans="1:8" ht="15">
      <c r="A1589" s="67"/>
      <c r="B1589" s="67"/>
      <c r="C1589" s="67"/>
      <c r="D1589" s="67"/>
      <c r="E1589" s="67"/>
      <c r="F1589" s="67"/>
      <c r="G1589" s="67"/>
      <c r="H1589" s="67"/>
    </row>
    <row r="1590" spans="1:8" ht="15">
      <c r="A1590" s="67"/>
      <c r="B1590" s="67"/>
      <c r="C1590" s="67"/>
      <c r="D1590" s="67"/>
      <c r="E1590" s="67"/>
      <c r="F1590" s="67"/>
      <c r="G1590" s="67"/>
      <c r="H1590" s="67"/>
    </row>
    <row r="1591" spans="1:8" ht="15">
      <c r="A1591" s="67"/>
      <c r="B1591" s="67"/>
      <c r="C1591" s="67"/>
      <c r="D1591" s="67"/>
      <c r="E1591" s="67"/>
      <c r="F1591" s="67"/>
      <c r="G1591" s="67"/>
      <c r="H1591" s="67"/>
    </row>
    <row r="1592" spans="1:8" ht="15">
      <c r="A1592" s="67"/>
      <c r="B1592" s="67"/>
      <c r="C1592" s="67"/>
      <c r="D1592" s="67"/>
      <c r="E1592" s="67"/>
      <c r="F1592" s="67"/>
      <c r="G1592" s="67"/>
      <c r="H1592" s="67"/>
    </row>
    <row r="1593" spans="1:8" ht="15">
      <c r="A1593" s="67"/>
      <c r="B1593" s="67"/>
      <c r="C1593" s="67"/>
      <c r="D1593" s="67"/>
      <c r="E1593" s="67"/>
      <c r="F1593" s="67"/>
      <c r="G1593" s="67"/>
      <c r="H1593" s="67"/>
    </row>
    <row r="1594" spans="1:8" ht="15">
      <c r="A1594" s="67"/>
      <c r="B1594" s="67"/>
      <c r="C1594" s="67"/>
      <c r="D1594" s="67"/>
      <c r="E1594" s="67"/>
      <c r="F1594" s="67"/>
      <c r="G1594" s="67"/>
      <c r="H1594" s="67"/>
    </row>
    <row r="1595" spans="1:8" ht="15">
      <c r="A1595" s="67"/>
      <c r="B1595" s="67"/>
      <c r="C1595" s="67"/>
      <c r="D1595" s="67"/>
      <c r="E1595" s="67"/>
      <c r="F1595" s="67"/>
      <c r="G1595" s="67"/>
      <c r="H1595" s="67"/>
    </row>
    <row r="1596" spans="1:8" ht="15">
      <c r="A1596" s="67"/>
      <c r="B1596" s="67"/>
      <c r="C1596" s="67"/>
      <c r="D1596" s="67"/>
      <c r="E1596" s="67"/>
      <c r="F1596" s="67"/>
      <c r="G1596" s="67"/>
      <c r="H1596" s="67"/>
    </row>
    <row r="1597" spans="1:8" ht="15">
      <c r="A1597" s="67"/>
      <c r="B1597" s="67"/>
      <c r="C1597" s="67"/>
      <c r="D1597" s="67"/>
      <c r="E1597" s="67"/>
      <c r="F1597" s="67"/>
      <c r="G1597" s="67"/>
      <c r="H1597" s="67"/>
    </row>
    <row r="1598" spans="1:8" ht="15">
      <c r="A1598" s="67"/>
      <c r="B1598" s="67"/>
      <c r="C1598" s="67"/>
      <c r="D1598" s="67"/>
      <c r="E1598" s="67"/>
      <c r="F1598" s="67"/>
      <c r="G1598" s="67"/>
      <c r="H1598" s="67"/>
    </row>
    <row r="1599" spans="1:8" ht="15">
      <c r="A1599" s="67"/>
      <c r="B1599" s="67"/>
      <c r="C1599" s="67"/>
      <c r="D1599" s="67"/>
      <c r="E1599" s="67"/>
      <c r="F1599" s="67"/>
      <c r="G1599" s="67"/>
      <c r="H1599" s="67"/>
    </row>
    <row r="1600" spans="1:8" ht="15">
      <c r="A1600" s="67"/>
      <c r="B1600" s="67"/>
      <c r="C1600" s="67"/>
      <c r="D1600" s="67"/>
      <c r="E1600" s="67"/>
      <c r="F1600" s="67"/>
      <c r="G1600" s="67"/>
      <c r="H1600" s="67"/>
    </row>
    <row r="1601" spans="1:8" ht="15">
      <c r="A1601" s="67"/>
      <c r="B1601" s="67"/>
      <c r="C1601" s="67"/>
      <c r="D1601" s="67"/>
      <c r="E1601" s="67"/>
      <c r="F1601" s="67"/>
      <c r="G1601" s="67"/>
      <c r="H1601" s="67"/>
    </row>
    <row r="1602" spans="1:8" ht="15">
      <c r="A1602" s="67"/>
      <c r="B1602" s="67"/>
      <c r="C1602" s="67"/>
      <c r="D1602" s="67"/>
      <c r="E1602" s="67"/>
      <c r="F1602" s="67"/>
      <c r="G1602" s="67"/>
      <c r="H1602" s="67"/>
    </row>
    <row r="1603" spans="1:8" ht="15">
      <c r="A1603" s="67"/>
      <c r="B1603" s="67"/>
      <c r="C1603" s="67"/>
      <c r="D1603" s="67"/>
      <c r="E1603" s="67"/>
      <c r="F1603" s="67"/>
      <c r="G1603" s="67"/>
      <c r="H1603" s="67"/>
    </row>
    <row r="1604" spans="1:8" ht="15">
      <c r="A1604" s="67"/>
      <c r="B1604" s="67"/>
      <c r="C1604" s="67"/>
      <c r="D1604" s="67"/>
      <c r="E1604" s="67"/>
      <c r="F1604" s="67"/>
      <c r="G1604" s="67"/>
      <c r="H1604" s="67"/>
    </row>
    <row r="1605" spans="1:8" ht="15">
      <c r="A1605" s="67"/>
      <c r="B1605" s="67"/>
      <c r="C1605" s="67"/>
      <c r="D1605" s="67"/>
      <c r="E1605" s="67"/>
      <c r="F1605" s="67"/>
      <c r="G1605" s="67"/>
      <c r="H1605" s="67"/>
    </row>
    <row r="1606" spans="1:8" ht="15">
      <c r="A1606" s="67"/>
      <c r="B1606" s="67"/>
      <c r="C1606" s="67"/>
      <c r="D1606" s="67"/>
      <c r="E1606" s="67"/>
      <c r="F1606" s="67"/>
      <c r="G1606" s="67"/>
      <c r="H1606" s="67"/>
    </row>
    <row r="1607" spans="1:8" ht="15">
      <c r="A1607" s="67"/>
      <c r="B1607" s="67"/>
      <c r="C1607" s="67"/>
      <c r="D1607" s="67"/>
      <c r="E1607" s="67"/>
      <c r="F1607" s="67"/>
      <c r="G1607" s="67"/>
      <c r="H1607" s="67"/>
    </row>
    <row r="1608" spans="1:8" ht="15">
      <c r="A1608" s="67"/>
      <c r="B1608" s="67"/>
      <c r="C1608" s="67"/>
      <c r="D1608" s="67"/>
      <c r="E1608" s="67"/>
      <c r="F1608" s="67"/>
      <c r="G1608" s="67"/>
      <c r="H1608" s="67"/>
    </row>
    <row r="1609" spans="1:8" ht="15">
      <c r="A1609" s="67"/>
      <c r="B1609" s="67"/>
      <c r="C1609" s="67"/>
      <c r="D1609" s="67"/>
      <c r="E1609" s="67"/>
      <c r="F1609" s="67"/>
      <c r="G1609" s="67"/>
      <c r="H1609" s="67"/>
    </row>
    <row r="1610" spans="1:8" ht="15">
      <c r="A1610" s="67"/>
      <c r="B1610" s="67"/>
      <c r="C1610" s="67"/>
      <c r="D1610" s="67"/>
      <c r="E1610" s="67"/>
      <c r="F1610" s="67"/>
      <c r="G1610" s="67"/>
      <c r="H1610" s="67"/>
    </row>
    <row r="1611" spans="1:8" ht="15">
      <c r="A1611" s="67"/>
      <c r="B1611" s="67"/>
      <c r="C1611" s="67"/>
      <c r="D1611" s="67"/>
      <c r="E1611" s="67"/>
      <c r="F1611" s="67"/>
      <c r="G1611" s="67"/>
      <c r="H1611" s="67"/>
    </row>
    <row r="1612" spans="1:8" ht="15">
      <c r="A1612" s="67"/>
      <c r="B1612" s="67"/>
      <c r="C1612" s="67"/>
      <c r="D1612" s="67"/>
      <c r="E1612" s="67"/>
      <c r="F1612" s="67"/>
      <c r="G1612" s="67"/>
      <c r="H1612" s="67"/>
    </row>
    <row r="1613" spans="1:8" ht="15">
      <c r="A1613" s="67"/>
      <c r="B1613" s="67"/>
      <c r="C1613" s="67"/>
      <c r="D1613" s="67"/>
      <c r="E1613" s="67"/>
      <c r="F1613" s="67"/>
      <c r="G1613" s="67"/>
      <c r="H1613" s="67"/>
    </row>
    <row r="1614" spans="1:8" ht="15">
      <c r="A1614" s="67"/>
      <c r="B1614" s="67"/>
      <c r="C1614" s="67"/>
      <c r="D1614" s="67"/>
      <c r="E1614" s="67"/>
      <c r="F1614" s="67"/>
      <c r="G1614" s="67"/>
      <c r="H1614" s="67"/>
    </row>
    <row r="1615" spans="1:8" ht="15">
      <c r="A1615" s="67"/>
      <c r="B1615" s="67"/>
      <c r="C1615" s="67"/>
      <c r="D1615" s="67"/>
      <c r="E1615" s="67"/>
      <c r="F1615" s="67"/>
      <c r="G1615" s="67"/>
      <c r="H1615" s="67"/>
    </row>
    <row r="1616" spans="1:8" ht="15">
      <c r="A1616" s="67"/>
      <c r="B1616" s="67"/>
      <c r="C1616" s="67"/>
      <c r="D1616" s="67"/>
      <c r="E1616" s="67"/>
      <c r="F1616" s="67"/>
      <c r="G1616" s="67"/>
      <c r="H1616" s="67"/>
    </row>
    <row r="1617" spans="1:8" ht="15">
      <c r="A1617" s="67"/>
      <c r="B1617" s="67"/>
      <c r="C1617" s="67"/>
      <c r="D1617" s="67"/>
      <c r="E1617" s="67"/>
      <c r="F1617" s="67"/>
      <c r="G1617" s="67"/>
      <c r="H1617" s="67"/>
    </row>
    <row r="1618" spans="1:8" ht="15">
      <c r="A1618" s="67"/>
      <c r="B1618" s="67"/>
      <c r="C1618" s="67"/>
      <c r="D1618" s="67"/>
      <c r="E1618" s="67"/>
      <c r="F1618" s="67"/>
      <c r="G1618" s="67"/>
      <c r="H1618" s="67"/>
    </row>
    <row r="1619" spans="1:8" ht="15">
      <c r="A1619" s="67"/>
      <c r="B1619" s="67"/>
      <c r="C1619" s="67"/>
      <c r="D1619" s="67"/>
      <c r="E1619" s="67"/>
      <c r="F1619" s="67"/>
      <c r="G1619" s="67"/>
      <c r="H1619" s="67"/>
    </row>
    <row r="1620" spans="1:8" ht="15">
      <c r="A1620" s="67"/>
      <c r="B1620" s="67"/>
      <c r="C1620" s="67"/>
      <c r="D1620" s="67"/>
      <c r="E1620" s="67"/>
      <c r="F1620" s="67"/>
      <c r="G1620" s="67"/>
      <c r="H1620" s="67"/>
    </row>
    <row r="1621" spans="1:8" ht="15">
      <c r="A1621" s="67"/>
      <c r="B1621" s="67"/>
      <c r="C1621" s="67"/>
      <c r="D1621" s="67"/>
      <c r="E1621" s="67"/>
      <c r="F1621" s="67"/>
      <c r="G1621" s="67"/>
      <c r="H1621" s="67"/>
    </row>
    <row r="1622" spans="1:8" ht="15">
      <c r="A1622" s="67"/>
      <c r="B1622" s="67"/>
      <c r="C1622" s="67"/>
      <c r="D1622" s="67"/>
      <c r="E1622" s="67"/>
      <c r="F1622" s="67"/>
      <c r="G1622" s="67"/>
      <c r="H1622" s="67"/>
    </row>
    <row r="1623" spans="1:8" ht="15">
      <c r="A1623" s="67"/>
      <c r="B1623" s="67"/>
      <c r="C1623" s="67"/>
      <c r="D1623" s="67"/>
      <c r="E1623" s="67"/>
      <c r="F1623" s="67"/>
      <c r="G1623" s="67"/>
      <c r="H1623" s="67"/>
    </row>
    <row r="1624" spans="1:8" ht="15">
      <c r="A1624" s="67"/>
      <c r="B1624" s="67"/>
      <c r="C1624" s="67"/>
      <c r="D1624" s="67"/>
      <c r="E1624" s="67"/>
      <c r="F1624" s="67"/>
      <c r="G1624" s="67"/>
      <c r="H1624" s="67"/>
    </row>
    <row r="1625" spans="1:8" ht="15">
      <c r="A1625" s="67"/>
      <c r="B1625" s="67"/>
      <c r="C1625" s="67"/>
      <c r="D1625" s="67"/>
      <c r="E1625" s="67"/>
      <c r="F1625" s="67"/>
      <c r="G1625" s="67"/>
      <c r="H1625" s="67"/>
    </row>
    <row r="1626" spans="1:8" ht="15">
      <c r="A1626" s="67"/>
      <c r="B1626" s="67"/>
      <c r="C1626" s="67"/>
      <c r="D1626" s="67"/>
      <c r="E1626" s="67"/>
      <c r="F1626" s="67"/>
      <c r="G1626" s="67"/>
      <c r="H1626" s="67"/>
    </row>
    <row r="1627" spans="1:8" ht="15">
      <c r="A1627" s="67"/>
      <c r="B1627" s="67"/>
      <c r="C1627" s="67"/>
      <c r="D1627" s="67"/>
      <c r="E1627" s="67"/>
      <c r="F1627" s="67"/>
      <c r="G1627" s="67"/>
      <c r="H1627" s="67"/>
    </row>
    <row r="1628" spans="1:8" ht="15">
      <c r="A1628" s="67"/>
      <c r="B1628" s="67"/>
      <c r="C1628" s="67"/>
      <c r="D1628" s="67"/>
      <c r="E1628" s="67"/>
      <c r="F1628" s="67"/>
      <c r="G1628" s="67"/>
      <c r="H1628" s="67"/>
    </row>
    <row r="1629" spans="1:8" ht="15">
      <c r="A1629" s="67"/>
      <c r="B1629" s="67"/>
      <c r="C1629" s="67"/>
      <c r="D1629" s="67"/>
      <c r="E1629" s="67"/>
      <c r="F1629" s="67"/>
      <c r="G1629" s="67"/>
      <c r="H1629" s="67"/>
    </row>
    <row r="1630" spans="1:8" ht="15">
      <c r="A1630" s="67"/>
      <c r="B1630" s="67"/>
      <c r="C1630" s="67"/>
      <c r="D1630" s="67"/>
      <c r="E1630" s="67"/>
      <c r="F1630" s="67"/>
      <c r="G1630" s="67"/>
      <c r="H1630" s="67"/>
    </row>
    <row r="1631" spans="1:8" ht="15">
      <c r="A1631" s="67"/>
      <c r="B1631" s="67"/>
      <c r="C1631" s="67"/>
      <c r="D1631" s="67"/>
      <c r="E1631" s="67"/>
      <c r="F1631" s="67"/>
      <c r="G1631" s="67"/>
      <c r="H1631" s="67"/>
    </row>
    <row r="1632" spans="1:8" ht="15">
      <c r="A1632" s="67"/>
      <c r="B1632" s="67"/>
      <c r="C1632" s="67"/>
      <c r="D1632" s="67"/>
      <c r="E1632" s="67"/>
      <c r="F1632" s="67"/>
      <c r="G1632" s="67"/>
      <c r="H1632" s="67"/>
    </row>
    <row r="1633" spans="1:8" ht="15">
      <c r="A1633" s="67"/>
      <c r="B1633" s="67"/>
      <c r="C1633" s="67"/>
      <c r="D1633" s="67"/>
      <c r="E1633" s="67"/>
      <c r="F1633" s="67"/>
      <c r="G1633" s="67"/>
      <c r="H1633" s="67"/>
    </row>
    <row r="1634" spans="1:8" ht="15">
      <c r="A1634" s="67"/>
      <c r="B1634" s="67"/>
      <c r="C1634" s="67"/>
      <c r="D1634" s="67"/>
      <c r="E1634" s="67"/>
      <c r="F1634" s="67"/>
      <c r="G1634" s="67"/>
      <c r="H1634" s="67"/>
    </row>
    <row r="1635" spans="1:8" ht="15">
      <c r="A1635" s="67"/>
      <c r="B1635" s="67"/>
      <c r="C1635" s="67"/>
      <c r="D1635" s="67"/>
      <c r="E1635" s="67"/>
      <c r="F1635" s="67"/>
      <c r="G1635" s="67"/>
      <c r="H1635" s="67"/>
    </row>
    <row r="1636" spans="1:8" ht="15">
      <c r="A1636" s="67"/>
      <c r="B1636" s="67"/>
      <c r="C1636" s="67"/>
      <c r="D1636" s="67"/>
      <c r="E1636" s="67"/>
      <c r="F1636" s="67"/>
      <c r="G1636" s="67"/>
      <c r="H1636" s="67"/>
    </row>
    <row r="1637" spans="1:8" ht="15">
      <c r="A1637" s="67"/>
      <c r="B1637" s="67"/>
      <c r="C1637" s="67"/>
      <c r="D1637" s="67"/>
      <c r="E1637" s="67"/>
      <c r="F1637" s="67"/>
      <c r="G1637" s="67"/>
      <c r="H1637" s="67"/>
    </row>
    <row r="1638" spans="1:8" ht="15">
      <c r="A1638" s="67"/>
      <c r="B1638" s="67"/>
      <c r="C1638" s="67"/>
      <c r="D1638" s="67"/>
      <c r="E1638" s="67"/>
      <c r="F1638" s="67"/>
      <c r="G1638" s="67"/>
      <c r="H1638" s="67"/>
    </row>
    <row r="1639" spans="1:8" ht="15">
      <c r="A1639" s="67"/>
      <c r="B1639" s="67"/>
      <c r="C1639" s="67"/>
      <c r="D1639" s="67"/>
      <c r="E1639" s="67"/>
      <c r="F1639" s="67"/>
      <c r="G1639" s="67"/>
      <c r="H1639" s="67"/>
    </row>
    <row r="1640" spans="1:8" ht="15">
      <c r="A1640" s="67"/>
      <c r="B1640" s="67"/>
      <c r="C1640" s="67"/>
      <c r="D1640" s="67"/>
      <c r="E1640" s="67"/>
      <c r="F1640" s="67"/>
      <c r="G1640" s="67"/>
      <c r="H1640" s="67"/>
    </row>
    <row r="1641" spans="1:8" ht="15">
      <c r="A1641" s="67"/>
      <c r="B1641" s="67"/>
      <c r="C1641" s="67"/>
      <c r="D1641" s="67"/>
      <c r="E1641" s="67"/>
      <c r="F1641" s="67"/>
      <c r="G1641" s="67"/>
      <c r="H1641" s="67"/>
    </row>
    <row r="1642" spans="1:8" ht="15">
      <c r="A1642" s="67"/>
      <c r="B1642" s="67"/>
      <c r="C1642" s="67"/>
      <c r="D1642" s="67"/>
      <c r="E1642" s="67"/>
      <c r="F1642" s="67"/>
      <c r="G1642" s="67"/>
      <c r="H1642" s="67"/>
    </row>
    <row r="1643" spans="1:8" ht="15">
      <c r="A1643" s="67"/>
      <c r="B1643" s="67"/>
      <c r="C1643" s="67"/>
      <c r="D1643" s="67"/>
      <c r="E1643" s="67"/>
      <c r="F1643" s="67"/>
      <c r="G1643" s="67"/>
      <c r="H1643" s="67"/>
    </row>
    <row r="1644" spans="1:8" ht="15">
      <c r="A1644" s="67"/>
      <c r="B1644" s="67"/>
      <c r="C1644" s="67"/>
      <c r="D1644" s="67"/>
      <c r="E1644" s="67"/>
      <c r="F1644" s="67"/>
      <c r="G1644" s="67"/>
      <c r="H1644" s="67"/>
    </row>
    <row r="1645" spans="1:8" ht="15">
      <c r="A1645" s="67"/>
      <c r="B1645" s="67"/>
      <c r="C1645" s="67"/>
      <c r="D1645" s="67"/>
      <c r="E1645" s="67"/>
      <c r="F1645" s="67"/>
      <c r="G1645" s="67"/>
      <c r="H1645" s="67"/>
    </row>
    <row r="1646" spans="1:8" ht="15">
      <c r="A1646" s="67"/>
      <c r="B1646" s="67"/>
      <c r="C1646" s="67"/>
      <c r="D1646" s="67"/>
      <c r="E1646" s="67"/>
      <c r="F1646" s="67"/>
      <c r="G1646" s="67"/>
      <c r="H1646" s="67"/>
    </row>
    <row r="1647" spans="1:8" ht="15">
      <c r="A1647" s="67"/>
      <c r="B1647" s="67"/>
      <c r="C1647" s="67"/>
      <c r="D1647" s="67"/>
      <c r="E1647" s="67"/>
      <c r="F1647" s="67"/>
      <c r="G1647" s="67"/>
      <c r="H1647" s="67"/>
    </row>
    <row r="1648" spans="1:8" ht="15">
      <c r="A1648" s="67"/>
      <c r="B1648" s="67"/>
      <c r="C1648" s="67"/>
      <c r="D1648" s="67"/>
      <c r="E1648" s="67"/>
      <c r="F1648" s="67"/>
      <c r="G1648" s="67"/>
      <c r="H1648" s="67"/>
    </row>
    <row r="1649" spans="1:8" ht="15">
      <c r="A1649" s="67"/>
      <c r="B1649" s="67"/>
      <c r="C1649" s="67"/>
      <c r="D1649" s="67"/>
      <c r="E1649" s="67"/>
      <c r="F1649" s="67"/>
      <c r="G1649" s="67"/>
      <c r="H1649" s="67"/>
    </row>
    <row r="1650" spans="1:8" ht="15">
      <c r="A1650" s="67"/>
      <c r="B1650" s="67"/>
      <c r="C1650" s="67"/>
      <c r="D1650" s="67"/>
      <c r="E1650" s="67"/>
      <c r="F1650" s="67"/>
      <c r="G1650" s="67"/>
      <c r="H1650" s="67"/>
    </row>
    <row r="1651" spans="1:8" ht="15">
      <c r="A1651" s="67"/>
      <c r="B1651" s="67"/>
      <c r="C1651" s="67"/>
      <c r="D1651" s="67"/>
      <c r="E1651" s="67"/>
      <c r="F1651" s="67"/>
      <c r="G1651" s="67"/>
      <c r="H1651" s="67"/>
    </row>
    <row r="1652" spans="1:8" ht="15">
      <c r="A1652" s="67"/>
      <c r="B1652" s="67"/>
      <c r="C1652" s="67"/>
      <c r="D1652" s="67"/>
      <c r="E1652" s="67"/>
      <c r="F1652" s="67"/>
      <c r="G1652" s="67"/>
      <c r="H1652" s="67"/>
    </row>
    <row r="1653" spans="1:8" ht="15">
      <c r="A1653" s="67"/>
      <c r="B1653" s="67"/>
      <c r="C1653" s="67"/>
      <c r="D1653" s="67"/>
      <c r="E1653" s="67"/>
      <c r="F1653" s="67"/>
      <c r="G1653" s="67"/>
      <c r="H1653" s="67"/>
    </row>
    <row r="1654" spans="1:8" ht="15">
      <c r="A1654" s="67"/>
      <c r="B1654" s="67"/>
      <c r="C1654" s="67"/>
      <c r="D1654" s="67"/>
      <c r="E1654" s="67"/>
      <c r="F1654" s="67"/>
      <c r="G1654" s="67"/>
      <c r="H1654" s="67"/>
    </row>
    <row r="1655" spans="1:8" ht="15">
      <c r="A1655" s="67"/>
      <c r="B1655" s="67"/>
      <c r="C1655" s="67"/>
      <c r="D1655" s="67"/>
      <c r="E1655" s="67"/>
      <c r="F1655" s="67"/>
      <c r="G1655" s="67"/>
      <c r="H1655" s="67"/>
    </row>
    <row r="1656" spans="1:8" ht="15">
      <c r="A1656" s="67"/>
      <c r="B1656" s="67"/>
      <c r="C1656" s="67"/>
      <c r="D1656" s="67"/>
      <c r="E1656" s="67"/>
      <c r="F1656" s="67"/>
      <c r="G1656" s="67"/>
      <c r="H1656" s="67"/>
    </row>
    <row r="1657" spans="1:8" ht="15">
      <c r="A1657" s="67"/>
      <c r="B1657" s="67"/>
      <c r="C1657" s="67"/>
      <c r="D1657" s="67"/>
      <c r="E1657" s="67"/>
      <c r="F1657" s="67"/>
      <c r="G1657" s="67"/>
      <c r="H1657" s="67"/>
    </row>
    <row r="1658" spans="1:8" ht="15">
      <c r="A1658" s="67"/>
      <c r="B1658" s="67"/>
      <c r="C1658" s="67"/>
      <c r="D1658" s="67"/>
      <c r="E1658" s="67"/>
      <c r="F1658" s="67"/>
      <c r="G1658" s="67"/>
      <c r="H1658" s="67"/>
    </row>
    <row r="1659" spans="1:8" ht="15">
      <c r="A1659" s="67"/>
      <c r="B1659" s="67"/>
      <c r="C1659" s="67"/>
      <c r="D1659" s="67"/>
      <c r="E1659" s="67"/>
      <c r="F1659" s="67"/>
      <c r="G1659" s="67"/>
      <c r="H1659" s="67"/>
    </row>
    <row r="1660" spans="1:8" ht="15">
      <c r="A1660" s="67"/>
      <c r="B1660" s="67"/>
      <c r="C1660" s="67"/>
      <c r="D1660" s="67"/>
      <c r="E1660" s="67"/>
      <c r="F1660" s="67"/>
      <c r="G1660" s="67"/>
      <c r="H1660" s="67"/>
    </row>
    <row r="1661" spans="1:8" ht="15">
      <c r="A1661" s="67"/>
      <c r="B1661" s="67"/>
      <c r="C1661" s="67"/>
      <c r="D1661" s="67"/>
      <c r="E1661" s="67"/>
      <c r="F1661" s="67"/>
      <c r="G1661" s="67"/>
      <c r="H1661" s="67"/>
    </row>
    <row r="1662" spans="1:8" ht="15">
      <c r="A1662" s="67"/>
      <c r="B1662" s="67"/>
      <c r="C1662" s="67"/>
      <c r="D1662" s="67"/>
      <c r="E1662" s="67"/>
      <c r="F1662" s="67"/>
      <c r="G1662" s="67"/>
      <c r="H1662" s="67"/>
    </row>
    <row r="1663" spans="1:8" ht="15">
      <c r="A1663" s="67"/>
      <c r="B1663" s="67"/>
      <c r="C1663" s="67"/>
      <c r="D1663" s="67"/>
      <c r="E1663" s="67"/>
      <c r="F1663" s="67"/>
      <c r="G1663" s="67"/>
      <c r="H1663" s="67"/>
    </row>
    <row r="1664" spans="1:8" ht="15">
      <c r="A1664" s="67"/>
      <c r="B1664" s="67"/>
      <c r="C1664" s="67"/>
      <c r="D1664" s="67"/>
      <c r="E1664" s="67"/>
      <c r="F1664" s="67"/>
      <c r="G1664" s="67"/>
      <c r="H1664" s="67"/>
    </row>
    <row r="1665" spans="1:8" ht="15">
      <c r="A1665" s="67"/>
      <c r="B1665" s="67"/>
      <c r="C1665" s="67"/>
      <c r="D1665" s="67"/>
      <c r="E1665" s="67"/>
      <c r="F1665" s="67"/>
      <c r="G1665" s="67"/>
      <c r="H1665" s="67"/>
    </row>
    <row r="1666" spans="1:8" ht="15">
      <c r="A1666" s="67"/>
      <c r="B1666" s="67"/>
      <c r="C1666" s="67"/>
      <c r="D1666" s="67"/>
      <c r="E1666" s="67"/>
      <c r="F1666" s="67"/>
      <c r="G1666" s="67"/>
      <c r="H1666" s="67"/>
    </row>
    <row r="1667" spans="1:8" ht="15">
      <c r="A1667" s="67"/>
      <c r="B1667" s="67"/>
      <c r="C1667" s="67"/>
      <c r="D1667" s="67"/>
      <c r="E1667" s="67"/>
      <c r="F1667" s="67"/>
      <c r="G1667" s="67"/>
      <c r="H1667" s="67"/>
    </row>
    <row r="1668" spans="1:8" ht="15">
      <c r="A1668" s="67"/>
      <c r="B1668" s="67"/>
      <c r="C1668" s="67"/>
      <c r="D1668" s="67"/>
      <c r="E1668" s="67"/>
      <c r="F1668" s="67"/>
      <c r="G1668" s="67"/>
      <c r="H1668" s="67"/>
    </row>
    <row r="1669" spans="1:8" ht="15">
      <c r="A1669" s="67"/>
      <c r="B1669" s="67"/>
      <c r="C1669" s="67"/>
      <c r="D1669" s="67"/>
      <c r="E1669" s="67"/>
      <c r="F1669" s="67"/>
      <c r="G1669" s="67"/>
      <c r="H1669" s="67"/>
    </row>
    <row r="1670" spans="1:8" ht="15">
      <c r="A1670" s="67"/>
      <c r="B1670" s="67"/>
      <c r="C1670" s="67"/>
      <c r="D1670" s="67"/>
      <c r="E1670" s="67"/>
      <c r="F1670" s="67"/>
      <c r="G1670" s="67"/>
      <c r="H1670" s="67"/>
    </row>
    <row r="1671" spans="1:8" ht="15">
      <c r="A1671" s="67"/>
      <c r="B1671" s="67"/>
      <c r="C1671" s="67"/>
      <c r="D1671" s="67"/>
      <c r="E1671" s="67"/>
      <c r="F1671" s="67"/>
      <c r="G1671" s="67"/>
      <c r="H1671" s="67"/>
    </row>
    <row r="1672" spans="1:8" ht="15">
      <c r="A1672" s="67"/>
      <c r="B1672" s="67"/>
      <c r="C1672" s="67"/>
      <c r="D1672" s="67"/>
      <c r="E1672" s="67"/>
      <c r="F1672" s="67"/>
      <c r="G1672" s="67"/>
      <c r="H1672" s="67"/>
    </row>
    <row r="1673" spans="1:8" ht="15">
      <c r="A1673" s="67"/>
      <c r="B1673" s="67"/>
      <c r="C1673" s="67"/>
      <c r="D1673" s="67"/>
      <c r="E1673" s="67"/>
      <c r="F1673" s="67"/>
      <c r="G1673" s="67"/>
      <c r="H1673" s="67"/>
    </row>
    <row r="1674" spans="1:8" ht="15">
      <c r="A1674" s="67"/>
      <c r="B1674" s="67"/>
      <c r="C1674" s="67"/>
      <c r="D1674" s="67"/>
      <c r="E1674" s="67"/>
      <c r="F1674" s="67"/>
      <c r="G1674" s="67"/>
      <c r="H1674" s="67"/>
    </row>
    <row r="1675" spans="1:8" ht="15">
      <c r="A1675" s="67"/>
      <c r="B1675" s="67"/>
      <c r="C1675" s="67"/>
      <c r="D1675" s="67"/>
      <c r="E1675" s="67"/>
      <c r="F1675" s="67"/>
      <c r="G1675" s="67"/>
      <c r="H1675" s="67"/>
    </row>
    <row r="1676" spans="1:8" ht="15">
      <c r="A1676" s="67"/>
      <c r="B1676" s="67"/>
      <c r="C1676" s="67"/>
      <c r="D1676" s="67"/>
      <c r="E1676" s="67"/>
      <c r="F1676" s="67"/>
      <c r="G1676" s="67"/>
      <c r="H1676" s="67"/>
    </row>
    <row r="1677" spans="1:8" ht="15">
      <c r="A1677" s="67"/>
      <c r="B1677" s="67"/>
      <c r="C1677" s="67"/>
      <c r="D1677" s="67"/>
      <c r="E1677" s="67"/>
      <c r="F1677" s="67"/>
      <c r="G1677" s="67"/>
      <c r="H1677" s="67"/>
    </row>
    <row r="1678" spans="1:8" ht="15">
      <c r="A1678" s="67"/>
      <c r="B1678" s="67"/>
      <c r="C1678" s="67"/>
      <c r="D1678" s="67"/>
      <c r="E1678" s="67"/>
      <c r="F1678" s="67"/>
      <c r="G1678" s="67"/>
      <c r="H1678" s="67"/>
    </row>
    <row r="1679" spans="1:8" ht="15">
      <c r="A1679" s="67"/>
      <c r="B1679" s="67"/>
      <c r="C1679" s="67"/>
      <c r="D1679" s="67"/>
      <c r="E1679" s="67"/>
      <c r="F1679" s="67"/>
      <c r="G1679" s="67"/>
      <c r="H1679" s="67"/>
    </row>
    <row r="1680" spans="1:8" ht="15">
      <c r="A1680" s="67"/>
      <c r="B1680" s="67"/>
      <c r="C1680" s="67"/>
      <c r="D1680" s="67"/>
      <c r="E1680" s="67"/>
      <c r="F1680" s="67"/>
      <c r="G1680" s="67"/>
      <c r="H1680" s="67"/>
    </row>
    <row r="1681" spans="1:8" ht="15">
      <c r="A1681" s="67"/>
      <c r="B1681" s="67"/>
      <c r="C1681" s="67"/>
      <c r="D1681" s="67"/>
      <c r="E1681" s="67"/>
      <c r="F1681" s="67"/>
      <c r="G1681" s="67"/>
      <c r="H1681" s="67"/>
    </row>
    <row r="1682" spans="1:8" ht="15">
      <c r="A1682" s="67"/>
      <c r="B1682" s="67"/>
      <c r="C1682" s="67"/>
      <c r="D1682" s="67"/>
      <c r="E1682" s="67"/>
      <c r="F1682" s="67"/>
      <c r="G1682" s="67"/>
      <c r="H1682" s="67"/>
    </row>
    <row r="1683" spans="1:8" ht="15">
      <c r="A1683" s="67"/>
      <c r="B1683" s="67"/>
      <c r="C1683" s="67"/>
      <c r="D1683" s="67"/>
      <c r="E1683" s="67"/>
      <c r="F1683" s="67"/>
      <c r="G1683" s="67"/>
      <c r="H1683" s="67"/>
    </row>
    <row r="1684" spans="1:8" ht="15">
      <c r="A1684" s="67"/>
      <c r="B1684" s="67"/>
      <c r="C1684" s="67"/>
      <c r="D1684" s="67"/>
      <c r="E1684" s="67"/>
      <c r="F1684" s="67"/>
      <c r="G1684" s="67"/>
      <c r="H1684" s="67"/>
    </row>
    <row r="1685" spans="1:8" ht="15">
      <c r="A1685" s="67"/>
      <c r="B1685" s="67"/>
      <c r="C1685" s="67"/>
      <c r="D1685" s="67"/>
      <c r="E1685" s="67"/>
      <c r="F1685" s="67"/>
      <c r="G1685" s="67"/>
      <c r="H1685" s="67"/>
    </row>
    <row r="1686" spans="1:8" ht="15">
      <c r="A1686" s="67"/>
      <c r="B1686" s="67"/>
      <c r="C1686" s="67"/>
      <c r="D1686" s="67"/>
      <c r="E1686" s="67"/>
      <c r="F1686" s="67"/>
      <c r="G1686" s="67"/>
      <c r="H1686" s="67"/>
    </row>
    <row r="1687" spans="1:8" ht="15">
      <c r="A1687" s="67"/>
      <c r="B1687" s="67"/>
      <c r="C1687" s="67"/>
      <c r="D1687" s="67"/>
      <c r="E1687" s="67"/>
      <c r="F1687" s="67"/>
      <c r="G1687" s="67"/>
      <c r="H1687" s="67"/>
    </row>
    <row r="1688" spans="1:8" ht="15">
      <c r="A1688" s="67"/>
      <c r="B1688" s="67"/>
      <c r="C1688" s="67"/>
      <c r="D1688" s="67"/>
      <c r="E1688" s="67"/>
      <c r="F1688" s="67"/>
      <c r="G1688" s="67"/>
      <c r="H1688" s="67"/>
    </row>
    <row r="1689" spans="1:8" ht="15">
      <c r="A1689" s="67"/>
      <c r="B1689" s="67"/>
      <c r="C1689" s="67"/>
      <c r="D1689" s="67"/>
      <c r="E1689" s="67"/>
      <c r="F1689" s="67"/>
      <c r="G1689" s="67"/>
      <c r="H1689" s="67"/>
    </row>
    <row r="1690" spans="1:8" ht="15">
      <c r="A1690" s="67"/>
      <c r="B1690" s="67"/>
      <c r="C1690" s="67"/>
      <c r="D1690" s="67"/>
      <c r="E1690" s="67"/>
      <c r="F1690" s="67"/>
      <c r="G1690" s="67"/>
      <c r="H1690" s="67"/>
    </row>
    <row r="1691" spans="1:8" ht="15">
      <c r="A1691" s="67"/>
      <c r="B1691" s="67"/>
      <c r="C1691" s="67"/>
      <c r="D1691" s="67"/>
      <c r="E1691" s="67"/>
      <c r="F1691" s="67"/>
      <c r="G1691" s="67"/>
      <c r="H1691" s="67"/>
    </row>
    <row r="1692" spans="1:8" ht="15">
      <c r="A1692" s="67"/>
      <c r="B1692" s="67"/>
      <c r="C1692" s="67"/>
      <c r="D1692" s="67"/>
      <c r="E1692" s="67"/>
      <c r="F1692" s="67"/>
      <c r="G1692" s="67"/>
      <c r="H1692" s="67"/>
    </row>
    <row r="1693" spans="1:8" ht="15">
      <c r="A1693" s="67"/>
      <c r="B1693" s="67"/>
      <c r="C1693" s="67"/>
      <c r="D1693" s="67"/>
      <c r="E1693" s="67"/>
      <c r="F1693" s="67"/>
      <c r="G1693" s="67"/>
      <c r="H1693" s="67"/>
    </row>
    <row r="1694" spans="1:8" ht="15">
      <c r="A1694" s="67"/>
      <c r="B1694" s="67"/>
      <c r="C1694" s="67"/>
      <c r="D1694" s="67"/>
      <c r="E1694" s="67"/>
      <c r="F1694" s="67"/>
      <c r="G1694" s="67"/>
      <c r="H1694" s="67"/>
    </row>
    <row r="1695" spans="1:8" ht="15">
      <c r="A1695" s="67"/>
      <c r="B1695" s="67"/>
      <c r="C1695" s="67"/>
      <c r="D1695" s="67"/>
      <c r="E1695" s="67"/>
      <c r="F1695" s="67"/>
      <c r="G1695" s="67"/>
      <c r="H1695" s="67"/>
    </row>
    <row r="1696" spans="1:8" ht="15">
      <c r="A1696" s="67"/>
      <c r="B1696" s="67"/>
      <c r="C1696" s="67"/>
      <c r="D1696" s="67"/>
      <c r="E1696" s="67"/>
      <c r="F1696" s="67"/>
      <c r="G1696" s="67"/>
      <c r="H1696" s="67"/>
    </row>
    <row r="1697" spans="1:8" ht="15">
      <c r="A1697" s="67"/>
      <c r="B1697" s="67"/>
      <c r="C1697" s="67"/>
      <c r="D1697" s="67"/>
      <c r="E1697" s="67"/>
      <c r="F1697" s="67"/>
      <c r="G1697" s="67"/>
      <c r="H1697" s="67"/>
    </row>
    <row r="1698" spans="1:8" ht="15">
      <c r="A1698" s="67"/>
      <c r="B1698" s="67"/>
      <c r="C1698" s="67"/>
      <c r="D1698" s="67"/>
      <c r="E1698" s="67"/>
      <c r="F1698" s="67"/>
      <c r="G1698" s="67"/>
      <c r="H1698" s="67"/>
    </row>
    <row r="1699" spans="1:8" ht="15">
      <c r="A1699" s="67"/>
      <c r="B1699" s="67"/>
      <c r="C1699" s="67"/>
      <c r="D1699" s="67"/>
      <c r="E1699" s="67"/>
      <c r="F1699" s="67"/>
      <c r="G1699" s="67"/>
      <c r="H1699" s="67"/>
    </row>
    <row r="1700" spans="1:8" ht="15">
      <c r="A1700" s="67"/>
      <c r="B1700" s="67"/>
      <c r="C1700" s="67"/>
      <c r="D1700" s="67"/>
      <c r="E1700" s="67"/>
      <c r="F1700" s="67"/>
      <c r="G1700" s="67"/>
      <c r="H1700" s="67"/>
    </row>
    <row r="1701" spans="1:8" ht="15">
      <c r="A1701" s="67"/>
      <c r="B1701" s="67"/>
      <c r="C1701" s="67"/>
      <c r="D1701" s="67"/>
      <c r="E1701" s="67"/>
      <c r="F1701" s="67"/>
      <c r="G1701" s="67"/>
      <c r="H1701" s="67"/>
    </row>
    <row r="1702" spans="1:8" ht="15">
      <c r="A1702" s="67"/>
      <c r="B1702" s="67"/>
      <c r="C1702" s="67"/>
      <c r="D1702" s="67"/>
      <c r="E1702" s="67"/>
      <c r="F1702" s="67"/>
      <c r="G1702" s="67"/>
      <c r="H1702" s="67"/>
    </row>
    <row r="1703" spans="1:8" ht="15">
      <c r="A1703" s="67"/>
      <c r="B1703" s="67"/>
      <c r="C1703" s="67"/>
      <c r="D1703" s="67"/>
      <c r="E1703" s="67"/>
      <c r="F1703" s="67"/>
      <c r="G1703" s="67"/>
      <c r="H1703" s="67"/>
    </row>
    <row r="1704" spans="1:8" ht="15">
      <c r="A1704" s="67"/>
      <c r="B1704" s="67"/>
      <c r="C1704" s="67"/>
      <c r="D1704" s="67"/>
      <c r="E1704" s="67"/>
      <c r="F1704" s="67"/>
      <c r="G1704" s="67"/>
      <c r="H1704" s="67"/>
    </row>
    <row r="1705" spans="1:8" ht="15">
      <c r="A1705" s="67"/>
      <c r="B1705" s="67"/>
      <c r="C1705" s="67"/>
      <c r="D1705" s="67"/>
      <c r="E1705" s="67"/>
      <c r="F1705" s="67"/>
      <c r="G1705" s="67"/>
      <c r="H1705" s="67"/>
    </row>
    <row r="1706" spans="1:8" ht="15">
      <c r="A1706" s="67"/>
      <c r="B1706" s="67"/>
      <c r="C1706" s="67"/>
      <c r="D1706" s="67"/>
      <c r="E1706" s="67"/>
      <c r="F1706" s="67"/>
      <c r="G1706" s="67"/>
      <c r="H1706" s="67"/>
    </row>
    <row r="1707" spans="1:8" ht="15">
      <c r="A1707" s="67"/>
      <c r="B1707" s="67"/>
      <c r="C1707" s="67"/>
      <c r="D1707" s="67"/>
      <c r="E1707" s="67"/>
      <c r="F1707" s="67"/>
      <c r="G1707" s="67"/>
      <c r="H1707" s="67"/>
    </row>
    <row r="1708" spans="1:8" ht="15">
      <c r="A1708" s="67"/>
      <c r="B1708" s="67"/>
      <c r="C1708" s="67"/>
      <c r="D1708" s="67"/>
      <c r="E1708" s="67"/>
      <c r="F1708" s="67"/>
      <c r="G1708" s="67"/>
      <c r="H1708" s="67"/>
    </row>
    <row r="1709" spans="1:8" ht="15">
      <c r="A1709" s="67"/>
      <c r="B1709" s="67"/>
      <c r="C1709" s="67"/>
      <c r="D1709" s="67"/>
      <c r="E1709" s="67"/>
      <c r="F1709" s="67"/>
      <c r="G1709" s="67"/>
      <c r="H1709" s="67"/>
    </row>
    <row r="1710" spans="1:8" ht="15">
      <c r="A1710" s="67"/>
      <c r="B1710" s="67"/>
      <c r="C1710" s="67"/>
      <c r="D1710" s="67"/>
      <c r="E1710" s="67"/>
      <c r="F1710" s="67"/>
      <c r="G1710" s="67"/>
      <c r="H1710" s="67"/>
    </row>
    <row r="1711" spans="1:8" ht="15">
      <c r="A1711" s="67"/>
      <c r="B1711" s="67"/>
      <c r="C1711" s="67"/>
      <c r="D1711" s="67"/>
      <c r="E1711" s="67"/>
      <c r="F1711" s="67"/>
      <c r="G1711" s="67"/>
      <c r="H1711" s="67"/>
    </row>
    <row r="1712" spans="1:8" ht="15">
      <c r="A1712" s="67"/>
      <c r="B1712" s="67"/>
      <c r="C1712" s="67"/>
      <c r="D1712" s="67"/>
      <c r="E1712" s="67"/>
      <c r="F1712" s="67"/>
      <c r="G1712" s="67"/>
      <c r="H1712" s="67"/>
    </row>
    <row r="1713" spans="1:8" ht="15">
      <c r="A1713" s="67"/>
      <c r="B1713" s="67"/>
      <c r="C1713" s="67"/>
      <c r="D1713" s="67"/>
      <c r="E1713" s="67"/>
      <c r="F1713" s="67"/>
      <c r="G1713" s="67"/>
      <c r="H1713" s="67"/>
    </row>
    <row r="1714" spans="1:8" ht="15">
      <c r="A1714" s="67"/>
      <c r="B1714" s="67"/>
      <c r="C1714" s="67"/>
      <c r="D1714" s="67"/>
      <c r="E1714" s="67"/>
      <c r="F1714" s="67"/>
      <c r="G1714" s="67"/>
      <c r="H1714" s="67"/>
    </row>
    <row r="1715" spans="1:8" ht="15">
      <c r="A1715" s="67"/>
      <c r="B1715" s="67"/>
      <c r="C1715" s="67"/>
      <c r="D1715" s="67"/>
      <c r="E1715" s="67"/>
      <c r="F1715" s="67"/>
      <c r="G1715" s="67"/>
      <c r="H1715" s="67"/>
    </row>
    <row r="1716" spans="1:8" ht="15">
      <c r="A1716" s="67"/>
      <c r="B1716" s="67"/>
      <c r="C1716" s="67"/>
      <c r="D1716" s="67"/>
      <c r="E1716" s="67"/>
      <c r="F1716" s="67"/>
      <c r="G1716" s="67"/>
      <c r="H1716" s="67"/>
    </row>
    <row r="1717" spans="1:8" ht="15">
      <c r="A1717" s="67"/>
      <c r="B1717" s="67"/>
      <c r="C1717" s="67"/>
      <c r="D1717" s="67"/>
      <c r="E1717" s="67"/>
      <c r="F1717" s="67"/>
      <c r="G1717" s="67"/>
      <c r="H1717" s="67"/>
    </row>
    <row r="1718" spans="1:8" ht="15">
      <c r="A1718" s="67"/>
      <c r="B1718" s="67"/>
      <c r="C1718" s="67"/>
      <c r="D1718" s="67"/>
      <c r="E1718" s="67"/>
      <c r="F1718" s="67"/>
      <c r="G1718" s="67"/>
      <c r="H1718" s="67"/>
    </row>
    <row r="1719" spans="1:8" ht="15">
      <c r="A1719" s="67"/>
      <c r="B1719" s="67"/>
      <c r="C1719" s="67"/>
      <c r="D1719" s="67"/>
      <c r="E1719" s="67"/>
      <c r="F1719" s="67"/>
      <c r="G1719" s="67"/>
      <c r="H1719" s="67"/>
    </row>
    <row r="1720" spans="1:8" ht="15">
      <c r="A1720" s="67"/>
      <c r="B1720" s="67"/>
      <c r="C1720" s="67"/>
      <c r="D1720" s="67"/>
      <c r="E1720" s="67"/>
      <c r="F1720" s="67"/>
      <c r="G1720" s="67"/>
      <c r="H1720" s="67"/>
    </row>
    <row r="1721" spans="1:8" ht="15">
      <c r="A1721" s="67"/>
      <c r="B1721" s="67"/>
      <c r="C1721" s="67"/>
      <c r="D1721" s="67"/>
      <c r="E1721" s="67"/>
      <c r="F1721" s="67"/>
      <c r="G1721" s="67"/>
      <c r="H1721" s="67"/>
    </row>
    <row r="1722" spans="1:8" ht="15">
      <c r="A1722" s="67"/>
      <c r="B1722" s="67"/>
      <c r="C1722" s="67"/>
      <c r="D1722" s="67"/>
      <c r="E1722" s="67"/>
      <c r="F1722" s="67"/>
      <c r="G1722" s="67"/>
      <c r="H1722" s="67"/>
    </row>
    <row r="1723" spans="1:8" ht="15">
      <c r="A1723" s="67"/>
      <c r="B1723" s="67"/>
      <c r="C1723" s="67"/>
      <c r="D1723" s="67"/>
      <c r="E1723" s="67"/>
      <c r="F1723" s="67"/>
      <c r="G1723" s="67"/>
      <c r="H1723" s="67"/>
    </row>
    <row r="1724" spans="1:8" ht="15">
      <c r="A1724" s="67"/>
      <c r="B1724" s="67"/>
      <c r="C1724" s="67"/>
      <c r="D1724" s="67"/>
      <c r="E1724" s="67"/>
      <c r="F1724" s="67"/>
      <c r="G1724" s="67"/>
      <c r="H1724" s="67"/>
    </row>
    <row r="1725" spans="1:8" ht="15">
      <c r="A1725" s="67"/>
      <c r="B1725" s="67"/>
      <c r="C1725" s="67"/>
      <c r="D1725" s="67"/>
      <c r="E1725" s="67"/>
      <c r="F1725" s="67"/>
      <c r="G1725" s="67"/>
      <c r="H1725" s="67"/>
    </row>
    <row r="1726" spans="1:8" ht="15">
      <c r="A1726" s="67"/>
      <c r="B1726" s="67"/>
      <c r="C1726" s="67"/>
      <c r="D1726" s="67"/>
      <c r="E1726" s="67"/>
      <c r="F1726" s="67"/>
      <c r="G1726" s="67"/>
      <c r="H1726" s="67"/>
    </row>
    <row r="1727" spans="1:8" ht="15">
      <c r="A1727" s="67"/>
      <c r="B1727" s="67"/>
      <c r="C1727" s="67"/>
      <c r="D1727" s="67"/>
      <c r="E1727" s="67"/>
      <c r="F1727" s="67"/>
      <c r="G1727" s="67"/>
      <c r="H1727" s="67"/>
    </row>
    <row r="1728" spans="1:8" ht="15">
      <c r="A1728" s="67"/>
      <c r="B1728" s="67"/>
      <c r="C1728" s="67"/>
      <c r="D1728" s="67"/>
      <c r="E1728" s="67"/>
      <c r="F1728" s="67"/>
      <c r="G1728" s="67"/>
      <c r="H1728" s="67"/>
    </row>
    <row r="1729" spans="1:8" ht="15">
      <c r="A1729" s="67"/>
      <c r="B1729" s="67"/>
      <c r="C1729" s="67"/>
      <c r="D1729" s="67"/>
      <c r="E1729" s="67"/>
      <c r="F1729" s="67"/>
      <c r="G1729" s="67"/>
      <c r="H1729" s="67"/>
    </row>
    <row r="1730" spans="1:8" ht="15">
      <c r="A1730" s="67"/>
      <c r="B1730" s="67"/>
      <c r="C1730" s="67"/>
      <c r="D1730" s="67"/>
      <c r="E1730" s="67"/>
      <c r="F1730" s="67"/>
      <c r="G1730" s="67"/>
      <c r="H1730" s="67"/>
    </row>
    <row r="1731" spans="1:8" ht="15">
      <c r="A1731" s="67"/>
      <c r="B1731" s="67"/>
      <c r="C1731" s="67"/>
      <c r="D1731" s="67"/>
      <c r="E1731" s="67"/>
      <c r="F1731" s="67"/>
      <c r="G1731" s="67"/>
      <c r="H1731" s="67"/>
    </row>
    <row r="1732" spans="1:8" ht="15">
      <c r="A1732" s="67"/>
      <c r="B1732" s="67"/>
      <c r="C1732" s="67"/>
      <c r="D1732" s="67"/>
      <c r="E1732" s="67"/>
      <c r="F1732" s="67"/>
      <c r="G1732" s="67"/>
      <c r="H1732" s="67"/>
    </row>
    <row r="1733" spans="1:8" ht="15">
      <c r="A1733" s="67"/>
      <c r="B1733" s="67"/>
      <c r="C1733" s="67"/>
      <c r="D1733" s="67"/>
      <c r="E1733" s="67"/>
      <c r="F1733" s="67"/>
      <c r="G1733" s="67"/>
      <c r="H1733" s="67"/>
    </row>
    <row r="1734" spans="1:8" ht="15">
      <c r="A1734" s="67"/>
      <c r="B1734" s="67"/>
      <c r="C1734" s="67"/>
      <c r="D1734" s="67"/>
      <c r="E1734" s="67"/>
      <c r="F1734" s="67"/>
      <c r="G1734" s="67"/>
      <c r="H1734" s="67"/>
    </row>
    <row r="1735" spans="1:8" ht="15">
      <c r="A1735" s="67"/>
      <c r="B1735" s="67"/>
      <c r="C1735" s="67"/>
      <c r="D1735" s="67"/>
      <c r="E1735" s="67"/>
      <c r="F1735" s="67"/>
      <c r="G1735" s="67"/>
      <c r="H1735" s="67"/>
    </row>
    <row r="1736" spans="1:8" ht="15">
      <c r="A1736" s="67"/>
      <c r="B1736" s="67"/>
      <c r="C1736" s="67"/>
      <c r="D1736" s="67"/>
      <c r="E1736" s="67"/>
      <c r="F1736" s="67"/>
      <c r="G1736" s="67"/>
      <c r="H1736" s="67"/>
    </row>
    <row r="1737" spans="1:8" ht="15">
      <c r="A1737" s="67"/>
      <c r="B1737" s="67"/>
      <c r="C1737" s="67"/>
      <c r="D1737" s="67"/>
      <c r="E1737" s="67"/>
      <c r="F1737" s="67"/>
      <c r="G1737" s="67"/>
      <c r="H1737" s="67"/>
    </row>
    <row r="1738" spans="1:8" ht="15">
      <c r="A1738" s="67"/>
      <c r="B1738" s="67"/>
      <c r="C1738" s="67"/>
      <c r="D1738" s="67"/>
      <c r="E1738" s="67"/>
      <c r="F1738" s="67"/>
      <c r="G1738" s="67"/>
      <c r="H1738" s="67"/>
    </row>
    <row r="1739" spans="1:8" ht="15">
      <c r="A1739" s="67"/>
      <c r="B1739" s="67"/>
      <c r="C1739" s="67"/>
      <c r="D1739" s="67"/>
      <c r="E1739" s="67"/>
      <c r="F1739" s="67"/>
      <c r="G1739" s="67"/>
      <c r="H1739" s="67"/>
    </row>
    <row r="1740" spans="1:8" ht="15">
      <c r="A1740" s="67"/>
      <c r="B1740" s="67"/>
      <c r="C1740" s="67"/>
      <c r="D1740" s="67"/>
      <c r="E1740" s="67"/>
      <c r="F1740" s="67"/>
      <c r="G1740" s="67"/>
      <c r="H1740" s="67"/>
    </row>
    <row r="1741" spans="1:8" ht="15">
      <c r="A1741" s="67"/>
      <c r="B1741" s="67"/>
      <c r="C1741" s="67"/>
      <c r="D1741" s="67"/>
      <c r="E1741" s="67"/>
      <c r="F1741" s="67"/>
      <c r="G1741" s="67"/>
      <c r="H1741" s="67"/>
    </row>
    <row r="1742" spans="1:8" ht="15">
      <c r="A1742" s="67"/>
      <c r="B1742" s="67"/>
      <c r="C1742" s="67"/>
      <c r="D1742" s="67"/>
      <c r="E1742" s="67"/>
      <c r="F1742" s="67"/>
      <c r="G1742" s="67"/>
      <c r="H1742" s="67"/>
    </row>
    <row r="1743" spans="1:8" ht="15">
      <c r="A1743" s="67"/>
      <c r="B1743" s="67"/>
      <c r="C1743" s="67"/>
      <c r="D1743" s="67"/>
      <c r="E1743" s="67"/>
      <c r="F1743" s="67"/>
      <c r="G1743" s="67"/>
      <c r="H1743" s="67"/>
    </row>
    <row r="1744" spans="1:8" ht="15">
      <c r="A1744" s="67"/>
      <c r="B1744" s="67"/>
      <c r="C1744" s="67"/>
      <c r="D1744" s="67"/>
      <c r="E1744" s="67"/>
      <c r="F1744" s="67"/>
      <c r="G1744" s="67"/>
      <c r="H1744" s="67"/>
    </row>
    <row r="1745" spans="1:8" ht="15">
      <c r="A1745" s="67"/>
      <c r="B1745" s="67"/>
      <c r="C1745" s="67"/>
      <c r="D1745" s="67"/>
      <c r="E1745" s="67"/>
      <c r="F1745" s="67"/>
      <c r="G1745" s="67"/>
      <c r="H1745" s="67"/>
    </row>
    <row r="1746" spans="1:8" ht="15">
      <c r="A1746" s="67"/>
      <c r="B1746" s="67"/>
      <c r="C1746" s="67"/>
      <c r="D1746" s="67"/>
      <c r="E1746" s="67"/>
      <c r="F1746" s="67"/>
      <c r="G1746" s="67"/>
      <c r="H1746" s="67"/>
    </row>
    <row r="1747" spans="1:8" ht="15">
      <c r="A1747" s="67"/>
      <c r="B1747" s="67"/>
      <c r="C1747" s="67"/>
      <c r="D1747" s="67"/>
      <c r="E1747" s="67"/>
      <c r="F1747" s="67"/>
      <c r="G1747" s="67"/>
      <c r="H1747" s="67"/>
    </row>
    <row r="1748" spans="1:8" ht="15">
      <c r="A1748" s="67"/>
      <c r="B1748" s="67"/>
      <c r="C1748" s="67"/>
      <c r="D1748" s="67"/>
      <c r="E1748" s="67"/>
      <c r="F1748" s="67"/>
      <c r="G1748" s="67"/>
      <c r="H1748" s="67"/>
    </row>
    <row r="1749" spans="1:8" ht="15">
      <c r="A1749" s="67"/>
      <c r="B1749" s="67"/>
      <c r="C1749" s="67"/>
      <c r="D1749" s="67"/>
      <c r="E1749" s="67"/>
      <c r="F1749" s="67"/>
      <c r="G1749" s="67"/>
      <c r="H1749" s="67"/>
    </row>
    <row r="1750" spans="1:8" ht="15">
      <c r="A1750" s="67"/>
      <c r="B1750" s="67"/>
      <c r="C1750" s="67"/>
      <c r="D1750" s="67"/>
      <c r="E1750" s="67"/>
      <c r="F1750" s="67"/>
      <c r="G1750" s="67"/>
      <c r="H1750" s="67"/>
    </row>
    <row r="1751" spans="1:8" ht="15">
      <c r="A1751" s="67"/>
      <c r="B1751" s="67"/>
      <c r="C1751" s="67"/>
      <c r="D1751" s="67"/>
      <c r="E1751" s="67"/>
      <c r="F1751" s="67"/>
      <c r="G1751" s="67"/>
      <c r="H1751" s="67"/>
    </row>
    <row r="1752" spans="1:8" ht="15">
      <c r="A1752" s="67"/>
      <c r="B1752" s="67"/>
      <c r="C1752" s="67"/>
      <c r="D1752" s="67"/>
      <c r="E1752" s="67"/>
      <c r="F1752" s="67"/>
      <c r="G1752" s="67"/>
      <c r="H1752" s="67"/>
    </row>
    <row r="1753" spans="1:8" ht="15">
      <c r="A1753" s="67"/>
      <c r="B1753" s="67"/>
      <c r="C1753" s="67"/>
      <c r="D1753" s="67"/>
      <c r="E1753" s="67"/>
      <c r="F1753" s="67"/>
      <c r="G1753" s="67"/>
      <c r="H1753" s="67"/>
    </row>
    <row r="1754" spans="1:8" ht="15">
      <c r="A1754" s="67"/>
      <c r="B1754" s="67"/>
      <c r="C1754" s="67"/>
      <c r="D1754" s="67"/>
      <c r="E1754" s="67"/>
      <c r="F1754" s="67"/>
      <c r="G1754" s="67"/>
      <c r="H1754" s="67"/>
    </row>
    <row r="1755" spans="1:8" ht="15">
      <c r="A1755" s="67"/>
      <c r="B1755" s="67"/>
      <c r="C1755" s="67"/>
      <c r="D1755" s="67"/>
      <c r="E1755" s="67"/>
      <c r="F1755" s="67"/>
      <c r="G1755" s="67"/>
      <c r="H1755" s="67"/>
    </row>
    <row r="1756" spans="1:8" ht="15">
      <c r="A1756" s="67"/>
      <c r="B1756" s="67"/>
      <c r="C1756" s="67"/>
      <c r="D1756" s="67"/>
      <c r="E1756" s="67"/>
      <c r="F1756" s="67"/>
      <c r="G1756" s="67"/>
      <c r="H1756" s="67"/>
    </row>
    <row r="1757" spans="1:8" ht="15">
      <c r="A1757" s="67"/>
      <c r="B1757" s="67"/>
      <c r="C1757" s="67"/>
      <c r="D1757" s="67"/>
      <c r="E1757" s="67"/>
      <c r="F1757" s="67"/>
      <c r="G1757" s="67"/>
      <c r="H1757" s="67"/>
    </row>
    <row r="1758" spans="1:8" ht="15">
      <c r="A1758" s="67"/>
      <c r="B1758" s="67"/>
      <c r="C1758" s="67"/>
      <c r="D1758" s="67"/>
      <c r="E1758" s="67"/>
      <c r="F1758" s="67"/>
      <c r="G1758" s="67"/>
      <c r="H1758" s="67"/>
    </row>
    <row r="1759" spans="1:8" ht="15">
      <c r="A1759" s="67"/>
      <c r="B1759" s="67"/>
      <c r="C1759" s="67"/>
      <c r="D1759" s="67"/>
      <c r="E1759" s="67"/>
      <c r="F1759" s="67"/>
      <c r="G1759" s="67"/>
      <c r="H1759" s="67"/>
    </row>
    <row r="1760" spans="1:8" ht="15">
      <c r="A1760" s="67"/>
      <c r="B1760" s="67"/>
      <c r="C1760" s="67"/>
      <c r="D1760" s="67"/>
      <c r="E1760" s="67"/>
      <c r="F1760" s="67"/>
      <c r="G1760" s="67"/>
      <c r="H1760" s="67"/>
    </row>
    <row r="1761" spans="1:8" ht="15">
      <c r="A1761" s="67"/>
      <c r="B1761" s="67"/>
      <c r="C1761" s="67"/>
      <c r="D1761" s="67"/>
      <c r="E1761" s="67"/>
      <c r="F1761" s="67"/>
      <c r="G1761" s="67"/>
      <c r="H1761" s="67"/>
    </row>
    <row r="1762" spans="1:8" ht="15">
      <c r="A1762" s="67"/>
      <c r="B1762" s="67"/>
      <c r="C1762" s="67"/>
      <c r="D1762" s="67"/>
      <c r="E1762" s="67"/>
      <c r="F1762" s="67"/>
      <c r="G1762" s="67"/>
      <c r="H1762" s="67"/>
    </row>
    <row r="1763" spans="1:8" ht="15">
      <c r="A1763" s="67"/>
      <c r="B1763" s="67"/>
      <c r="C1763" s="67"/>
      <c r="D1763" s="67"/>
      <c r="E1763" s="67"/>
      <c r="F1763" s="67"/>
      <c r="G1763" s="67"/>
      <c r="H1763" s="67"/>
    </row>
    <row r="1764" spans="1:8" ht="15">
      <c r="A1764" s="67"/>
      <c r="B1764" s="67"/>
      <c r="C1764" s="67"/>
      <c r="D1764" s="67"/>
      <c r="E1764" s="67"/>
      <c r="F1764" s="67"/>
      <c r="G1764" s="67"/>
      <c r="H1764" s="67"/>
    </row>
    <row r="1765" spans="1:8" ht="15">
      <c r="A1765" s="67"/>
      <c r="B1765" s="67"/>
      <c r="C1765" s="67"/>
      <c r="D1765" s="67"/>
      <c r="E1765" s="67"/>
      <c r="F1765" s="67"/>
      <c r="G1765" s="67"/>
      <c r="H1765" s="67"/>
    </row>
    <row r="1766" spans="1:8" ht="15">
      <c r="A1766" s="67"/>
      <c r="B1766" s="67"/>
      <c r="C1766" s="67"/>
      <c r="D1766" s="67"/>
      <c r="E1766" s="67"/>
      <c r="F1766" s="67"/>
      <c r="G1766" s="67"/>
      <c r="H1766" s="67"/>
    </row>
    <row r="1767" spans="1:8" ht="15">
      <c r="A1767" s="67"/>
      <c r="B1767" s="67"/>
      <c r="C1767" s="67"/>
      <c r="D1767" s="67"/>
      <c r="E1767" s="67"/>
      <c r="F1767" s="67"/>
      <c r="G1767" s="67"/>
      <c r="H1767" s="67"/>
    </row>
    <row r="1768" spans="1:8" ht="15">
      <c r="A1768" s="67"/>
      <c r="B1768" s="67"/>
      <c r="C1768" s="67"/>
      <c r="D1768" s="67"/>
      <c r="E1768" s="67"/>
      <c r="F1768" s="67"/>
      <c r="G1768" s="67"/>
      <c r="H1768" s="67"/>
    </row>
    <row r="1769" spans="1:8" ht="15">
      <c r="A1769" s="67"/>
      <c r="B1769" s="67"/>
      <c r="C1769" s="67"/>
      <c r="D1769" s="67"/>
      <c r="E1769" s="67"/>
      <c r="F1769" s="67"/>
      <c r="G1769" s="67"/>
      <c r="H1769" s="67"/>
    </row>
    <row r="1770" spans="1:8" ht="15">
      <c r="A1770" s="67"/>
      <c r="B1770" s="67"/>
      <c r="C1770" s="67"/>
      <c r="D1770" s="67"/>
      <c r="E1770" s="67"/>
      <c r="F1770" s="67"/>
      <c r="G1770" s="67"/>
      <c r="H1770" s="67"/>
    </row>
    <row r="1771" spans="1:8" ht="15">
      <c r="A1771" s="67"/>
      <c r="B1771" s="67"/>
      <c r="C1771" s="67"/>
      <c r="D1771" s="67"/>
      <c r="E1771" s="67"/>
      <c r="F1771" s="67"/>
      <c r="G1771" s="67"/>
      <c r="H1771" s="67"/>
    </row>
    <row r="1772" spans="1:8" ht="15">
      <c r="A1772" s="67"/>
      <c r="B1772" s="67"/>
      <c r="C1772" s="67"/>
      <c r="D1772" s="67"/>
      <c r="E1772" s="67"/>
      <c r="F1772" s="67"/>
      <c r="G1772" s="67"/>
      <c r="H1772" s="67"/>
    </row>
    <row r="1773" spans="1:8" ht="15">
      <c r="A1773" s="67"/>
      <c r="B1773" s="67"/>
      <c r="C1773" s="67"/>
      <c r="D1773" s="67"/>
      <c r="E1773" s="67"/>
      <c r="F1773" s="67"/>
      <c r="G1773" s="67"/>
      <c r="H1773" s="67"/>
    </row>
    <row r="1774" spans="1:8" ht="15">
      <c r="A1774" s="67"/>
      <c r="B1774" s="67"/>
      <c r="C1774" s="67"/>
      <c r="D1774" s="67"/>
      <c r="E1774" s="67"/>
      <c r="F1774" s="67"/>
      <c r="G1774" s="67"/>
      <c r="H1774" s="67"/>
    </row>
    <row r="1775" spans="1:8" ht="15">
      <c r="A1775" s="67"/>
      <c r="B1775" s="67"/>
      <c r="C1775" s="67"/>
      <c r="D1775" s="67"/>
      <c r="E1775" s="67"/>
      <c r="F1775" s="67"/>
      <c r="G1775" s="67"/>
      <c r="H1775" s="67"/>
    </row>
    <row r="1776" spans="1:8" ht="15">
      <c r="A1776" s="67"/>
      <c r="B1776" s="67"/>
      <c r="C1776" s="67"/>
      <c r="D1776" s="67"/>
      <c r="E1776" s="67"/>
      <c r="F1776" s="67"/>
      <c r="G1776" s="67"/>
      <c r="H1776" s="67"/>
    </row>
    <row r="1777" spans="1:8" ht="15">
      <c r="A1777" s="67"/>
      <c r="B1777" s="67"/>
      <c r="C1777" s="67"/>
      <c r="D1777" s="67"/>
      <c r="E1777" s="67"/>
      <c r="F1777" s="67"/>
      <c r="G1777" s="67"/>
      <c r="H1777" s="67"/>
    </row>
    <row r="1778" spans="1:8" ht="15">
      <c r="A1778" s="67"/>
      <c r="B1778" s="67"/>
      <c r="C1778" s="67"/>
      <c r="D1778" s="67"/>
      <c r="E1778" s="67"/>
      <c r="F1778" s="67"/>
      <c r="G1778" s="67"/>
      <c r="H1778" s="67"/>
    </row>
    <row r="1779" spans="1:8" ht="15">
      <c r="A1779" s="67"/>
      <c r="B1779" s="67"/>
      <c r="C1779" s="67"/>
      <c r="D1779" s="67"/>
      <c r="E1779" s="67"/>
      <c r="F1779" s="67"/>
      <c r="G1779" s="67"/>
      <c r="H1779" s="67"/>
    </row>
    <row r="1780" spans="1:8" ht="15">
      <c r="A1780" s="67"/>
      <c r="B1780" s="67"/>
      <c r="C1780" s="67"/>
      <c r="D1780" s="67"/>
      <c r="E1780" s="67"/>
      <c r="F1780" s="67"/>
      <c r="G1780" s="67"/>
      <c r="H1780" s="67"/>
    </row>
    <row r="1781" spans="1:8" ht="15">
      <c r="A1781" s="67"/>
      <c r="B1781" s="67"/>
      <c r="C1781" s="67"/>
      <c r="D1781" s="67"/>
      <c r="E1781" s="67"/>
      <c r="F1781" s="67"/>
      <c r="G1781" s="67"/>
      <c r="H1781" s="67"/>
    </row>
    <row r="1782" spans="1:8" ht="15">
      <c r="A1782" s="67"/>
      <c r="B1782" s="67"/>
      <c r="C1782" s="67"/>
      <c r="D1782" s="67"/>
      <c r="E1782" s="67"/>
      <c r="F1782" s="67"/>
      <c r="G1782" s="67"/>
      <c r="H1782" s="67"/>
    </row>
    <row r="1783" spans="1:8" ht="15">
      <c r="A1783" s="67"/>
      <c r="B1783" s="67"/>
      <c r="C1783" s="67"/>
      <c r="D1783" s="67"/>
      <c r="E1783" s="67"/>
      <c r="F1783" s="67"/>
      <c r="G1783" s="67"/>
      <c r="H1783" s="67"/>
    </row>
    <row r="1784" spans="1:8" ht="15">
      <c r="A1784" s="67"/>
      <c r="B1784" s="67"/>
      <c r="C1784" s="67"/>
      <c r="D1784" s="67"/>
      <c r="E1784" s="67"/>
      <c r="F1784" s="67"/>
      <c r="G1784" s="67"/>
      <c r="H1784" s="67"/>
    </row>
    <row r="1785" spans="1:8" ht="15">
      <c r="A1785" s="67"/>
      <c r="B1785" s="67"/>
      <c r="C1785" s="67"/>
      <c r="D1785" s="67"/>
      <c r="E1785" s="67"/>
      <c r="F1785" s="67"/>
      <c r="G1785" s="67"/>
      <c r="H1785" s="67"/>
    </row>
    <row r="1786" spans="1:8" ht="15">
      <c r="A1786" s="67"/>
      <c r="B1786" s="67"/>
      <c r="C1786" s="67"/>
      <c r="D1786" s="67"/>
      <c r="E1786" s="67"/>
      <c r="F1786" s="67"/>
      <c r="G1786" s="67"/>
      <c r="H1786" s="67"/>
    </row>
    <row r="1787" spans="1:8" ht="15">
      <c r="A1787" s="67"/>
      <c r="B1787" s="67"/>
      <c r="C1787" s="67"/>
      <c r="D1787" s="67"/>
      <c r="E1787" s="67"/>
      <c r="F1787" s="67"/>
      <c r="G1787" s="67"/>
      <c r="H1787" s="67"/>
    </row>
    <row r="1788" spans="1:8" ht="15">
      <c r="A1788" s="67"/>
      <c r="B1788" s="67"/>
      <c r="C1788" s="67"/>
      <c r="D1788" s="67"/>
      <c r="E1788" s="67"/>
      <c r="F1788" s="67"/>
      <c r="G1788" s="67"/>
      <c r="H1788" s="67"/>
    </row>
    <row r="1789" spans="1:8" ht="15">
      <c r="A1789" s="67"/>
      <c r="B1789" s="67"/>
      <c r="C1789" s="67"/>
      <c r="D1789" s="67"/>
      <c r="E1789" s="67"/>
      <c r="F1789" s="67"/>
      <c r="G1789" s="67"/>
      <c r="H1789" s="67"/>
    </row>
    <row r="1790" spans="1:8" ht="15">
      <c r="A1790" s="67"/>
      <c r="B1790" s="67"/>
      <c r="C1790" s="67"/>
      <c r="D1790" s="67"/>
      <c r="E1790" s="67"/>
      <c r="F1790" s="67"/>
      <c r="G1790" s="67"/>
      <c r="H1790" s="67"/>
    </row>
    <row r="1791" spans="1:8" ht="15">
      <c r="A1791" s="67"/>
      <c r="B1791" s="67"/>
      <c r="C1791" s="67"/>
      <c r="D1791" s="67"/>
      <c r="E1791" s="67"/>
      <c r="F1791" s="67"/>
      <c r="G1791" s="67"/>
      <c r="H1791" s="67"/>
    </row>
    <row r="1792" spans="1:8" ht="15">
      <c r="A1792" s="67"/>
      <c r="B1792" s="67"/>
      <c r="C1792" s="67"/>
      <c r="D1792" s="67"/>
      <c r="E1792" s="67"/>
      <c r="F1792" s="67"/>
      <c r="G1792" s="67"/>
      <c r="H1792" s="67"/>
    </row>
    <row r="1793" spans="1:8" ht="15">
      <c r="A1793" s="67"/>
      <c r="B1793" s="67"/>
      <c r="C1793" s="67"/>
      <c r="D1793" s="67"/>
      <c r="E1793" s="67"/>
      <c r="F1793" s="67"/>
      <c r="G1793" s="67"/>
      <c r="H1793" s="67"/>
    </row>
    <row r="1794" spans="1:8" ht="15">
      <c r="A1794" s="67"/>
      <c r="B1794" s="67"/>
      <c r="C1794" s="67"/>
      <c r="D1794" s="67"/>
      <c r="E1794" s="67"/>
      <c r="F1794" s="67"/>
      <c r="G1794" s="67"/>
      <c r="H1794" s="67"/>
    </row>
    <row r="1795" spans="1:8" ht="15">
      <c r="A1795" s="67"/>
      <c r="B1795" s="67"/>
      <c r="C1795" s="67"/>
      <c r="D1795" s="67"/>
      <c r="E1795" s="67"/>
      <c r="F1795" s="67"/>
      <c r="G1795" s="67"/>
      <c r="H1795" s="67"/>
    </row>
    <row r="1796" spans="1:8" ht="15">
      <c r="A1796" s="67"/>
      <c r="B1796" s="67"/>
      <c r="C1796" s="67"/>
      <c r="D1796" s="67"/>
      <c r="E1796" s="67"/>
      <c r="F1796" s="67"/>
      <c r="G1796" s="67"/>
      <c r="H1796" s="67"/>
    </row>
    <row r="1797" spans="1:8" ht="15">
      <c r="A1797" s="67"/>
      <c r="B1797" s="67"/>
      <c r="C1797" s="67"/>
      <c r="D1797" s="67"/>
      <c r="E1797" s="67"/>
      <c r="F1797" s="67"/>
      <c r="G1797" s="67"/>
      <c r="H1797" s="67"/>
    </row>
    <row r="1798" spans="1:8" ht="15">
      <c r="A1798" s="67"/>
      <c r="B1798" s="67"/>
      <c r="C1798" s="67"/>
      <c r="D1798" s="67"/>
      <c r="E1798" s="67"/>
      <c r="F1798" s="67"/>
      <c r="G1798" s="67"/>
      <c r="H1798" s="67"/>
    </row>
    <row r="1799" spans="1:8" ht="15">
      <c r="A1799" s="67"/>
      <c r="B1799" s="67"/>
      <c r="C1799" s="67"/>
      <c r="D1799" s="67"/>
      <c r="E1799" s="67"/>
      <c r="F1799" s="67"/>
      <c r="G1799" s="67"/>
      <c r="H1799" s="67"/>
    </row>
    <row r="1800" spans="1:8" ht="15">
      <c r="A1800" s="67"/>
      <c r="B1800" s="67"/>
      <c r="C1800" s="67"/>
      <c r="D1800" s="67"/>
      <c r="E1800" s="67"/>
      <c r="F1800" s="67"/>
      <c r="G1800" s="67"/>
      <c r="H1800" s="67"/>
    </row>
    <row r="1801" spans="1:8" ht="15">
      <c r="A1801" s="67"/>
      <c r="B1801" s="67"/>
      <c r="C1801" s="67"/>
      <c r="D1801" s="67"/>
      <c r="E1801" s="67"/>
      <c r="F1801" s="67"/>
      <c r="G1801" s="67"/>
      <c r="H1801" s="67"/>
    </row>
    <row r="1802" spans="1:8" ht="15">
      <c r="A1802" s="67"/>
      <c r="B1802" s="67"/>
      <c r="C1802" s="67"/>
      <c r="D1802" s="67"/>
      <c r="E1802" s="67"/>
      <c r="F1802" s="67"/>
      <c r="G1802" s="67"/>
      <c r="H1802" s="67"/>
    </row>
    <row r="1803" spans="1:8" ht="15">
      <c r="A1803" s="67"/>
      <c r="B1803" s="67"/>
      <c r="C1803" s="67"/>
      <c r="D1803" s="67"/>
      <c r="E1803" s="67"/>
      <c r="F1803" s="67"/>
      <c r="G1803" s="67"/>
      <c r="H1803" s="67"/>
    </row>
    <row r="1804" spans="1:8" ht="15">
      <c r="A1804" s="67"/>
      <c r="B1804" s="67"/>
      <c r="C1804" s="67"/>
      <c r="D1804" s="67"/>
      <c r="E1804" s="67"/>
      <c r="F1804" s="67"/>
      <c r="G1804" s="67"/>
      <c r="H1804" s="67"/>
    </row>
    <row r="1805" spans="1:8" ht="15">
      <c r="A1805" s="67"/>
      <c r="B1805" s="67"/>
      <c r="C1805" s="67"/>
      <c r="D1805" s="67"/>
      <c r="E1805" s="67"/>
      <c r="F1805" s="67"/>
      <c r="G1805" s="67"/>
      <c r="H1805" s="67"/>
    </row>
    <row r="1806" spans="1:8" ht="15">
      <c r="A1806" s="67"/>
      <c r="B1806" s="67"/>
      <c r="C1806" s="67"/>
      <c r="D1806" s="67"/>
      <c r="E1806" s="67"/>
      <c r="F1806" s="67"/>
      <c r="G1806" s="67"/>
      <c r="H1806" s="67"/>
    </row>
    <row r="1807" spans="1:8" ht="15">
      <c r="A1807" s="67"/>
      <c r="B1807" s="67"/>
      <c r="C1807" s="67"/>
      <c r="D1807" s="67"/>
      <c r="E1807" s="67"/>
      <c r="F1807" s="67"/>
      <c r="G1807" s="67"/>
      <c r="H1807" s="67"/>
    </row>
    <row r="1808" spans="1:8" ht="15">
      <c r="A1808" s="67"/>
      <c r="B1808" s="67"/>
      <c r="C1808" s="67"/>
      <c r="D1808" s="67"/>
      <c r="E1808" s="67"/>
      <c r="F1808" s="67"/>
      <c r="G1808" s="67"/>
      <c r="H1808" s="67"/>
    </row>
    <row r="1809" spans="1:8" ht="15">
      <c r="A1809" s="67"/>
      <c r="B1809" s="67"/>
      <c r="C1809" s="67"/>
      <c r="D1809" s="67"/>
      <c r="E1809" s="67"/>
      <c r="F1809" s="67"/>
      <c r="G1809" s="67"/>
      <c r="H1809" s="67"/>
    </row>
    <row r="1810" spans="1:8" ht="15">
      <c r="A1810" s="67"/>
      <c r="B1810" s="67"/>
      <c r="C1810" s="67"/>
      <c r="D1810" s="67"/>
      <c r="E1810" s="67"/>
      <c r="F1810" s="67"/>
      <c r="G1810" s="67"/>
      <c r="H1810" s="67"/>
    </row>
    <row r="1811" spans="1:8" ht="15">
      <c r="A1811" s="67"/>
      <c r="B1811" s="67"/>
      <c r="C1811" s="67"/>
      <c r="D1811" s="67"/>
      <c r="E1811" s="67"/>
      <c r="F1811" s="67"/>
      <c r="G1811" s="67"/>
      <c r="H1811" s="67"/>
    </row>
    <row r="1812" spans="1:8" ht="15">
      <c r="A1812" s="67"/>
      <c r="B1812" s="67"/>
      <c r="C1812" s="67"/>
      <c r="D1812" s="67"/>
      <c r="E1812" s="67"/>
      <c r="F1812" s="67"/>
      <c r="G1812" s="67"/>
      <c r="H1812" s="67"/>
    </row>
    <row r="1813" spans="1:8" ht="15">
      <c r="A1813" s="67"/>
      <c r="B1813" s="67"/>
      <c r="C1813" s="67"/>
      <c r="D1813" s="67"/>
      <c r="E1813" s="67"/>
      <c r="F1813" s="67"/>
      <c r="G1813" s="67"/>
      <c r="H1813" s="67"/>
    </row>
    <row r="1814" spans="1:8" ht="15">
      <c r="A1814" s="67"/>
      <c r="B1814" s="67"/>
      <c r="C1814" s="67"/>
      <c r="D1814" s="67"/>
      <c r="E1814" s="67"/>
      <c r="F1814" s="67"/>
      <c r="G1814" s="67"/>
      <c r="H1814" s="67"/>
    </row>
    <row r="1815" spans="1:8" ht="15">
      <c r="A1815" s="67"/>
      <c r="B1815" s="67"/>
      <c r="C1815" s="67"/>
      <c r="D1815" s="67"/>
      <c r="E1815" s="67"/>
      <c r="F1815" s="67"/>
      <c r="G1815" s="67"/>
      <c r="H1815" s="67"/>
    </row>
    <row r="1816" spans="1:8" ht="15">
      <c r="A1816" s="67"/>
      <c r="B1816" s="67"/>
      <c r="C1816" s="67"/>
      <c r="D1816" s="67"/>
      <c r="E1816" s="67"/>
      <c r="F1816" s="67"/>
      <c r="G1816" s="67"/>
      <c r="H1816" s="67"/>
    </row>
    <row r="1817" spans="1:8" ht="15">
      <c r="A1817" s="67"/>
      <c r="B1817" s="67"/>
      <c r="C1817" s="67"/>
      <c r="D1817" s="67"/>
      <c r="E1817" s="67"/>
      <c r="F1817" s="67"/>
      <c r="G1817" s="67"/>
      <c r="H1817" s="67"/>
    </row>
    <row r="1818" spans="1:8" ht="15">
      <c r="A1818" s="67"/>
      <c r="B1818" s="67"/>
      <c r="C1818" s="67"/>
      <c r="D1818" s="67"/>
      <c r="E1818" s="67"/>
      <c r="F1818" s="67"/>
      <c r="G1818" s="67"/>
      <c r="H1818" s="67"/>
    </row>
    <row r="1819" spans="1:8" ht="15">
      <c r="A1819" s="67"/>
      <c r="B1819" s="67"/>
      <c r="C1819" s="67"/>
      <c r="D1819" s="67"/>
      <c r="E1819" s="67"/>
      <c r="F1819" s="67"/>
      <c r="G1819" s="67"/>
      <c r="H1819" s="67"/>
    </row>
    <row r="1820" spans="1:8" ht="15">
      <c r="A1820" s="67"/>
      <c r="B1820" s="67"/>
      <c r="C1820" s="67"/>
      <c r="D1820" s="67"/>
      <c r="E1820" s="67"/>
      <c r="F1820" s="67"/>
      <c r="G1820" s="67"/>
      <c r="H1820" s="67"/>
    </row>
    <row r="1821" spans="1:8" ht="15">
      <c r="A1821" s="67"/>
      <c r="B1821" s="67"/>
      <c r="C1821" s="67"/>
      <c r="D1821" s="67"/>
      <c r="E1821" s="67"/>
      <c r="F1821" s="67"/>
      <c r="G1821" s="67"/>
      <c r="H1821" s="67"/>
    </row>
    <row r="1822" spans="1:8" ht="15">
      <c r="A1822" s="67"/>
      <c r="B1822" s="67"/>
      <c r="C1822" s="67"/>
      <c r="D1822" s="67"/>
      <c r="E1822" s="67"/>
      <c r="F1822" s="67"/>
      <c r="G1822" s="67"/>
      <c r="H1822" s="67"/>
    </row>
    <row r="1823" spans="1:8" ht="15">
      <c r="A1823" s="67"/>
      <c r="B1823" s="67"/>
      <c r="C1823" s="67"/>
      <c r="D1823" s="67"/>
      <c r="E1823" s="67"/>
      <c r="F1823" s="67"/>
      <c r="G1823" s="67"/>
      <c r="H1823" s="67"/>
    </row>
    <row r="1824" spans="1:8" ht="15">
      <c r="A1824" s="67"/>
      <c r="B1824" s="67"/>
      <c r="C1824" s="67"/>
      <c r="D1824" s="67"/>
      <c r="E1824" s="67"/>
      <c r="F1824" s="67"/>
      <c r="G1824" s="67"/>
      <c r="H1824" s="67"/>
    </row>
    <row r="1825" spans="1:8" ht="15">
      <c r="A1825" s="67"/>
      <c r="B1825" s="67"/>
      <c r="C1825" s="67"/>
      <c r="D1825" s="67"/>
      <c r="E1825" s="67"/>
      <c r="F1825" s="67"/>
      <c r="G1825" s="67"/>
      <c r="H1825" s="67"/>
    </row>
    <row r="1826" spans="1:8" ht="15">
      <c r="A1826" s="67"/>
      <c r="B1826" s="67"/>
      <c r="C1826" s="67"/>
      <c r="D1826" s="67"/>
      <c r="E1826" s="67"/>
      <c r="F1826" s="67"/>
      <c r="G1826" s="67"/>
      <c r="H1826" s="67"/>
    </row>
    <row r="1827" spans="1:8" ht="15">
      <c r="A1827" s="67"/>
      <c r="B1827" s="67"/>
      <c r="C1827" s="67"/>
      <c r="D1827" s="67"/>
      <c r="E1827" s="67"/>
      <c r="F1827" s="67"/>
      <c r="G1827" s="67"/>
      <c r="H1827" s="67"/>
    </row>
    <row r="1828" spans="1:8" ht="15">
      <c r="A1828" s="67"/>
      <c r="B1828" s="67"/>
      <c r="C1828" s="67"/>
      <c r="D1828" s="67"/>
      <c r="E1828" s="67"/>
      <c r="F1828" s="67"/>
      <c r="G1828" s="67"/>
      <c r="H1828" s="67"/>
    </row>
    <row r="1829" spans="1:8" ht="15">
      <c r="A1829" s="67"/>
      <c r="B1829" s="67"/>
      <c r="C1829" s="67"/>
      <c r="D1829" s="67"/>
      <c r="E1829" s="67"/>
      <c r="F1829" s="67"/>
      <c r="G1829" s="67"/>
      <c r="H1829" s="67"/>
    </row>
    <row r="1830" spans="1:8" ht="15">
      <c r="A1830" s="67"/>
      <c r="B1830" s="67"/>
      <c r="C1830" s="67"/>
      <c r="D1830" s="67"/>
      <c r="E1830" s="67"/>
      <c r="F1830" s="67"/>
      <c r="G1830" s="67"/>
      <c r="H1830" s="67"/>
    </row>
    <row r="1831" spans="1:8" ht="15">
      <c r="A1831" s="67"/>
      <c r="B1831" s="67"/>
      <c r="C1831" s="67"/>
      <c r="D1831" s="67"/>
      <c r="E1831" s="67"/>
      <c r="F1831" s="67"/>
      <c r="G1831" s="67"/>
      <c r="H1831" s="67"/>
    </row>
    <row r="1832" spans="1:8" ht="15">
      <c r="A1832" s="67"/>
      <c r="B1832" s="67"/>
      <c r="C1832" s="67"/>
      <c r="D1832" s="67"/>
      <c r="E1832" s="67"/>
      <c r="F1832" s="67"/>
      <c r="G1832" s="67"/>
      <c r="H1832" s="67"/>
    </row>
    <row r="1833" spans="1:8" ht="15">
      <c r="A1833" s="67"/>
      <c r="B1833" s="67"/>
      <c r="C1833" s="67"/>
      <c r="D1833" s="67"/>
      <c r="E1833" s="67"/>
      <c r="F1833" s="67"/>
      <c r="G1833" s="67"/>
      <c r="H1833" s="67"/>
    </row>
    <row r="1834" spans="1:8" ht="15">
      <c r="A1834" s="67"/>
      <c r="B1834" s="67"/>
      <c r="C1834" s="67"/>
      <c r="D1834" s="67"/>
      <c r="E1834" s="67"/>
      <c r="F1834" s="67"/>
      <c r="G1834" s="67"/>
      <c r="H1834" s="67"/>
    </row>
    <row r="1835" spans="1:8" ht="15">
      <c r="A1835" s="67"/>
      <c r="B1835" s="67"/>
      <c r="C1835" s="67"/>
      <c r="D1835" s="67"/>
      <c r="E1835" s="67"/>
      <c r="F1835" s="67"/>
      <c r="G1835" s="67"/>
      <c r="H1835" s="67"/>
    </row>
    <row r="1836" spans="1:8" ht="15">
      <c r="A1836" s="67"/>
      <c r="B1836" s="67"/>
      <c r="C1836" s="67"/>
      <c r="D1836" s="67"/>
      <c r="E1836" s="67"/>
      <c r="F1836" s="67"/>
      <c r="G1836" s="67"/>
      <c r="H1836" s="67"/>
    </row>
    <row r="1837" spans="1:8" ht="15">
      <c r="A1837" s="67"/>
      <c r="B1837" s="67"/>
      <c r="C1837" s="67"/>
      <c r="D1837" s="67"/>
      <c r="E1837" s="67"/>
      <c r="F1837" s="67"/>
      <c r="G1837" s="67"/>
      <c r="H1837" s="67"/>
    </row>
    <row r="1838" spans="1:8" ht="15">
      <c r="A1838" s="67"/>
      <c r="B1838" s="67"/>
      <c r="C1838" s="67"/>
      <c r="D1838" s="67"/>
      <c r="E1838" s="67"/>
      <c r="F1838" s="67"/>
      <c r="G1838" s="67"/>
      <c r="H1838" s="67"/>
    </row>
    <row r="1839" spans="1:8" ht="15">
      <c r="A1839" s="67"/>
      <c r="B1839" s="67"/>
      <c r="C1839" s="67"/>
      <c r="D1839" s="67"/>
      <c r="E1839" s="67"/>
      <c r="F1839" s="67"/>
      <c r="G1839" s="67"/>
      <c r="H1839" s="67"/>
    </row>
    <row r="1840" spans="1:8" ht="15">
      <c r="A1840" s="67"/>
      <c r="B1840" s="67"/>
      <c r="C1840" s="67"/>
      <c r="D1840" s="67"/>
      <c r="E1840" s="67"/>
      <c r="F1840" s="67"/>
      <c r="G1840" s="67"/>
      <c r="H1840" s="67"/>
    </row>
    <row r="1841" spans="1:8" ht="15">
      <c r="A1841" s="67"/>
      <c r="B1841" s="67"/>
      <c r="C1841" s="67"/>
      <c r="D1841" s="67"/>
      <c r="E1841" s="67"/>
      <c r="F1841" s="67"/>
      <c r="G1841" s="67"/>
      <c r="H1841" s="67"/>
    </row>
    <row r="1842" spans="1:8" ht="15">
      <c r="A1842" s="67"/>
      <c r="B1842" s="67"/>
      <c r="C1842" s="67"/>
      <c r="D1842" s="67"/>
      <c r="E1842" s="67"/>
      <c r="F1842" s="67"/>
      <c r="G1842" s="67"/>
      <c r="H1842" s="67"/>
    </row>
    <row r="1843" spans="1:8" ht="15">
      <c r="A1843" s="67"/>
      <c r="B1843" s="67"/>
      <c r="C1843" s="67"/>
      <c r="D1843" s="67"/>
      <c r="E1843" s="67"/>
      <c r="F1843" s="67"/>
      <c r="G1843" s="67"/>
      <c r="H1843" s="67"/>
    </row>
    <row r="1844" spans="1:8" ht="15">
      <c r="A1844" s="67"/>
      <c r="B1844" s="67"/>
      <c r="C1844" s="67"/>
      <c r="D1844" s="67"/>
      <c r="E1844" s="67"/>
      <c r="F1844" s="67"/>
      <c r="G1844" s="67"/>
      <c r="H1844" s="67"/>
    </row>
    <row r="1845" spans="1:8" ht="15">
      <c r="A1845" s="67"/>
      <c r="B1845" s="67"/>
      <c r="C1845" s="67"/>
      <c r="D1845" s="67"/>
      <c r="E1845" s="67"/>
      <c r="F1845" s="67"/>
      <c r="G1845" s="67"/>
      <c r="H1845" s="67"/>
    </row>
    <row r="1846" spans="1:8" ht="15">
      <c r="A1846" s="67"/>
      <c r="B1846" s="67"/>
      <c r="C1846" s="67"/>
      <c r="D1846" s="67"/>
      <c r="E1846" s="67"/>
      <c r="F1846" s="67"/>
      <c r="G1846" s="67"/>
      <c r="H1846" s="67"/>
    </row>
    <row r="1847" spans="1:8" ht="15">
      <c r="A1847" s="67"/>
      <c r="B1847" s="67"/>
      <c r="C1847" s="67"/>
      <c r="D1847" s="67"/>
      <c r="E1847" s="67"/>
      <c r="F1847" s="67"/>
      <c r="G1847" s="67"/>
      <c r="H1847" s="67"/>
    </row>
    <row r="1848" spans="1:8" ht="15">
      <c r="A1848" s="67"/>
      <c r="B1848" s="67"/>
      <c r="C1848" s="67"/>
      <c r="D1848" s="67"/>
      <c r="E1848" s="67"/>
      <c r="F1848" s="67"/>
      <c r="G1848" s="67"/>
      <c r="H1848" s="67"/>
    </row>
    <row r="1849" spans="1:8" ht="15">
      <c r="A1849" s="67"/>
      <c r="B1849" s="67"/>
      <c r="C1849" s="67"/>
      <c r="D1849" s="67"/>
      <c r="E1849" s="67"/>
      <c r="F1849" s="67"/>
      <c r="G1849" s="67"/>
      <c r="H1849" s="67"/>
    </row>
    <row r="1850" spans="1:8" ht="15">
      <c r="A1850" s="67"/>
      <c r="B1850" s="67"/>
      <c r="C1850" s="67"/>
      <c r="D1850" s="67"/>
      <c r="E1850" s="67"/>
      <c r="F1850" s="67"/>
      <c r="G1850" s="67"/>
      <c r="H1850" s="67"/>
    </row>
    <row r="1851" spans="1:8" ht="15">
      <c r="A1851" s="67"/>
      <c r="B1851" s="67"/>
      <c r="C1851" s="67"/>
      <c r="D1851" s="67"/>
      <c r="E1851" s="67"/>
      <c r="F1851" s="67"/>
      <c r="G1851" s="67"/>
      <c r="H1851" s="67"/>
    </row>
    <row r="1852" spans="1:8" ht="15">
      <c r="A1852" s="67"/>
      <c r="B1852" s="67"/>
      <c r="C1852" s="67"/>
      <c r="D1852" s="67"/>
      <c r="E1852" s="67"/>
      <c r="F1852" s="67"/>
      <c r="G1852" s="67"/>
      <c r="H1852" s="67"/>
    </row>
    <row r="1853" spans="1:8" ht="15">
      <c r="A1853" s="67"/>
      <c r="B1853" s="67"/>
      <c r="C1853" s="67"/>
      <c r="D1853" s="67"/>
      <c r="E1853" s="67"/>
      <c r="F1853" s="67"/>
      <c r="G1853" s="67"/>
      <c r="H1853" s="67"/>
    </row>
    <row r="1854" spans="1:8" ht="15">
      <c r="A1854" s="67"/>
      <c r="B1854" s="67"/>
      <c r="C1854" s="67"/>
      <c r="D1854" s="67"/>
      <c r="E1854" s="67"/>
      <c r="F1854" s="67"/>
      <c r="G1854" s="67"/>
      <c r="H1854" s="67"/>
    </row>
    <row r="1855" spans="1:8" ht="15">
      <c r="A1855" s="67"/>
      <c r="B1855" s="67"/>
      <c r="C1855" s="67"/>
      <c r="D1855" s="67"/>
      <c r="E1855" s="67"/>
      <c r="F1855" s="67"/>
      <c r="G1855" s="67"/>
      <c r="H1855" s="67"/>
    </row>
    <row r="1856" spans="1:8" ht="15">
      <c r="A1856" s="67"/>
      <c r="B1856" s="67"/>
      <c r="C1856" s="67"/>
      <c r="D1856" s="67"/>
      <c r="E1856" s="67"/>
      <c r="F1856" s="67"/>
      <c r="G1856" s="67"/>
      <c r="H1856" s="67"/>
    </row>
    <row r="1857" spans="1:8" ht="15">
      <c r="A1857" s="67"/>
      <c r="B1857" s="67"/>
      <c r="C1857" s="67"/>
      <c r="D1857" s="67"/>
      <c r="E1857" s="67"/>
      <c r="F1857" s="67"/>
      <c r="G1857" s="67"/>
      <c r="H1857" s="67"/>
    </row>
    <row r="1858" spans="1:8" ht="15">
      <c r="A1858" s="67"/>
      <c r="B1858" s="67"/>
      <c r="C1858" s="67"/>
      <c r="D1858" s="67"/>
      <c r="E1858" s="67"/>
      <c r="F1858" s="67"/>
      <c r="G1858" s="67"/>
      <c r="H1858" s="67"/>
    </row>
    <row r="1859" spans="1:8" ht="15">
      <c r="A1859" s="67"/>
      <c r="B1859" s="67"/>
      <c r="C1859" s="67"/>
      <c r="D1859" s="67"/>
      <c r="E1859" s="67"/>
      <c r="F1859" s="67"/>
      <c r="G1859" s="67"/>
      <c r="H1859" s="67"/>
    </row>
    <row r="1860" spans="1:8" ht="15">
      <c r="A1860" s="67"/>
      <c r="B1860" s="67"/>
      <c r="C1860" s="67"/>
      <c r="D1860" s="67"/>
      <c r="E1860" s="67"/>
      <c r="F1860" s="67"/>
      <c r="G1860" s="67"/>
      <c r="H1860" s="67"/>
    </row>
    <row r="1861" spans="1:8" ht="15">
      <c r="A1861" s="67"/>
      <c r="B1861" s="67"/>
      <c r="C1861" s="67"/>
      <c r="D1861" s="67"/>
      <c r="E1861" s="67"/>
      <c r="F1861" s="67"/>
      <c r="G1861" s="67"/>
      <c r="H1861" s="67"/>
    </row>
    <row r="1862" spans="1:8" ht="15">
      <c r="A1862" s="67"/>
      <c r="B1862" s="67"/>
      <c r="C1862" s="67"/>
      <c r="D1862" s="67"/>
      <c r="E1862" s="67"/>
      <c r="F1862" s="67"/>
      <c r="G1862" s="67"/>
      <c r="H1862" s="67"/>
    </row>
    <row r="1863" spans="1:8" ht="15">
      <c r="A1863" s="67"/>
      <c r="B1863" s="67"/>
      <c r="C1863" s="67"/>
      <c r="D1863" s="67"/>
      <c r="E1863" s="67"/>
      <c r="F1863" s="67"/>
      <c r="G1863" s="67"/>
      <c r="H1863" s="67"/>
    </row>
    <row r="1864" spans="1:8" ht="15">
      <c r="A1864" s="67"/>
      <c r="B1864" s="67"/>
      <c r="C1864" s="67"/>
      <c r="D1864" s="67"/>
      <c r="E1864" s="67"/>
      <c r="F1864" s="67"/>
      <c r="G1864" s="67"/>
      <c r="H1864" s="67"/>
    </row>
    <row r="1865" spans="1:8" ht="15">
      <c r="A1865" s="67"/>
      <c r="B1865" s="67"/>
      <c r="C1865" s="67"/>
      <c r="D1865" s="67"/>
      <c r="E1865" s="67"/>
      <c r="F1865" s="67"/>
      <c r="G1865" s="67"/>
      <c r="H1865" s="67"/>
    </row>
    <row r="1866" spans="1:8" ht="15">
      <c r="A1866" s="67"/>
      <c r="B1866" s="67"/>
      <c r="C1866" s="67"/>
      <c r="D1866" s="67"/>
      <c r="E1866" s="67"/>
      <c r="F1866" s="67"/>
      <c r="G1866" s="67"/>
      <c r="H1866" s="67"/>
    </row>
    <row r="1867" spans="1:8" ht="15">
      <c r="A1867" s="67"/>
      <c r="B1867" s="67"/>
      <c r="C1867" s="67"/>
      <c r="D1867" s="67"/>
      <c r="E1867" s="67"/>
      <c r="F1867" s="67"/>
      <c r="G1867" s="67"/>
      <c r="H1867" s="67"/>
    </row>
    <row r="1868" spans="1:8" ht="15">
      <c r="A1868" s="67"/>
      <c r="B1868" s="67"/>
      <c r="C1868" s="67"/>
      <c r="D1868" s="67"/>
      <c r="E1868" s="67"/>
      <c r="F1868" s="67"/>
      <c r="G1868" s="67"/>
      <c r="H1868" s="67"/>
    </row>
    <row r="1869" spans="1:8" ht="15">
      <c r="A1869" s="67"/>
      <c r="B1869" s="67"/>
      <c r="C1869" s="67"/>
      <c r="D1869" s="67"/>
      <c r="E1869" s="67"/>
      <c r="F1869" s="67"/>
      <c r="G1869" s="67"/>
      <c r="H1869" s="67"/>
    </row>
    <row r="1870" spans="1:8" ht="15">
      <c r="A1870" s="67"/>
      <c r="B1870" s="67"/>
      <c r="C1870" s="67"/>
      <c r="D1870" s="67"/>
      <c r="E1870" s="67"/>
      <c r="F1870" s="67"/>
      <c r="G1870" s="67"/>
      <c r="H1870" s="67"/>
    </row>
    <row r="1871" spans="1:8" ht="15">
      <c r="A1871" s="67"/>
      <c r="B1871" s="67"/>
      <c r="C1871" s="67"/>
      <c r="D1871" s="67"/>
      <c r="E1871" s="67"/>
      <c r="F1871" s="67"/>
      <c r="G1871" s="67"/>
      <c r="H1871" s="67"/>
    </row>
    <row r="1872" spans="1:8" ht="15">
      <c r="A1872" s="67"/>
      <c r="B1872" s="67"/>
      <c r="C1872" s="67"/>
      <c r="D1872" s="67"/>
      <c r="E1872" s="67"/>
      <c r="F1872" s="67"/>
      <c r="G1872" s="67"/>
      <c r="H1872" s="67"/>
    </row>
  </sheetData>
  <sheetProtection/>
  <mergeCells count="485">
    <mergeCell ref="F15:F16"/>
    <mergeCell ref="G15:G16"/>
    <mergeCell ref="H15:H16"/>
    <mergeCell ref="H34:H35"/>
    <mergeCell ref="F34:F35"/>
    <mergeCell ref="F17:F18"/>
    <mergeCell ref="H17:H18"/>
    <mergeCell ref="G17:G18"/>
    <mergeCell ref="B1469:H1469"/>
    <mergeCell ref="C493:C496"/>
    <mergeCell ref="D493:D496"/>
    <mergeCell ref="E493:E496"/>
    <mergeCell ref="F493:F496"/>
    <mergeCell ref="G493:G496"/>
    <mergeCell ref="C1459:C1460"/>
    <mergeCell ref="D1459:D1460"/>
    <mergeCell ref="E1459:E1460"/>
    <mergeCell ref="F550:F551"/>
    <mergeCell ref="B1463:B1464"/>
    <mergeCell ref="E1451:E1452"/>
    <mergeCell ref="B471:B474"/>
    <mergeCell ref="C471:C474"/>
    <mergeCell ref="D471:D474"/>
    <mergeCell ref="E471:E474"/>
    <mergeCell ref="B738:B739"/>
    <mergeCell ref="B1446:G1446"/>
    <mergeCell ref="B728:B730"/>
    <mergeCell ref="B1204:B1205"/>
    <mergeCell ref="B732:B734"/>
    <mergeCell ref="E540:E541"/>
    <mergeCell ref="B1150:G1150"/>
    <mergeCell ref="C1463:C1464"/>
    <mergeCell ref="D1463:D1464"/>
    <mergeCell ref="E1463:E1464"/>
    <mergeCell ref="B1451:B1452"/>
    <mergeCell ref="B1454:B1457"/>
    <mergeCell ref="B1459:B1460"/>
    <mergeCell ref="C1451:C1452"/>
    <mergeCell ref="D1451:D1452"/>
    <mergeCell ref="D540:D541"/>
    <mergeCell ref="G550:G551"/>
    <mergeCell ref="B542:G542"/>
    <mergeCell ref="H1187:H1188"/>
    <mergeCell ref="D1187:D1188"/>
    <mergeCell ref="H1451:H1452"/>
    <mergeCell ref="E999:E1000"/>
    <mergeCell ref="F999:F1000"/>
    <mergeCell ref="A544:H544"/>
    <mergeCell ref="H455:H457"/>
    <mergeCell ref="C550:C551"/>
    <mergeCell ref="C366:C367"/>
    <mergeCell ref="D366:D367"/>
    <mergeCell ref="E366:E367"/>
    <mergeCell ref="C384:C391"/>
    <mergeCell ref="H407:H408"/>
    <mergeCell ref="A379:H379"/>
    <mergeCell ref="A550:A551"/>
    <mergeCell ref="G445:G446"/>
    <mergeCell ref="F414:F415"/>
    <mergeCell ref="G407:G408"/>
    <mergeCell ref="C455:C457"/>
    <mergeCell ref="C483:C484"/>
    <mergeCell ref="D483:D484"/>
    <mergeCell ref="F384:F391"/>
    <mergeCell ref="E414:E415"/>
    <mergeCell ref="C414:C415"/>
    <mergeCell ref="G346:G349"/>
    <mergeCell ref="F364:F365"/>
    <mergeCell ref="A381:A382"/>
    <mergeCell ref="B660:B661"/>
    <mergeCell ref="B449:G449"/>
    <mergeCell ref="E483:E484"/>
    <mergeCell ref="F483:F484"/>
    <mergeCell ref="E455:E457"/>
    <mergeCell ref="D414:D415"/>
    <mergeCell ref="B384:B391"/>
    <mergeCell ref="C346:C349"/>
    <mergeCell ref="D346:D349"/>
    <mergeCell ref="E346:E349"/>
    <mergeCell ref="F187:F190"/>
    <mergeCell ref="B339:G339"/>
    <mergeCell ref="G262:G265"/>
    <mergeCell ref="B298:G298"/>
    <mergeCell ref="B310:G310"/>
    <mergeCell ref="B316:G316"/>
    <mergeCell ref="F346:F349"/>
    <mergeCell ref="G364:G365"/>
    <mergeCell ref="B377:G377"/>
    <mergeCell ref="B394:G394"/>
    <mergeCell ref="B402:G402"/>
    <mergeCell ref="E226:E233"/>
    <mergeCell ref="B234:B239"/>
    <mergeCell ref="C234:C239"/>
    <mergeCell ref="D384:D391"/>
    <mergeCell ref="E384:E391"/>
    <mergeCell ref="B346:B349"/>
    <mergeCell ref="J5:P5"/>
    <mergeCell ref="B364:B365"/>
    <mergeCell ref="C364:C365"/>
    <mergeCell ref="D364:D365"/>
    <mergeCell ref="E364:E365"/>
    <mergeCell ref="H72:H74"/>
    <mergeCell ref="D234:D239"/>
    <mergeCell ref="H364:H365"/>
    <mergeCell ref="B262:B265"/>
    <mergeCell ref="C262:C265"/>
    <mergeCell ref="B602:B603"/>
    <mergeCell ref="F1204:F1205"/>
    <mergeCell ref="B1377:B1382"/>
    <mergeCell ref="C1192:C1199"/>
    <mergeCell ref="B1295:B1297"/>
    <mergeCell ref="B558:B559"/>
    <mergeCell ref="B756:B757"/>
    <mergeCell ref="F1004:F1005"/>
    <mergeCell ref="D1280:D1283"/>
    <mergeCell ref="A735:E735"/>
    <mergeCell ref="A346:A349"/>
    <mergeCell ref="A455:A457"/>
    <mergeCell ref="A481:A482"/>
    <mergeCell ref="F455:F457"/>
    <mergeCell ref="A366:A367"/>
    <mergeCell ref="F366:F367"/>
    <mergeCell ref="A407:A408"/>
    <mergeCell ref="F407:F408"/>
    <mergeCell ref="B366:B367"/>
    <mergeCell ref="B356:G356"/>
    <mergeCell ref="G366:G367"/>
    <mergeCell ref="H366:H367"/>
    <mergeCell ref="H384:H391"/>
    <mergeCell ref="D68:D71"/>
    <mergeCell ref="G187:G190"/>
    <mergeCell ref="H226:H233"/>
    <mergeCell ref="B217:G217"/>
    <mergeCell ref="B72:B74"/>
    <mergeCell ref="B104:G104"/>
    <mergeCell ref="B195:G195"/>
    <mergeCell ref="B282:G282"/>
    <mergeCell ref="H262:H265"/>
    <mergeCell ref="D226:D233"/>
    <mergeCell ref="E262:E265"/>
    <mergeCell ref="H234:H239"/>
    <mergeCell ref="C226:C233"/>
    <mergeCell ref="D262:D265"/>
    <mergeCell ref="E234:E239"/>
    <mergeCell ref="E68:E71"/>
    <mergeCell ref="F68:F71"/>
    <mergeCell ref="H68:H71"/>
    <mergeCell ref="A64:A67"/>
    <mergeCell ref="A234:A239"/>
    <mergeCell ref="A226:A233"/>
    <mergeCell ref="D72:D74"/>
    <mergeCell ref="C187:C190"/>
    <mergeCell ref="G72:G74"/>
    <mergeCell ref="H187:H190"/>
    <mergeCell ref="E19:E20"/>
    <mergeCell ref="F19:F20"/>
    <mergeCell ref="E17:E18"/>
    <mergeCell ref="C17:C18"/>
    <mergeCell ref="A364:A365"/>
    <mergeCell ref="H19:H20"/>
    <mergeCell ref="A68:A71"/>
    <mergeCell ref="A72:A74"/>
    <mergeCell ref="B68:B71"/>
    <mergeCell ref="C68:C71"/>
    <mergeCell ref="B64:B67"/>
    <mergeCell ref="C64:C67"/>
    <mergeCell ref="D64:D67"/>
    <mergeCell ref="E64:E67"/>
    <mergeCell ref="G19:G20"/>
    <mergeCell ref="G64:G67"/>
    <mergeCell ref="G34:G35"/>
    <mergeCell ref="B19:B20"/>
    <mergeCell ref="C19:C20"/>
    <mergeCell ref="D19:D20"/>
    <mergeCell ref="H64:H67"/>
    <mergeCell ref="F64:F67"/>
    <mergeCell ref="C72:C74"/>
    <mergeCell ref="B15:B16"/>
    <mergeCell ref="C15:C16"/>
    <mergeCell ref="D15:D16"/>
    <mergeCell ref="E15:E16"/>
    <mergeCell ref="B17:B18"/>
    <mergeCell ref="D17:D18"/>
    <mergeCell ref="E72:E74"/>
    <mergeCell ref="B636:B638"/>
    <mergeCell ref="C540:C541"/>
    <mergeCell ref="A1146:A1148"/>
    <mergeCell ref="D1204:D1205"/>
    <mergeCell ref="B1058:G1058"/>
    <mergeCell ref="B717:B719"/>
    <mergeCell ref="B916:G916"/>
    <mergeCell ref="B722:B723"/>
    <mergeCell ref="E1187:E1188"/>
    <mergeCell ref="F1187:F1188"/>
    <mergeCell ref="A1187:A1188"/>
    <mergeCell ref="B1192:B1199"/>
    <mergeCell ref="B1045:B1046"/>
    <mergeCell ref="B1163:G1163"/>
    <mergeCell ref="A1280:A1283"/>
    <mergeCell ref="B753:B754"/>
    <mergeCell ref="D1146:D1148"/>
    <mergeCell ref="B1224:B1225"/>
    <mergeCell ref="B1227:B1228"/>
    <mergeCell ref="A974:A975"/>
    <mergeCell ref="G999:G1000"/>
    <mergeCell ref="B807:B809"/>
    <mergeCell ref="B977:G977"/>
    <mergeCell ref="B877:B880"/>
    <mergeCell ref="B1222:B1223"/>
    <mergeCell ref="B1187:B1188"/>
    <mergeCell ref="B812:G812"/>
    <mergeCell ref="A1373:A1374"/>
    <mergeCell ref="B1237:B1238"/>
    <mergeCell ref="A1218:A1219"/>
    <mergeCell ref="A1347:A1348"/>
    <mergeCell ref="A1342:E1342"/>
    <mergeCell ref="E1280:E1283"/>
    <mergeCell ref="A1395:A1396"/>
    <mergeCell ref="B1340:G1340"/>
    <mergeCell ref="F1295:F1297"/>
    <mergeCell ref="G1355:G1356"/>
    <mergeCell ref="D1355:D1356"/>
    <mergeCell ref="F1347:F1348"/>
    <mergeCell ref="B1391:G1391"/>
    <mergeCell ref="A1295:A1297"/>
    <mergeCell ref="C1355:C1356"/>
    <mergeCell ref="B1336:B1337"/>
    <mergeCell ref="H999:H1000"/>
    <mergeCell ref="F981:F984"/>
    <mergeCell ref="C1280:C1283"/>
    <mergeCell ref="D1192:D1199"/>
    <mergeCell ref="E1192:E1199"/>
    <mergeCell ref="A1060:H1060"/>
    <mergeCell ref="H1192:H1199"/>
    <mergeCell ref="A999:A1000"/>
    <mergeCell ref="A1004:A1005"/>
    <mergeCell ref="A981:A984"/>
    <mergeCell ref="C1472:D1472"/>
    <mergeCell ref="B1035:B1036"/>
    <mergeCell ref="D1004:D1005"/>
    <mergeCell ref="B1308:B1309"/>
    <mergeCell ref="A1459:A1460"/>
    <mergeCell ref="C1479:D1479"/>
    <mergeCell ref="C1474:D1474"/>
    <mergeCell ref="B1467:H1467"/>
    <mergeCell ref="F1463:F1464"/>
    <mergeCell ref="B1465:G1465"/>
    <mergeCell ref="H1463:H1464"/>
    <mergeCell ref="C1480:D1480"/>
    <mergeCell ref="A1485:E1486"/>
    <mergeCell ref="B1475:B1477"/>
    <mergeCell ref="C1475:D1475"/>
    <mergeCell ref="C1476:D1476"/>
    <mergeCell ref="C1477:D1477"/>
    <mergeCell ref="C1481:D1481"/>
    <mergeCell ref="C1482:D1482"/>
    <mergeCell ref="A1463:A1464"/>
    <mergeCell ref="A1451:A1452"/>
    <mergeCell ref="B1218:B1219"/>
    <mergeCell ref="B652:B654"/>
    <mergeCell ref="B1139:G1139"/>
    <mergeCell ref="B1369:G1369"/>
    <mergeCell ref="B1023:B1026"/>
    <mergeCell ref="A1192:A1199"/>
    <mergeCell ref="A1204:A1205"/>
    <mergeCell ref="E1204:E1205"/>
    <mergeCell ref="E1295:E1297"/>
    <mergeCell ref="F226:F233"/>
    <mergeCell ref="G226:G233"/>
    <mergeCell ref="B720:B721"/>
    <mergeCell ref="F445:F446"/>
    <mergeCell ref="B710:B711"/>
    <mergeCell ref="B714:B716"/>
    <mergeCell ref="F234:F239"/>
    <mergeCell ref="G234:G239"/>
    <mergeCell ref="B672:B673"/>
    <mergeCell ref="B676:B677"/>
    <mergeCell ref="F72:F74"/>
    <mergeCell ref="G68:G71"/>
    <mergeCell ref="A259:A260"/>
    <mergeCell ref="A262:A265"/>
    <mergeCell ref="F262:F265"/>
    <mergeCell ref="C1004:C1005"/>
    <mergeCell ref="B647:B648"/>
    <mergeCell ref="B820:B823"/>
    <mergeCell ref="B781:B782"/>
    <mergeCell ref="B726:B727"/>
    <mergeCell ref="B724:B725"/>
    <mergeCell ref="A384:A391"/>
    <mergeCell ref="A540:A541"/>
    <mergeCell ref="A536:A537"/>
    <mergeCell ref="A493:A496"/>
    <mergeCell ref="A491:A492"/>
    <mergeCell ref="B698:B699"/>
    <mergeCell ref="A445:A446"/>
    <mergeCell ref="A453:A454"/>
    <mergeCell ref="B691:B694"/>
    <mergeCell ref="B708:B709"/>
    <mergeCell ref="B679:B680"/>
    <mergeCell ref="B703:B704"/>
    <mergeCell ref="B667:B669"/>
    <mergeCell ref="A187:A190"/>
    <mergeCell ref="B187:B190"/>
    <mergeCell ref="B255:G255"/>
    <mergeCell ref="A597:A598"/>
    <mergeCell ref="G455:G457"/>
    <mergeCell ref="E187:E190"/>
    <mergeCell ref="A111:A112"/>
    <mergeCell ref="A113:A114"/>
    <mergeCell ref="A116:A117"/>
    <mergeCell ref="H445:H446"/>
    <mergeCell ref="A414:A415"/>
    <mergeCell ref="G414:G415"/>
    <mergeCell ref="A286:A287"/>
    <mergeCell ref="B414:B415"/>
    <mergeCell ref="H346:H349"/>
    <mergeCell ref="B226:B233"/>
    <mergeCell ref="A62:A63"/>
    <mergeCell ref="A191:A192"/>
    <mergeCell ref="A193:A194"/>
    <mergeCell ref="A199:A200"/>
    <mergeCell ref="A221:A222"/>
    <mergeCell ref="A223:A224"/>
    <mergeCell ref="A122:A123"/>
    <mergeCell ref="A151:A152"/>
    <mergeCell ref="A161:A162"/>
    <mergeCell ref="A169:A170"/>
    <mergeCell ref="G1459:G1460"/>
    <mergeCell ref="B1319:B1320"/>
    <mergeCell ref="B1230:B1232"/>
    <mergeCell ref="H1218:H1219"/>
    <mergeCell ref="B1280:B1283"/>
    <mergeCell ref="B1366:B1367"/>
    <mergeCell ref="F1218:F1219"/>
    <mergeCell ref="B1334:B1335"/>
    <mergeCell ref="B1233:B1234"/>
    <mergeCell ref="H1459:H1460"/>
    <mergeCell ref="B1411:G1411"/>
    <mergeCell ref="B789:B790"/>
    <mergeCell ref="E1218:E1219"/>
    <mergeCell ref="H1204:H1205"/>
    <mergeCell ref="B1014:B1019"/>
    <mergeCell ref="E1355:E1356"/>
    <mergeCell ref="B1363:B1364"/>
    <mergeCell ref="F1192:F1199"/>
    <mergeCell ref="B1146:B1148"/>
    <mergeCell ref="H1004:H1005"/>
    <mergeCell ref="G1451:G1452"/>
    <mergeCell ref="H1347:H1348"/>
    <mergeCell ref="J195:O195"/>
    <mergeCell ref="J104:O104"/>
    <mergeCell ref="J394:O394"/>
    <mergeCell ref="J1239:O1239"/>
    <mergeCell ref="J1163:O1163"/>
    <mergeCell ref="J377:O377"/>
    <mergeCell ref="H981:H984"/>
    <mergeCell ref="J217:O217"/>
    <mergeCell ref="B765:B766"/>
    <mergeCell ref="J1340:O1340"/>
    <mergeCell ref="A10:A11"/>
    <mergeCell ref="A85:A86"/>
    <mergeCell ref="A89:A90"/>
    <mergeCell ref="A343:A344"/>
    <mergeCell ref="A360:A361"/>
    <mergeCell ref="A421:A422"/>
    <mergeCell ref="D187:D190"/>
    <mergeCell ref="J282:O282"/>
    <mergeCell ref="C558:C559"/>
    <mergeCell ref="J356:O356"/>
    <mergeCell ref="G384:G391"/>
    <mergeCell ref="B981:B984"/>
    <mergeCell ref="G981:G984"/>
    <mergeCell ref="H414:H415"/>
    <mergeCell ref="B639:B641"/>
    <mergeCell ref="B705:B706"/>
    <mergeCell ref="B783:B784"/>
    <mergeCell ref="B774:B775"/>
    <mergeCell ref="A469:A470"/>
    <mergeCell ref="A483:A484"/>
    <mergeCell ref="A430:A431"/>
    <mergeCell ref="A438:A439"/>
    <mergeCell ref="A599:A600"/>
    <mergeCell ref="J255:O255"/>
    <mergeCell ref="J339:O339"/>
    <mergeCell ref="J316:O316"/>
    <mergeCell ref="A471:A474"/>
    <mergeCell ref="H471:H474"/>
    <mergeCell ref="E1146:E1148"/>
    <mergeCell ref="C1146:C1148"/>
    <mergeCell ref="A1135:A1136"/>
    <mergeCell ref="A1008:A1009"/>
    <mergeCell ref="D981:D984"/>
    <mergeCell ref="E981:E984"/>
    <mergeCell ref="C999:C1000"/>
    <mergeCell ref="D999:D1000"/>
    <mergeCell ref="A1018:A1019"/>
    <mergeCell ref="B798:B799"/>
    <mergeCell ref="B800:B801"/>
    <mergeCell ref="B1020:B1021"/>
    <mergeCell ref="B1010:G1010"/>
    <mergeCell ref="A1014:A1015"/>
    <mergeCell ref="A1006:A1007"/>
    <mergeCell ref="C981:C984"/>
    <mergeCell ref="A910:H910"/>
    <mergeCell ref="B908:G908"/>
    <mergeCell ref="B804:B805"/>
    <mergeCell ref="B881:B883"/>
    <mergeCell ref="B816:B819"/>
    <mergeCell ref="B1004:B1005"/>
    <mergeCell ref="B999:B1000"/>
    <mergeCell ref="A1344:A1345"/>
    <mergeCell ref="B1311:B1312"/>
    <mergeCell ref="B1169:G1169"/>
    <mergeCell ref="B1176:G1176"/>
    <mergeCell ref="B1239:G1239"/>
    <mergeCell ref="B1039:B1040"/>
    <mergeCell ref="G1192:G1199"/>
    <mergeCell ref="D1295:D1297"/>
    <mergeCell ref="G1187:G1188"/>
    <mergeCell ref="C1218:C1219"/>
    <mergeCell ref="D1218:D1219"/>
    <mergeCell ref="G1204:G1205"/>
    <mergeCell ref="C1478:D1478"/>
    <mergeCell ref="B445:B446"/>
    <mergeCell ref="C445:C446"/>
    <mergeCell ref="D445:D446"/>
    <mergeCell ref="E445:E446"/>
    <mergeCell ref="A1412:H1412"/>
    <mergeCell ref="G1463:G1464"/>
    <mergeCell ref="B527:G527"/>
    <mergeCell ref="B483:B484"/>
    <mergeCell ref="F1451:F1452"/>
    <mergeCell ref="G471:G474"/>
    <mergeCell ref="B455:B463"/>
    <mergeCell ref="E550:E551"/>
    <mergeCell ref="D550:D551"/>
    <mergeCell ref="B493:B496"/>
    <mergeCell ref="D455:D457"/>
    <mergeCell ref="B1468:H1468"/>
    <mergeCell ref="B550:B551"/>
    <mergeCell ref="G1004:G1005"/>
    <mergeCell ref="H1280:H1283"/>
    <mergeCell ref="C1204:C1205"/>
    <mergeCell ref="G483:G484"/>
    <mergeCell ref="F1459:F1460"/>
    <mergeCell ref="F1280:F1283"/>
    <mergeCell ref="G1218:G1219"/>
    <mergeCell ref="C1187:C1188"/>
    <mergeCell ref="B1466:H1466"/>
    <mergeCell ref="B1131:G1131"/>
    <mergeCell ref="B787:B788"/>
    <mergeCell ref="A40:A41"/>
    <mergeCell ref="A36:A37"/>
    <mergeCell ref="A38:A39"/>
    <mergeCell ref="A1167:A1168"/>
    <mergeCell ref="A1355:A1356"/>
    <mergeCell ref="B1355:B1356"/>
    <mergeCell ref="H540:H541"/>
    <mergeCell ref="A137:A138"/>
    <mergeCell ref="A130:A131"/>
    <mergeCell ref="B1275:G1275"/>
    <mergeCell ref="G1295:G1297"/>
    <mergeCell ref="F1146:F1148"/>
    <mergeCell ref="G1146:G1148"/>
    <mergeCell ref="E1004:E1005"/>
    <mergeCell ref="B873:G873"/>
    <mergeCell ref="F540:F541"/>
    <mergeCell ref="G540:G541"/>
    <mergeCell ref="H550:H551"/>
    <mergeCell ref="J183:O183"/>
    <mergeCell ref="B184:G184"/>
    <mergeCell ref="J184:O184"/>
    <mergeCell ref="H1146:H1148"/>
    <mergeCell ref="H483:H484"/>
    <mergeCell ref="H493:H496"/>
    <mergeCell ref="B532:G532"/>
    <mergeCell ref="B540:B541"/>
    <mergeCell ref="F471:F474"/>
    <mergeCell ref="H1355:H1356"/>
    <mergeCell ref="G1347:G1348"/>
    <mergeCell ref="G1280:G1283"/>
    <mergeCell ref="H1295:H1297"/>
    <mergeCell ref="F1355:F1356"/>
    <mergeCell ref="B1315:B1316"/>
    <mergeCell ref="C1295:C1297"/>
  </mergeCells>
  <printOptions/>
  <pageMargins left="0.7874015748031497" right="0.7874015748031497" top="0.984251968503937" bottom="0.984251968503937" header="0.5118110236220472" footer="0.5118110236220472"/>
  <pageSetup fitToHeight="0" fitToWidth="1" horizontalDpi="600" verticalDpi="600" orientation="portrait" paperSize="9" scale="46" r:id="rId1"/>
  <headerFooter scaleWithDoc="0" alignWithMargins="0">
    <oddFooter>&amp;C&amp;P</oddFooter>
  </headerFooter>
  <rowBreaks count="18" manualBreakCount="18">
    <brk id="60" max="15" man="1"/>
    <brk id="120" max="15" man="1"/>
    <brk id="184" max="15" man="1"/>
    <brk id="255" max="15" man="1"/>
    <brk id="319" max="15" man="1"/>
    <brk id="394" max="15" man="1"/>
    <brk id="449" max="15" man="1"/>
    <brk id="528" max="15" man="1"/>
    <brk id="600" max="15" man="1"/>
    <brk id="873" max="15" man="1"/>
    <brk id="952" max="15" man="1"/>
    <brk id="977" max="15" man="1"/>
    <brk id="1058" max="15" man="1"/>
    <brk id="1163" max="15" man="1"/>
    <brk id="1176" max="15" man="1"/>
    <brk id="1275" max="15" man="1"/>
    <brk id="1370" max="15" man="1"/>
    <brk id="1446" max="15" man="1"/>
  </rowBreaks>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view="pageBreakPreview" zoomScale="60" workbookViewId="0" topLeftCell="A28">
      <selection activeCell="D50" sqref="D50"/>
    </sheetView>
  </sheetViews>
  <sheetFormatPr defaultColWidth="9.140625" defaultRowHeight="12.75"/>
  <cols>
    <col min="1" max="1" width="7.7109375" style="244" customWidth="1"/>
    <col min="9" max="9" width="18.00390625" style="0" customWidth="1"/>
    <col min="10" max="10" width="25.00390625" style="0" customWidth="1"/>
    <col min="11" max="11" width="23.00390625" style="0" customWidth="1"/>
    <col min="12" max="12" width="10.28125" style="0" customWidth="1"/>
    <col min="13" max="16" width="12.7109375" style="0" customWidth="1"/>
  </cols>
  <sheetData>
    <row r="1" spans="10:11" ht="13.5" thickBot="1">
      <c r="J1" s="358" t="s">
        <v>210</v>
      </c>
      <c r="K1" s="359" t="s">
        <v>211</v>
      </c>
    </row>
    <row r="2" spans="2:12" s="250" customFormat="1" ht="19.5" customHeight="1" thickBot="1">
      <c r="B2" s="41" t="s">
        <v>1322</v>
      </c>
      <c r="C2" s="251"/>
      <c r="D2" s="251"/>
      <c r="E2" s="251"/>
      <c r="F2" s="102"/>
      <c r="G2" s="252"/>
      <c r="H2" s="251"/>
      <c r="I2" s="251"/>
      <c r="J2" s="251"/>
      <c r="K2" s="251"/>
      <c r="L2" s="251"/>
    </row>
    <row r="3" spans="1:12" ht="103.5" customHeight="1" thickBot="1">
      <c r="A3" s="178" t="s">
        <v>129</v>
      </c>
      <c r="B3" s="1053" t="s">
        <v>206</v>
      </c>
      <c r="C3" s="1054"/>
      <c r="D3" s="1054"/>
      <c r="E3" s="1054"/>
      <c r="F3" s="1054"/>
      <c r="G3" s="1054"/>
      <c r="H3" s="1054"/>
      <c r="I3" s="1054"/>
      <c r="J3" s="285" t="s">
        <v>1659</v>
      </c>
      <c r="K3" s="357" t="s">
        <v>1658</v>
      </c>
      <c r="L3" s="286"/>
    </row>
    <row r="4" spans="1:12" ht="20.25" customHeight="1">
      <c r="A4" s="245" t="s">
        <v>965</v>
      </c>
      <c r="B4" s="1057" t="s">
        <v>0</v>
      </c>
      <c r="C4" s="1058"/>
      <c r="D4" s="1058"/>
      <c r="E4" s="1058"/>
      <c r="F4" s="1058"/>
      <c r="G4" s="1058"/>
      <c r="H4" s="1058"/>
      <c r="I4" s="1059"/>
      <c r="J4" s="582">
        <f>'Klimatizační zařízení '!H104</f>
        <v>0</v>
      </c>
      <c r="K4" s="588">
        <f>'Klimatizační zařízení '!P104</f>
        <v>0</v>
      </c>
      <c r="L4" s="283"/>
    </row>
    <row r="5" spans="1:12" ht="19.5" customHeight="1">
      <c r="A5" s="246" t="s">
        <v>966</v>
      </c>
      <c r="B5" s="1079" t="s">
        <v>1632</v>
      </c>
      <c r="C5" s="1080"/>
      <c r="D5" s="1080"/>
      <c r="E5" s="1080"/>
      <c r="F5" s="1080"/>
      <c r="G5" s="1080"/>
      <c r="H5" s="1080"/>
      <c r="I5" s="1081"/>
      <c r="J5" s="583">
        <f>'Klimatizační zařízení '!H184</f>
        <v>0</v>
      </c>
      <c r="K5" s="624">
        <v>0</v>
      </c>
      <c r="L5" s="563"/>
    </row>
    <row r="6" spans="1:12" ht="18.75" customHeight="1">
      <c r="A6" s="245" t="s">
        <v>1568</v>
      </c>
      <c r="B6" s="1079" t="s">
        <v>13</v>
      </c>
      <c r="C6" s="1080"/>
      <c r="D6" s="1080"/>
      <c r="E6" s="1080"/>
      <c r="F6" s="1080"/>
      <c r="G6" s="1080"/>
      <c r="H6" s="1080"/>
      <c r="I6" s="1081"/>
      <c r="J6" s="584">
        <f>'Klimatizační zařízení '!H195</f>
        <v>0</v>
      </c>
      <c r="K6" s="588">
        <f>'Klimatizační zařízení '!P195</f>
        <v>0</v>
      </c>
      <c r="L6" s="283"/>
    </row>
    <row r="7" spans="1:12" ht="19.5" customHeight="1">
      <c r="A7" s="246" t="s">
        <v>207</v>
      </c>
      <c r="B7" s="1079" t="s">
        <v>19</v>
      </c>
      <c r="C7" s="1080"/>
      <c r="D7" s="1080"/>
      <c r="E7" s="1080"/>
      <c r="F7" s="1080"/>
      <c r="G7" s="1080"/>
      <c r="H7" s="1080"/>
      <c r="I7" s="1081"/>
      <c r="J7" s="585">
        <f>'Klimatizační zařízení '!H217</f>
        <v>0</v>
      </c>
      <c r="K7" s="588">
        <f>'Klimatizační zařízení '!P217</f>
        <v>0</v>
      </c>
      <c r="L7" s="251"/>
    </row>
    <row r="8" spans="1:12" ht="19.5" customHeight="1">
      <c r="A8" s="246" t="s">
        <v>967</v>
      </c>
      <c r="B8" s="1060" t="s">
        <v>1289</v>
      </c>
      <c r="C8" s="1078"/>
      <c r="D8" s="1078"/>
      <c r="E8" s="1078"/>
      <c r="F8" s="1078"/>
      <c r="G8" s="1078"/>
      <c r="H8" s="1078"/>
      <c r="I8" s="1078"/>
      <c r="J8" s="586">
        <f>'Klimatizační zařízení '!H255</f>
        <v>0</v>
      </c>
      <c r="K8" s="588">
        <f>'Klimatizační zařízení '!P255</f>
        <v>0</v>
      </c>
      <c r="L8" s="251"/>
    </row>
    <row r="9" spans="1:12" ht="19.5" customHeight="1" thickBot="1">
      <c r="A9" s="246" t="s">
        <v>968</v>
      </c>
      <c r="B9" s="1055" t="s">
        <v>39</v>
      </c>
      <c r="C9" s="1082"/>
      <c r="D9" s="1082"/>
      <c r="E9" s="1082"/>
      <c r="F9" s="1082"/>
      <c r="G9" s="1082"/>
      <c r="H9" s="1082"/>
      <c r="I9" s="1082"/>
      <c r="J9" s="586">
        <f>'Klimatizační zařízení '!H282</f>
        <v>0</v>
      </c>
      <c r="K9" s="588">
        <f>'Klimatizační zařízení '!P282</f>
        <v>0</v>
      </c>
      <c r="L9" s="251"/>
    </row>
    <row r="10" spans="1:12" ht="19.5" customHeight="1">
      <c r="A10" s="246" t="s">
        <v>969</v>
      </c>
      <c r="B10" s="1062" t="s">
        <v>971</v>
      </c>
      <c r="C10" s="1063"/>
      <c r="D10" s="1063"/>
      <c r="E10" s="1063"/>
      <c r="F10" s="1063"/>
      <c r="G10" s="1063"/>
      <c r="H10" s="1063"/>
      <c r="I10" s="1063"/>
      <c r="J10" s="583">
        <f>'Klimatizační zařízení '!H298</f>
        <v>0</v>
      </c>
      <c r="K10" s="624">
        <v>0</v>
      </c>
      <c r="L10" s="283"/>
    </row>
    <row r="11" spans="1:12" ht="19.5" customHeight="1">
      <c r="A11" s="246" t="s">
        <v>970</v>
      </c>
      <c r="B11" s="1060" t="s">
        <v>974</v>
      </c>
      <c r="C11" s="1061"/>
      <c r="D11" s="1061"/>
      <c r="E11" s="1061"/>
      <c r="F11" s="1061"/>
      <c r="G11" s="1061"/>
      <c r="H11" s="1061"/>
      <c r="I11" s="1061"/>
      <c r="J11" s="583">
        <f>'Klimatizační zařízení '!H310</f>
        <v>0</v>
      </c>
      <c r="K11" s="624">
        <v>0</v>
      </c>
      <c r="L11" s="283"/>
    </row>
    <row r="12" spans="1:12" ht="19.5" customHeight="1">
      <c r="A12" s="246" t="s">
        <v>973</v>
      </c>
      <c r="B12" s="1060" t="s">
        <v>975</v>
      </c>
      <c r="C12" s="1061"/>
      <c r="D12" s="1061"/>
      <c r="E12" s="1061"/>
      <c r="F12" s="1061"/>
      <c r="G12" s="1061"/>
      <c r="H12" s="1061"/>
      <c r="I12" s="1061"/>
      <c r="J12" s="583">
        <f>'Klimatizační zařízení '!H316</f>
        <v>0</v>
      </c>
      <c r="K12" s="588">
        <f>'Klimatizační zařízení '!P316</f>
        <v>0</v>
      </c>
      <c r="L12" s="283"/>
    </row>
    <row r="13" spans="1:12" ht="19.5" customHeight="1">
      <c r="A13" s="246" t="s">
        <v>972</v>
      </c>
      <c r="B13" s="1060" t="s">
        <v>234</v>
      </c>
      <c r="C13" s="1061"/>
      <c r="D13" s="1061"/>
      <c r="E13" s="1061"/>
      <c r="F13" s="1061"/>
      <c r="G13" s="1061"/>
      <c r="H13" s="1061"/>
      <c r="I13" s="1061"/>
      <c r="J13" s="583">
        <f>'Klimatizační zařízení '!H339</f>
        <v>0</v>
      </c>
      <c r="K13" s="588">
        <f>'Klimatizační zařízení '!P339</f>
        <v>0</v>
      </c>
      <c r="L13" s="283"/>
    </row>
    <row r="14" spans="1:12" ht="19.5" customHeight="1">
      <c r="A14" s="246" t="s">
        <v>976</v>
      </c>
      <c r="B14" s="1060" t="s">
        <v>1027</v>
      </c>
      <c r="C14" s="1078"/>
      <c r="D14" s="1078"/>
      <c r="E14" s="1078"/>
      <c r="F14" s="1078"/>
      <c r="G14" s="1078"/>
      <c r="H14" s="1078"/>
      <c r="I14" s="1078"/>
      <c r="J14" s="586">
        <f>'Klimatizační zařízení '!H356</f>
        <v>0</v>
      </c>
      <c r="K14" s="588">
        <f>'Klimatizační zařízení '!P356</f>
        <v>0</v>
      </c>
      <c r="L14" s="251"/>
    </row>
    <row r="15" spans="1:12" ht="19.5" customHeight="1">
      <c r="A15" s="246" t="s">
        <v>977</v>
      </c>
      <c r="B15" s="1045" t="s">
        <v>231</v>
      </c>
      <c r="C15" s="1046"/>
      <c r="D15" s="1046"/>
      <c r="E15" s="1046"/>
      <c r="F15" s="1046"/>
      <c r="G15" s="1046"/>
      <c r="H15" s="1046"/>
      <c r="I15" s="1046"/>
      <c r="J15" s="587">
        <f>'Klimatizační zařízení '!H377</f>
        <v>0</v>
      </c>
      <c r="K15" s="588">
        <f>'Klimatizační zařízení '!P377</f>
        <v>0</v>
      </c>
      <c r="L15" s="283"/>
    </row>
    <row r="16" spans="1:12" ht="19.5" customHeight="1">
      <c r="A16" s="246" t="s">
        <v>978</v>
      </c>
      <c r="B16" s="1060" t="s">
        <v>1637</v>
      </c>
      <c r="C16" s="1078"/>
      <c r="D16" s="1078"/>
      <c r="E16" s="1078"/>
      <c r="F16" s="1078"/>
      <c r="G16" s="1078"/>
      <c r="H16" s="1078"/>
      <c r="I16" s="1078"/>
      <c r="J16" s="586">
        <f>'Klimatizační zařízení '!H394</f>
        <v>0</v>
      </c>
      <c r="K16" s="588">
        <f>'Klimatizační zařízení '!P394</f>
        <v>0</v>
      </c>
      <c r="L16" s="251"/>
    </row>
    <row r="17" spans="1:12" ht="19.5" customHeight="1">
      <c r="A17" s="246" t="s">
        <v>979</v>
      </c>
      <c r="B17" s="1076" t="s">
        <v>232</v>
      </c>
      <c r="C17" s="1077"/>
      <c r="D17" s="1077"/>
      <c r="E17" s="1077"/>
      <c r="F17" s="1077"/>
      <c r="G17" s="1077"/>
      <c r="H17" s="1077"/>
      <c r="I17" s="1077"/>
      <c r="J17" s="588">
        <f>'Klimatizační zařízení '!H402</f>
        <v>0</v>
      </c>
      <c r="K17" s="641">
        <v>0</v>
      </c>
      <c r="L17" s="283"/>
    </row>
    <row r="18" spans="1:12" ht="19.5" customHeight="1" thickBot="1">
      <c r="A18" s="246" t="s">
        <v>980</v>
      </c>
      <c r="B18" s="1055" t="s">
        <v>336</v>
      </c>
      <c r="C18" s="1056"/>
      <c r="D18" s="1056"/>
      <c r="E18" s="1056"/>
      <c r="F18" s="1056"/>
      <c r="G18" s="1056"/>
      <c r="H18" s="1056"/>
      <c r="I18" s="1056"/>
      <c r="J18" s="583">
        <f>'Klimatizační zařízení '!H449</f>
        <v>0</v>
      </c>
      <c r="K18" s="588">
        <f>'Klimatizační zařízení '!P449</f>
        <v>0</v>
      </c>
      <c r="L18" s="283"/>
    </row>
    <row r="19" spans="1:12" ht="19.5" customHeight="1" thickBot="1">
      <c r="A19" s="246" t="s">
        <v>1564</v>
      </c>
      <c r="B19" s="1047" t="s">
        <v>1360</v>
      </c>
      <c r="C19" s="1064"/>
      <c r="D19" s="1064"/>
      <c r="E19" s="1064"/>
      <c r="F19" s="1064"/>
      <c r="G19" s="1064"/>
      <c r="H19" s="1064"/>
      <c r="I19" s="1065"/>
      <c r="J19" s="583">
        <f>'Klimatizační zařízení '!H527</f>
        <v>0</v>
      </c>
      <c r="K19" s="588">
        <f>'Klimatizační zařízení '!P527</f>
        <v>0</v>
      </c>
      <c r="L19" s="283"/>
    </row>
    <row r="20" spans="1:12" ht="19.5" customHeight="1" thickBot="1">
      <c r="A20" s="246" t="s">
        <v>1565</v>
      </c>
      <c r="B20" s="1055" t="s">
        <v>69</v>
      </c>
      <c r="C20" s="1056"/>
      <c r="D20" s="1056"/>
      <c r="E20" s="1056"/>
      <c r="F20" s="1056"/>
      <c r="G20" s="1056"/>
      <c r="H20" s="1056"/>
      <c r="I20" s="1056"/>
      <c r="J20" s="583">
        <f>'Klimatizační zařízení '!H532</f>
        <v>0</v>
      </c>
      <c r="K20" s="624">
        <v>0</v>
      </c>
      <c r="L20" s="283"/>
    </row>
    <row r="21" spans="1:12" ht="19.5" customHeight="1" thickBot="1">
      <c r="A21" s="246" t="s">
        <v>209</v>
      </c>
      <c r="B21" s="1055" t="s">
        <v>73</v>
      </c>
      <c r="C21" s="1056"/>
      <c r="D21" s="1056"/>
      <c r="E21" s="1056"/>
      <c r="F21" s="1056"/>
      <c r="G21" s="1056"/>
      <c r="H21" s="1056"/>
      <c r="I21" s="1056"/>
      <c r="J21" s="583">
        <f>'Klimatizační zařízení '!H542</f>
        <v>0</v>
      </c>
      <c r="K21" s="588">
        <f>'Klimatizační zařízení '!P542</f>
        <v>0</v>
      </c>
      <c r="L21" s="283"/>
    </row>
    <row r="22" spans="1:12" ht="19.5" customHeight="1" thickBot="1">
      <c r="A22" s="246" t="s">
        <v>981</v>
      </c>
      <c r="B22" s="1055" t="s">
        <v>986</v>
      </c>
      <c r="C22" s="1056"/>
      <c r="D22" s="1056"/>
      <c r="E22" s="1056"/>
      <c r="F22" s="1056"/>
      <c r="G22" s="1056"/>
      <c r="H22" s="1056"/>
      <c r="I22" s="1056"/>
      <c r="J22" s="583">
        <f>'Klimatizační zařízení '!H812</f>
        <v>0</v>
      </c>
      <c r="K22" s="588">
        <f>'Klimatizační zařízení '!P812</f>
        <v>0</v>
      </c>
      <c r="L22" s="283"/>
    </row>
    <row r="23" spans="1:12" ht="19.5" customHeight="1" thickBot="1">
      <c r="A23" s="246" t="s">
        <v>982</v>
      </c>
      <c r="B23" s="1055" t="s">
        <v>1004</v>
      </c>
      <c r="C23" s="1056"/>
      <c r="D23" s="1056"/>
      <c r="E23" s="1056"/>
      <c r="F23" s="1056"/>
      <c r="G23" s="1056"/>
      <c r="H23" s="1056"/>
      <c r="I23" s="1056"/>
      <c r="J23" s="583">
        <f>'Klimatizační zařízení '!H873</f>
        <v>0</v>
      </c>
      <c r="K23" s="624">
        <v>0</v>
      </c>
      <c r="L23" s="283"/>
    </row>
    <row r="24" spans="1:12" ht="19.5" customHeight="1" thickBot="1">
      <c r="A24" s="246" t="s">
        <v>983</v>
      </c>
      <c r="B24" s="1068" t="s">
        <v>988</v>
      </c>
      <c r="C24" s="1069"/>
      <c r="D24" s="1069"/>
      <c r="E24" s="1069"/>
      <c r="F24" s="1069"/>
      <c r="G24" s="1069"/>
      <c r="H24" s="1069"/>
      <c r="I24" s="1070"/>
      <c r="J24" s="583">
        <f>'Klimatizační zařízení '!H908</f>
        <v>0</v>
      </c>
      <c r="K24" s="624">
        <v>0</v>
      </c>
      <c r="L24" s="283"/>
    </row>
    <row r="25" spans="1:12" ht="19.5" customHeight="1" thickBot="1">
      <c r="A25" s="246" t="s">
        <v>987</v>
      </c>
      <c r="B25" s="1068" t="s">
        <v>1337</v>
      </c>
      <c r="C25" s="1069"/>
      <c r="D25" s="1069"/>
      <c r="E25" s="1069"/>
      <c r="F25" s="1069"/>
      <c r="G25" s="1069"/>
      <c r="H25" s="1069"/>
      <c r="I25" s="1070"/>
      <c r="J25" s="583">
        <f>'Klimatizační zařízení '!H916</f>
        <v>0</v>
      </c>
      <c r="K25" s="624">
        <v>0</v>
      </c>
      <c r="L25" s="283"/>
    </row>
    <row r="26" spans="1:12" ht="19.5" customHeight="1">
      <c r="A26" s="246" t="s">
        <v>989</v>
      </c>
      <c r="B26" s="1062" t="s">
        <v>1006</v>
      </c>
      <c r="C26" s="1063"/>
      <c r="D26" s="1063"/>
      <c r="E26" s="1063"/>
      <c r="F26" s="1063"/>
      <c r="G26" s="1063"/>
      <c r="H26" s="1063"/>
      <c r="I26" s="1063"/>
      <c r="J26" s="583">
        <f>'Klimatizační zařízení '!H977</f>
        <v>0</v>
      </c>
      <c r="K26" s="624">
        <v>0</v>
      </c>
      <c r="L26" s="283"/>
    </row>
    <row r="27" spans="1:12" ht="19.5" customHeight="1" thickBot="1">
      <c r="A27" s="246" t="s">
        <v>990</v>
      </c>
      <c r="B27" s="1055" t="s">
        <v>1046</v>
      </c>
      <c r="C27" s="1056"/>
      <c r="D27" s="1056"/>
      <c r="E27" s="1056"/>
      <c r="F27" s="1056"/>
      <c r="G27" s="1056"/>
      <c r="H27" s="1056"/>
      <c r="I27" s="1056"/>
      <c r="J27" s="583">
        <f>'Klimatizační zařízení '!H1010</f>
        <v>0</v>
      </c>
      <c r="K27" s="588">
        <f>'Klimatizační zařízení '!P1010</f>
        <v>0</v>
      </c>
      <c r="L27" s="283"/>
    </row>
    <row r="28" spans="1:12" ht="19.5" customHeight="1">
      <c r="A28" s="246" t="s">
        <v>1049</v>
      </c>
      <c r="B28" s="1062" t="s">
        <v>991</v>
      </c>
      <c r="C28" s="1063"/>
      <c r="D28" s="1063"/>
      <c r="E28" s="1063"/>
      <c r="F28" s="1063"/>
      <c r="G28" s="1063"/>
      <c r="H28" s="1063"/>
      <c r="I28" s="1063"/>
      <c r="J28" s="583">
        <f>'Klimatizační zařízení '!H1058</f>
        <v>0</v>
      </c>
      <c r="K28" s="624">
        <v>0</v>
      </c>
      <c r="L28" s="283"/>
    </row>
    <row r="29" spans="1:12" ht="19.5" customHeight="1" thickBot="1">
      <c r="A29" s="246" t="s">
        <v>992</v>
      </c>
      <c r="B29" s="1045" t="s">
        <v>1005</v>
      </c>
      <c r="C29" s="1046"/>
      <c r="D29" s="1046"/>
      <c r="E29" s="1046"/>
      <c r="F29" s="1046"/>
      <c r="G29" s="1046"/>
      <c r="H29" s="1046"/>
      <c r="I29" s="1046"/>
      <c r="J29" s="583">
        <f>'Klimatizační zařízení '!H1131</f>
        <v>0</v>
      </c>
      <c r="K29" s="624">
        <v>0</v>
      </c>
      <c r="L29" s="283"/>
    </row>
    <row r="30" spans="1:12" ht="19.5" customHeight="1" thickBot="1">
      <c r="A30" s="246" t="s">
        <v>210</v>
      </c>
      <c r="B30" s="1068" t="s">
        <v>1003</v>
      </c>
      <c r="C30" s="1069"/>
      <c r="D30" s="1069"/>
      <c r="E30" s="1069"/>
      <c r="F30" s="1069"/>
      <c r="G30" s="1069"/>
      <c r="H30" s="1069"/>
      <c r="I30" s="1070"/>
      <c r="J30" s="586">
        <f>'Klimatizační zařízení '!H1139</f>
        <v>0</v>
      </c>
      <c r="K30" s="624">
        <v>0</v>
      </c>
      <c r="L30" s="251"/>
    </row>
    <row r="31" spans="1:13" ht="19.5" customHeight="1" thickBot="1">
      <c r="A31" s="246" t="s">
        <v>211</v>
      </c>
      <c r="B31" s="1066" t="s">
        <v>993</v>
      </c>
      <c r="C31" s="1067"/>
      <c r="D31" s="1067"/>
      <c r="E31" s="1067"/>
      <c r="F31" s="1067"/>
      <c r="G31" s="1067"/>
      <c r="H31" s="1067"/>
      <c r="I31" s="1067"/>
      <c r="J31" s="583">
        <f>'Klimatizační zařízení '!H1150</f>
        <v>0</v>
      </c>
      <c r="K31" s="583">
        <f>'Klimatizační zařízení '!P1150</f>
        <v>0</v>
      </c>
      <c r="L31" s="687"/>
      <c r="M31" s="406"/>
    </row>
    <row r="32" spans="1:12" ht="19.5" customHeight="1">
      <c r="A32" s="246" t="s">
        <v>994</v>
      </c>
      <c r="B32" s="1057" t="s">
        <v>233</v>
      </c>
      <c r="C32" s="1058"/>
      <c r="D32" s="1058"/>
      <c r="E32" s="1058"/>
      <c r="F32" s="1058"/>
      <c r="G32" s="1058"/>
      <c r="H32" s="1058"/>
      <c r="I32" s="1059"/>
      <c r="J32" s="583">
        <f>'Klimatizační zařízení '!H1163</f>
        <v>0</v>
      </c>
      <c r="K32" s="583">
        <f>'Klimatizační zařízení '!P1163</f>
        <v>0</v>
      </c>
      <c r="L32" s="687"/>
    </row>
    <row r="33" spans="1:12" ht="19.5" customHeight="1">
      <c r="A33" s="246" t="s">
        <v>996</v>
      </c>
      <c r="B33" s="1040" t="s">
        <v>1318</v>
      </c>
      <c r="C33" s="1043"/>
      <c r="D33" s="1043"/>
      <c r="E33" s="1043"/>
      <c r="F33" s="1043"/>
      <c r="G33" s="1043"/>
      <c r="H33" s="1043"/>
      <c r="I33" s="1044"/>
      <c r="J33" s="583">
        <f>'Klimatizační zařízení '!H1169</f>
        <v>0</v>
      </c>
      <c r="K33" s="624">
        <v>0</v>
      </c>
      <c r="L33" s="687"/>
    </row>
    <row r="34" spans="1:12" ht="19.5" customHeight="1">
      <c r="A34" s="246" t="s">
        <v>1050</v>
      </c>
      <c r="B34" s="1040" t="s">
        <v>997</v>
      </c>
      <c r="C34" s="1043"/>
      <c r="D34" s="1043"/>
      <c r="E34" s="1043"/>
      <c r="F34" s="1043"/>
      <c r="G34" s="1043"/>
      <c r="H34" s="1043"/>
      <c r="I34" s="1044"/>
      <c r="J34" s="583">
        <f>'Klimatizační zařízení '!H1176</f>
        <v>0</v>
      </c>
      <c r="K34" s="624">
        <v>0</v>
      </c>
      <c r="L34" s="283"/>
    </row>
    <row r="35" spans="1:12" ht="19.5" customHeight="1">
      <c r="A35" s="247" t="s">
        <v>998</v>
      </c>
      <c r="B35" s="1040" t="s">
        <v>1013</v>
      </c>
      <c r="C35" s="1043"/>
      <c r="D35" s="1043"/>
      <c r="E35" s="1043"/>
      <c r="F35" s="1043"/>
      <c r="G35" s="1043"/>
      <c r="H35" s="1043"/>
      <c r="I35" s="1044"/>
      <c r="J35" s="583">
        <f>'Klimatizační zařízení '!H1239</f>
        <v>0</v>
      </c>
      <c r="K35" s="588">
        <f>'Klimatizační zařízení '!P1239</f>
        <v>0</v>
      </c>
      <c r="L35" s="283"/>
    </row>
    <row r="36" spans="1:12" ht="26.25" customHeight="1">
      <c r="A36" s="247" t="s">
        <v>1611</v>
      </c>
      <c r="B36" s="1073" t="s">
        <v>1633</v>
      </c>
      <c r="C36" s="1074"/>
      <c r="D36" s="1074"/>
      <c r="E36" s="1074"/>
      <c r="F36" s="1074"/>
      <c r="G36" s="1074"/>
      <c r="H36" s="1074"/>
      <c r="I36" s="1075"/>
      <c r="J36" s="583">
        <f>'Klimatizační zařízení '!H1275</f>
        <v>0</v>
      </c>
      <c r="K36" s="624">
        <v>0</v>
      </c>
      <c r="L36" s="563"/>
    </row>
    <row r="37" spans="1:12" s="54" customFormat="1" ht="19.5" customHeight="1">
      <c r="A37" s="246" t="s">
        <v>999</v>
      </c>
      <c r="B37" s="1040" t="s">
        <v>99</v>
      </c>
      <c r="C37" s="1041"/>
      <c r="D37" s="1041"/>
      <c r="E37" s="1041"/>
      <c r="F37" s="1041"/>
      <c r="G37" s="1041"/>
      <c r="H37" s="1041"/>
      <c r="I37" s="1042"/>
      <c r="J37" s="589">
        <f>'Klimatizační zařízení '!H1340</f>
        <v>0</v>
      </c>
      <c r="K37" s="589">
        <f>'Klimatizační zařízení '!P1340</f>
        <v>0</v>
      </c>
      <c r="L37" s="284"/>
    </row>
    <row r="38" spans="1:12" ht="21.75" customHeight="1">
      <c r="A38" s="246" t="s">
        <v>1000</v>
      </c>
      <c r="B38" s="1040" t="s">
        <v>1302</v>
      </c>
      <c r="C38" s="1043"/>
      <c r="D38" s="1043"/>
      <c r="E38" s="1043"/>
      <c r="F38" s="1043"/>
      <c r="G38" s="1043"/>
      <c r="H38" s="1043"/>
      <c r="I38" s="1044"/>
      <c r="J38" s="583">
        <f>'Klimatizační zařízení '!H1369</f>
        <v>0</v>
      </c>
      <c r="K38" s="589">
        <f>'Klimatizační zařízení '!P1369</f>
        <v>0</v>
      </c>
      <c r="L38" s="283"/>
    </row>
    <row r="39" spans="1:12" ht="19.5" customHeight="1">
      <c r="A39" s="248" t="s">
        <v>1001</v>
      </c>
      <c r="B39" s="1040" t="s">
        <v>1002</v>
      </c>
      <c r="C39" s="1043"/>
      <c r="D39" s="1043"/>
      <c r="E39" s="1043"/>
      <c r="F39" s="1043"/>
      <c r="G39" s="1043"/>
      <c r="H39" s="1043"/>
      <c r="I39" s="1044"/>
      <c r="J39" s="583">
        <f>'Klimatizační zařízení '!H1391</f>
        <v>0</v>
      </c>
      <c r="K39" s="624">
        <v>0</v>
      </c>
      <c r="L39" s="283"/>
    </row>
    <row r="40" spans="1:12" ht="19.5" customHeight="1" thickBot="1">
      <c r="A40" s="248" t="s">
        <v>1012</v>
      </c>
      <c r="B40" s="1050" t="s">
        <v>1303</v>
      </c>
      <c r="C40" s="1051"/>
      <c r="D40" s="1051"/>
      <c r="E40" s="1051"/>
      <c r="F40" s="1051"/>
      <c r="G40" s="1051"/>
      <c r="H40" s="1051"/>
      <c r="I40" s="1052"/>
      <c r="J40" s="583">
        <f>'Klimatizační zařízení '!H1411</f>
        <v>0</v>
      </c>
      <c r="K40" s="624">
        <v>0</v>
      </c>
      <c r="L40" s="287"/>
    </row>
    <row r="41" spans="1:12" ht="19.5" customHeight="1" thickBot="1">
      <c r="A41" s="249" t="s">
        <v>212</v>
      </c>
      <c r="B41" s="1050" t="s">
        <v>1252</v>
      </c>
      <c r="C41" s="1051"/>
      <c r="D41" s="1051"/>
      <c r="E41" s="1051"/>
      <c r="F41" s="1051"/>
      <c r="G41" s="1051"/>
      <c r="H41" s="1051"/>
      <c r="I41" s="1052"/>
      <c r="J41" s="583">
        <f>'Klimatizační zařízení '!H1446</f>
        <v>0</v>
      </c>
      <c r="K41" s="624">
        <v>0</v>
      </c>
      <c r="L41" s="287"/>
    </row>
    <row r="42" spans="1:12" s="54" customFormat="1" ht="19.5" customHeight="1" thickBot="1">
      <c r="A42" s="249" t="s">
        <v>1288</v>
      </c>
      <c r="B42" s="1071" t="s">
        <v>1336</v>
      </c>
      <c r="C42" s="1072"/>
      <c r="D42" s="1072"/>
      <c r="E42" s="1072"/>
      <c r="F42" s="1072"/>
      <c r="G42" s="1072"/>
      <c r="H42" s="1072"/>
      <c r="I42" s="1072"/>
      <c r="J42" s="590">
        <f>'Klimatizační zařízení '!H1465</f>
        <v>0</v>
      </c>
      <c r="K42" s="589">
        <f>'Klimatizační zařízení '!P1465</f>
        <v>0</v>
      </c>
      <c r="L42" s="284"/>
    </row>
    <row r="43" spans="1:12" ht="39.75" customHeight="1" thickBot="1">
      <c r="A43" s="1038" t="s">
        <v>1323</v>
      </c>
      <c r="B43" s="1039"/>
      <c r="C43" s="1039"/>
      <c r="D43" s="1039"/>
      <c r="E43" s="1039"/>
      <c r="F43" s="1039"/>
      <c r="G43" s="1039"/>
      <c r="H43" s="1039"/>
      <c r="I43" s="1039"/>
      <c r="J43" s="592">
        <f>SUM(J4:J42)</f>
        <v>0</v>
      </c>
      <c r="K43" s="591"/>
      <c r="L43" s="287"/>
    </row>
    <row r="44" spans="1:12" ht="40.5" customHeight="1" thickBot="1">
      <c r="A44" s="1047" t="s">
        <v>1324</v>
      </c>
      <c r="B44" s="1048"/>
      <c r="C44" s="1048"/>
      <c r="D44" s="1048"/>
      <c r="E44" s="1048"/>
      <c r="F44" s="1048"/>
      <c r="G44" s="1048"/>
      <c r="H44" s="1048"/>
      <c r="I44" s="1048"/>
      <c r="J44" s="1049"/>
      <c r="K44" s="592">
        <f>SUM(K4:K43)</f>
        <v>0</v>
      </c>
      <c r="L44" s="288"/>
    </row>
    <row r="45" spans="2:12" ht="13.5" thickBot="1">
      <c r="B45" s="63"/>
      <c r="C45" s="63"/>
      <c r="D45" s="63"/>
      <c r="E45" s="63"/>
      <c r="F45" s="62"/>
      <c r="G45" s="62"/>
      <c r="H45" s="62"/>
      <c r="I45" s="62"/>
      <c r="J45" s="62"/>
      <c r="K45" s="62"/>
      <c r="L45" s="289"/>
    </row>
    <row r="46" spans="1:12" ht="47.25" customHeight="1" thickBot="1">
      <c r="A46" s="1035" t="s">
        <v>1594</v>
      </c>
      <c r="B46" s="1036"/>
      <c r="C46" s="1036"/>
      <c r="D46" s="1036"/>
      <c r="E46" s="1036"/>
      <c r="F46" s="1036"/>
      <c r="G46" s="1036"/>
      <c r="H46" s="1036"/>
      <c r="I46" s="1036"/>
      <c r="J46" s="1036"/>
      <c r="K46" s="1037"/>
      <c r="L46" s="62"/>
    </row>
    <row r="47" spans="2:12" ht="15.75">
      <c r="B47" s="41"/>
      <c r="C47" s="46"/>
      <c r="D47" s="63"/>
      <c r="E47" s="63"/>
      <c r="F47" s="62"/>
      <c r="G47" s="62"/>
      <c r="H47" s="62"/>
      <c r="I47" s="62"/>
      <c r="J47" s="62"/>
      <c r="K47" s="62"/>
      <c r="L47" s="62"/>
    </row>
    <row r="48" spans="1:12" ht="15.75">
      <c r="A48" s="237" t="s">
        <v>1635</v>
      </c>
      <c r="B48" s="63"/>
      <c r="C48" s="63"/>
      <c r="D48" s="63"/>
      <c r="E48" s="63"/>
      <c r="F48" s="62"/>
      <c r="G48" s="62"/>
      <c r="H48" s="62"/>
      <c r="I48" s="62"/>
      <c r="J48" s="62"/>
      <c r="K48" s="62"/>
      <c r="L48" s="62"/>
    </row>
    <row r="49" spans="2:12" ht="12.75">
      <c r="B49" s="63"/>
      <c r="C49" s="63"/>
      <c r="D49" s="63"/>
      <c r="E49" s="63"/>
      <c r="F49" s="62"/>
      <c r="G49" s="62"/>
      <c r="H49" s="62"/>
      <c r="I49" s="62"/>
      <c r="J49" s="62"/>
      <c r="K49" s="62"/>
      <c r="L49" s="62"/>
    </row>
    <row r="50" spans="1:12" ht="12.75">
      <c r="A50" s="580" t="s">
        <v>1656</v>
      </c>
      <c r="B50" s="581"/>
      <c r="C50" s="581"/>
      <c r="D50" s="581"/>
      <c r="E50" s="581"/>
      <c r="F50" s="581"/>
      <c r="G50" s="581"/>
      <c r="H50" s="581"/>
      <c r="I50" s="581"/>
      <c r="J50" s="62"/>
      <c r="K50" s="62"/>
      <c r="L50" s="62"/>
    </row>
    <row r="51" spans="2:12" ht="12.75">
      <c r="B51" s="62"/>
      <c r="C51" s="62"/>
      <c r="D51" s="62"/>
      <c r="E51" s="62"/>
      <c r="F51" s="62"/>
      <c r="G51" s="62"/>
      <c r="H51" s="62"/>
      <c r="I51" s="62"/>
      <c r="J51" s="62"/>
      <c r="K51" s="62"/>
      <c r="L51" s="62"/>
    </row>
    <row r="52" spans="2:12" ht="12.75">
      <c r="B52" s="62"/>
      <c r="C52" s="62"/>
      <c r="D52" s="62"/>
      <c r="E52" s="62"/>
      <c r="F52" s="62"/>
      <c r="G52" s="62"/>
      <c r="H52" s="62"/>
      <c r="I52" s="62"/>
      <c r="J52" s="62"/>
      <c r="K52" s="62"/>
      <c r="L52" s="62"/>
    </row>
    <row r="53" spans="2:12" ht="12.75">
      <c r="B53" s="62"/>
      <c r="C53" s="62"/>
      <c r="D53" s="62"/>
      <c r="E53" s="62"/>
      <c r="F53" s="62"/>
      <c r="G53" s="62"/>
      <c r="H53" s="62"/>
      <c r="I53" s="62"/>
      <c r="J53" s="62"/>
      <c r="K53" s="62"/>
      <c r="L53" s="62"/>
    </row>
    <row r="54" spans="2:12" ht="12.75">
      <c r="B54" s="62"/>
      <c r="C54" s="62"/>
      <c r="D54" s="62"/>
      <c r="E54" s="62"/>
      <c r="F54" s="62"/>
      <c r="G54" s="62"/>
      <c r="H54" s="62"/>
      <c r="I54" s="62"/>
      <c r="J54" s="62"/>
      <c r="K54" s="62"/>
      <c r="L54" s="62"/>
    </row>
  </sheetData>
  <sheetProtection/>
  <mergeCells count="43">
    <mergeCell ref="B5:I5"/>
    <mergeCell ref="B7:I7"/>
    <mergeCell ref="B8:I8"/>
    <mergeCell ref="B12:I12"/>
    <mergeCell ref="B6:I6"/>
    <mergeCell ref="B9:I9"/>
    <mergeCell ref="B17:I17"/>
    <mergeCell ref="B10:I10"/>
    <mergeCell ref="B20:I20"/>
    <mergeCell ref="B23:I23"/>
    <mergeCell ref="B34:I34"/>
    <mergeCell ref="B25:I25"/>
    <mergeCell ref="B27:I27"/>
    <mergeCell ref="B14:I14"/>
    <mergeCell ref="B16:I16"/>
    <mergeCell ref="B32:I32"/>
    <mergeCell ref="B31:I31"/>
    <mergeCell ref="B24:I24"/>
    <mergeCell ref="B30:I30"/>
    <mergeCell ref="B42:I42"/>
    <mergeCell ref="B35:I35"/>
    <mergeCell ref="B36:I36"/>
    <mergeCell ref="B28:I28"/>
    <mergeCell ref="B3:I3"/>
    <mergeCell ref="B18:I18"/>
    <mergeCell ref="B15:I15"/>
    <mergeCell ref="B4:I4"/>
    <mergeCell ref="B11:I11"/>
    <mergeCell ref="B26:I26"/>
    <mergeCell ref="B21:I21"/>
    <mergeCell ref="B13:I13"/>
    <mergeCell ref="B19:I19"/>
    <mergeCell ref="B22:I22"/>
    <mergeCell ref="A46:K46"/>
    <mergeCell ref="A43:I43"/>
    <mergeCell ref="B37:I37"/>
    <mergeCell ref="B38:I38"/>
    <mergeCell ref="B39:I39"/>
    <mergeCell ref="B29:I29"/>
    <mergeCell ref="B33:I33"/>
    <mergeCell ref="A44:J44"/>
    <mergeCell ref="B40:I40"/>
    <mergeCell ref="B41:I41"/>
  </mergeCells>
  <printOptions/>
  <pageMargins left="0.787401575" right="0.787401575" top="0.984251969" bottom="0.984251969" header="0.4921259845" footer="0.4921259845"/>
  <pageSetup fitToHeight="1" fitToWidth="1" horizontalDpi="600" verticalDpi="600" orientation="portrait" paperSize="9" scale="50" r:id="rId1"/>
  <headerFooter>
    <oddHeader>&amp;CPříloha č. 1.SoD k VZ 5180037
Soupis klimatizačních zařízení 
</oddHeader>
  </headerFooter>
</worksheet>
</file>

<file path=xl/worksheets/sheet3.xml><?xml version="1.0" encoding="utf-8"?>
<worksheet xmlns="http://schemas.openxmlformats.org/spreadsheetml/2006/main" xmlns:r="http://schemas.openxmlformats.org/officeDocument/2006/relationships">
  <dimension ref="A1:B35"/>
  <sheetViews>
    <sheetView view="pageBreakPreview" zoomScale="60" zoomScalePageLayoutView="0" workbookViewId="0" topLeftCell="A1">
      <selection activeCell="B19" sqref="B19"/>
    </sheetView>
  </sheetViews>
  <sheetFormatPr defaultColWidth="9.140625" defaultRowHeight="12.75"/>
  <cols>
    <col min="1" max="1" width="60.7109375" style="0" customWidth="1"/>
    <col min="2" max="2" width="62.8515625" style="0" customWidth="1"/>
  </cols>
  <sheetData>
    <row r="1" spans="1:2" ht="21">
      <c r="A1" s="569" t="s">
        <v>1638</v>
      </c>
      <c r="B1" s="570"/>
    </row>
    <row r="2" spans="1:2" ht="15">
      <c r="A2" s="570"/>
      <c r="B2" s="570"/>
    </row>
    <row r="3" spans="1:2" ht="21">
      <c r="A3" s="569"/>
      <c r="B3" s="570"/>
    </row>
    <row r="4" spans="1:2" ht="36.75" customHeight="1" thickBot="1">
      <c r="A4" s="570"/>
      <c r="B4" s="571"/>
    </row>
    <row r="5" spans="1:2" s="334" customFormat="1" ht="16.5" thickBot="1">
      <c r="A5" s="800" t="s">
        <v>1662</v>
      </c>
      <c r="B5" s="801" t="s">
        <v>1649</v>
      </c>
    </row>
    <row r="6" spans="1:2" ht="15">
      <c r="A6" s="803" t="s">
        <v>1639</v>
      </c>
      <c r="B6" s="804">
        <f>'Součet nákladů - objekty'!J43</f>
        <v>0</v>
      </c>
    </row>
    <row r="7" spans="1:2" ht="15">
      <c r="A7" s="805" t="s">
        <v>1640</v>
      </c>
      <c r="B7" s="806">
        <f>'Součet nákladů - objekty'!K44</f>
        <v>0</v>
      </c>
    </row>
    <row r="8" spans="1:2" ht="15">
      <c r="A8" s="805" t="s">
        <v>1646</v>
      </c>
      <c r="B8" s="806">
        <f>100*B19+50*B20+100*B21</f>
        <v>0</v>
      </c>
    </row>
    <row r="9" spans="1:2" ht="15">
      <c r="A9" s="805" t="s">
        <v>1647</v>
      </c>
      <c r="B9" s="806">
        <f>50*B25+30*B26+50*B27</f>
        <v>0</v>
      </c>
    </row>
    <row r="10" spans="1:2" ht="15.75" thickBot="1">
      <c r="A10" s="807" t="s">
        <v>1652</v>
      </c>
      <c r="B10" s="808">
        <f>12*B29</f>
        <v>0</v>
      </c>
    </row>
    <row r="11" spans="1:2" ht="5.25" customHeight="1" thickBot="1">
      <c r="A11" s="802"/>
      <c r="B11" s="829"/>
    </row>
    <row r="12" spans="1:2" ht="31.5" customHeight="1" thickBot="1">
      <c r="A12" s="809" t="s">
        <v>1663</v>
      </c>
      <c r="B12" s="796">
        <f>B6+B7+B8+B9+B10</f>
        <v>0</v>
      </c>
    </row>
    <row r="13" spans="1:2" ht="15">
      <c r="A13" s="830" t="s">
        <v>1655</v>
      </c>
      <c r="B13" s="831">
        <v>0.21</v>
      </c>
    </row>
    <row r="14" spans="1:2" ht="15">
      <c r="A14" s="832" t="s">
        <v>1650</v>
      </c>
      <c r="B14" s="833">
        <f>B12*B13</f>
        <v>0</v>
      </c>
    </row>
    <row r="15" spans="1:2" ht="15.75" thickBot="1">
      <c r="A15" s="834" t="s">
        <v>1651</v>
      </c>
      <c r="B15" s="835">
        <f>B12+B14</f>
        <v>0</v>
      </c>
    </row>
    <row r="16" ht="13.5" thickBot="1"/>
    <row r="17" spans="1:2" ht="16.5" thickBot="1">
      <c r="A17" s="1083" t="s">
        <v>1641</v>
      </c>
      <c r="B17" s="1084"/>
    </row>
    <row r="18" ht="13.5" thickBot="1">
      <c r="B18" s="575" t="s">
        <v>1653</v>
      </c>
    </row>
    <row r="19" spans="1:2" ht="20.25" customHeight="1">
      <c r="A19" s="797" t="s">
        <v>1643</v>
      </c>
      <c r="B19" s="793"/>
    </row>
    <row r="20" spans="1:2" ht="21.75" customHeight="1">
      <c r="A20" s="798" t="s">
        <v>1644</v>
      </c>
      <c r="B20" s="794"/>
    </row>
    <row r="21" spans="1:2" ht="30.75" thickBot="1">
      <c r="A21" s="799" t="s">
        <v>1642</v>
      </c>
      <c r="B21" s="795"/>
    </row>
    <row r="22" ht="13.5" thickBot="1"/>
    <row r="23" spans="1:2" ht="16.5" thickBot="1">
      <c r="A23" s="572" t="s">
        <v>1645</v>
      </c>
      <c r="B23" s="573"/>
    </row>
    <row r="24" ht="13.5" thickBot="1">
      <c r="B24" s="575" t="s">
        <v>1653</v>
      </c>
    </row>
    <row r="25" spans="1:2" ht="21.75" customHeight="1">
      <c r="A25" s="797" t="s">
        <v>1643</v>
      </c>
      <c r="B25" s="793"/>
    </row>
    <row r="26" spans="1:2" ht="21" customHeight="1">
      <c r="A26" s="798" t="s">
        <v>1644</v>
      </c>
      <c r="B26" s="794"/>
    </row>
    <row r="27" spans="1:2" ht="30.75" thickBot="1">
      <c r="A27" s="799" t="s">
        <v>1642</v>
      </c>
      <c r="B27" s="795"/>
    </row>
    <row r="28" ht="13.5" thickBot="1">
      <c r="B28" s="575" t="s">
        <v>1654</v>
      </c>
    </row>
    <row r="29" spans="1:2" ht="63.75" thickBot="1">
      <c r="A29" s="574" t="s">
        <v>1648</v>
      </c>
      <c r="B29" s="792"/>
    </row>
    <row r="35" spans="1:2" ht="29.25" customHeight="1">
      <c r="A35" s="1085" t="s">
        <v>1665</v>
      </c>
      <c r="B35" s="1085"/>
    </row>
  </sheetData>
  <sheetProtection/>
  <mergeCells count="2">
    <mergeCell ref="A17:B17"/>
    <mergeCell ref="A35:B35"/>
  </mergeCells>
  <printOptions/>
  <pageMargins left="0.7" right="0.7" top="0.787401575" bottom="0.787401575" header="0.3" footer="0.3"/>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1.LF.UK</cp:lastModifiedBy>
  <cp:lastPrinted>2023-01-16T13:12:17Z</cp:lastPrinted>
  <dcterms:created xsi:type="dcterms:W3CDTF">1997-01-24T11:07:25Z</dcterms:created>
  <dcterms:modified xsi:type="dcterms:W3CDTF">2023-01-19T17:20:19Z</dcterms:modified>
  <cp:category/>
  <cp:version/>
  <cp:contentType/>
  <cp:contentStatus/>
</cp:coreProperties>
</file>