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10452" activeTab="0"/>
  </bookViews>
  <sheets>
    <sheet name="VZT+UT" sheetId="1" r:id="rId1"/>
  </sheets>
  <definedNames>
    <definedName name="_xlnm._FilterDatabase" localSheetId="0" hidden="1">'VZT+UT'!$A$4:$I$32</definedName>
    <definedName name="_Hlk487183620" localSheetId="0">#REF!</definedName>
    <definedName name="aaa">#REF!</definedName>
    <definedName name="foot_Validity">#REF!</definedName>
    <definedName name="header_Date">#REF!</definedName>
    <definedName name="header_Firm">#REF!</definedName>
    <definedName name="header_Hicom">#REF!</definedName>
    <definedName name="header_Person">#REF!</definedName>
    <definedName name="lines_Line_1_Lines">#REF!</definedName>
    <definedName name="lines_Line_1_Name">#REF!</definedName>
    <definedName name="lines_Line_2_Lines">#REF!</definedName>
    <definedName name="lines_Line_2_Name">#REF!</definedName>
    <definedName name="lines_Line_3_Lines">#REF!</definedName>
    <definedName name="lines_Line_3_Name">#REF!</definedName>
    <definedName name="_xlnm.Print_Area" localSheetId="0">'VZT+UT'!$A$1:$I$75</definedName>
    <definedName name="section_A">#REF!</definedName>
    <definedName name="section_A_Brutto">#REF!</definedName>
    <definedName name="section_A_Item_Count">#REF!</definedName>
    <definedName name="section_A_Item_Name">#REF!</definedName>
    <definedName name="section_A_Item_Number">#REF!</definedName>
    <definedName name="section_A_Item_Price">#REF!</definedName>
    <definedName name="section_A_Item_Total">#REF!</definedName>
    <definedName name="section_A_Items">#REF!</definedName>
    <definedName name="section_A_Netto">#REF!</definedName>
    <definedName name="section_A_Total">#REF!</definedName>
    <definedName name="section_B">#REF!</definedName>
    <definedName name="section_B_Brutto">#REF!</definedName>
    <definedName name="section_B_Item_Count">#REF!</definedName>
    <definedName name="section_B_Item_Name">#REF!</definedName>
    <definedName name="section_B_Item_Number">#REF!</definedName>
    <definedName name="section_B_Item_Price">#REF!</definedName>
    <definedName name="section_B_Item_Total">#REF!</definedName>
    <definedName name="section_B_Items">#REF!</definedName>
    <definedName name="section_B_Netto">#REF!</definedName>
    <definedName name="section_B_Total">#REF!</definedName>
    <definedName name="section_C">#REF!</definedName>
    <definedName name="section_C_Brutto">#REF!</definedName>
    <definedName name="section_C_Item_Count">#REF!</definedName>
    <definedName name="section_C_Item_Name">#REF!</definedName>
    <definedName name="section_C_Item_Number">#REF!</definedName>
    <definedName name="section_C_Item_Price">#REF!</definedName>
    <definedName name="section_C_Item_Total">#REF!</definedName>
    <definedName name="section_C_Items">#REF!</definedName>
    <definedName name="section_C_Netto">#REF!</definedName>
    <definedName name="section_C_Total">#REF!</definedName>
    <definedName name="section_CUSTOM">#REF!</definedName>
    <definedName name="section_CUSTOM_Brutto">#REF!</definedName>
    <definedName name="section_CUSTOM_Name">#REF!</definedName>
    <definedName name="section_CUSTOM_Netto">#REF!,#REF!</definedName>
    <definedName name="section_CUSTOM_Text">#REF!</definedName>
    <definedName name="section_D_Netto">#REF!</definedName>
    <definedName name="Server">#REF!</definedName>
    <definedName name="ServerI">#REF!</definedName>
    <definedName name="total_Brutto">#REF!</definedName>
    <definedName name="total_Netto">#REF!</definedName>
    <definedName name="total_section_A">#REF!</definedName>
    <definedName name="total_section_A_Netto">#REF!</definedName>
    <definedName name="total_section_B">#REF!</definedName>
    <definedName name="total_section_B_Netto">#REF!</definedName>
    <definedName name="total_section_C">#REF!</definedName>
    <definedName name="total_section_C_Netto">#REF!</definedName>
  </definedNames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<sst xmlns="http://schemas.openxmlformats.org/spreadsheetml/2006/main" count="180" uniqueCount="116">
  <si>
    <t>UK - KaM – Zprovoznění menzy Jednota</t>
  </si>
  <si>
    <t>Rozpočet VZT+UT</t>
  </si>
  <si>
    <t>Poř.</t>
  </si>
  <si>
    <t>Kód</t>
  </si>
  <si>
    <t>Popis</t>
  </si>
  <si>
    <t>Označení nabízeného produktu *</t>
  </si>
  <si>
    <t>MJ</t>
  </si>
  <si>
    <t>Výměra</t>
  </si>
  <si>
    <t>Jedn. cena</t>
  </si>
  <si>
    <t>Cena</t>
  </si>
  <si>
    <t>MENZA Jednota</t>
  </si>
  <si>
    <t>VZDUCHOTECHNIKA (VČ. M+R A ZDROJE CHLADU)</t>
  </si>
  <si>
    <t>ÚSTŘEDNÍ VYTÁPĚNÍ</t>
  </si>
  <si>
    <t>CENA CELKEM (BEZ DPH)</t>
  </si>
  <si>
    <t xml:space="preserve">Zařízení č. 1 - Větrání kuchyně </t>
  </si>
  <si>
    <t>1.1a</t>
  </si>
  <si>
    <t>Přívodní VZT jednotka (vnitřní instalace) - dilatační vložka, uzavírací klapka, Filtrační komora F5, Ohřívací komora teplovodní Qt=275 kW (90/70°C), Chladící komora s přímým odparem chladiva; dvouokruhová propletená Qch=90 kW s možností funkce TČ, Ventilátorová komora - 15500m3/h, 500 Pa, dilatační vložka)</t>
  </si>
  <si>
    <t>CIC Jan Hřebec HL 25</t>
  </si>
  <si>
    <t>kpl</t>
  </si>
  <si>
    <t>1.1b</t>
  </si>
  <si>
    <t>Příslušenství VZT jednotky - směšovací uzel teplovodního ohřívače</t>
  </si>
  <si>
    <t>1.1c</t>
  </si>
  <si>
    <t>Rozvaděč M+R (vč. vystrojení a PLC modulu) pro silové napájení a ovládání zařízení vč. ovládacího panelu s displejem</t>
  </si>
  <si>
    <t>Schrack, EATON</t>
  </si>
  <si>
    <t>1.1d</t>
  </si>
  <si>
    <t>Dálkový ovladač s podsvíceným displejem ukazujícím provozní a havarijní stavy 
zařízení a umožňujícím zapnutí/vypnutí,  regulaci teploty přiváděného vzduchu a 
vzduchového výkonu</t>
  </si>
  <si>
    <t>Siemens, Domat</t>
  </si>
  <si>
    <t>ks</t>
  </si>
  <si>
    <t>1.1e</t>
  </si>
  <si>
    <t>Ostaní prvky M+R - periférie (frekveční měniče, servopohony, teplotní a tlaková čidla,  protimrazová ochrana atd.) Uživatelský software.</t>
  </si>
  <si>
    <t>1.1f</t>
  </si>
  <si>
    <t xml:space="preserve">Kabeláž (silová a ovládací), vč. nosných prvků </t>
  </si>
  <si>
    <t>Kondenzační jednotka "věž" ; Qch=40 kW; Qt=45 kW, příkon 12 kW; hladina ak. tlaku 60 dB(A), účinnost EER 3,25</t>
  </si>
  <si>
    <t>Toshiba MMY-MUP1401HT8-PE</t>
  </si>
  <si>
    <t>Sada pro řízení výkonu 0-10V</t>
  </si>
  <si>
    <t>Toshiba RBC-DXC031</t>
  </si>
  <si>
    <t>Potrubí Cu chladírenské 16/28 (vč. parotěsné izolace)</t>
  </si>
  <si>
    <t>bm</t>
  </si>
  <si>
    <t>1.1g</t>
  </si>
  <si>
    <t>Chladivo R410A (doplnění)</t>
  </si>
  <si>
    <t>kg</t>
  </si>
  <si>
    <t>1.2a</t>
  </si>
  <si>
    <t xml:space="preserve">Požární klapka 800x800; spouštění ruční a teplotní s elektromagnetem AC230V </t>
  </si>
  <si>
    <t>1.4a</t>
  </si>
  <si>
    <t>Tlumič hluku 1400x900-1500 (vč. buněk š=100 mm)</t>
  </si>
  <si>
    <t>Pozinkované potrubí sk.I, netmelené</t>
  </si>
  <si>
    <t>1.8a</t>
  </si>
  <si>
    <t>Trouba 800x800-500</t>
  </si>
  <si>
    <t>Pozinkované potrubí sk.I netmelené</t>
  </si>
  <si>
    <t>1.8b</t>
  </si>
  <si>
    <t>Oblouk 800x800, 90°</t>
  </si>
  <si>
    <t>1.8c</t>
  </si>
  <si>
    <t>Trouba 800x800-1500</t>
  </si>
  <si>
    <t>1.8d</t>
  </si>
  <si>
    <t>Přechod 800x800/1400x900-300</t>
  </si>
  <si>
    <t>1.8e</t>
  </si>
  <si>
    <t>Přechod 1400x900/800x800-300</t>
  </si>
  <si>
    <t>1.8f</t>
  </si>
  <si>
    <t>Přechod 1400x1400/1400x500-500</t>
  </si>
  <si>
    <t>1.8g</t>
  </si>
  <si>
    <t>Trouba 1400x500-500</t>
  </si>
  <si>
    <t>1.8h</t>
  </si>
  <si>
    <t>Oblouk 500x1400, 90°</t>
  </si>
  <si>
    <t>1.8i</t>
  </si>
  <si>
    <t>Trouba 500x1400-1000</t>
  </si>
  <si>
    <t>1.9a</t>
  </si>
  <si>
    <t>Tepelná izolace, min. vlna tl.40mm, Al folie, uchycení na trny vč. pomocného materiálu (trny, Al páska)</t>
  </si>
  <si>
    <t>m2</t>
  </si>
  <si>
    <t>Společné položky</t>
  </si>
  <si>
    <t>Demontáž stávajících rozvodů VZT</t>
  </si>
  <si>
    <t>Demontáž stávající VZT jednotky a prvků M+R</t>
  </si>
  <si>
    <t>Odvoz a ekologická likvidace stávajícího zařízení</t>
  </si>
  <si>
    <t>Montážní, podpěrný a pomocný materiál</t>
  </si>
  <si>
    <t>HILTI MQ</t>
  </si>
  <si>
    <t>Doprava a transport VZT jednotky v rozloženém stavu a montáž na místě</t>
  </si>
  <si>
    <t>Montáž ostatního  vzduchotechnického zařízení</t>
  </si>
  <si>
    <t>Montáž zařízení M+R, vč. instalace uživatelského SW</t>
  </si>
  <si>
    <t>Doprava, manipulační prostředky a lešení</t>
  </si>
  <si>
    <t>Komplexní vyzkoušení vč. zkušebního provozu</t>
  </si>
  <si>
    <t>hod</t>
  </si>
  <si>
    <t>Provozně-technická dokumentace vč. projektu skutečného provedení</t>
  </si>
  <si>
    <t xml:space="preserve">VRN (koordinace profesí, stavební přípomoce, </t>
  </si>
  <si>
    <t>Realizační dokumentace M+R</t>
  </si>
  <si>
    <t>Potrubí ocelové bezešvé DN 50 (vč. tvarovek a šroubení)</t>
  </si>
  <si>
    <t>Potrubí ocelové bezešvé DN 80 (vč. tvarovek a šroubení)</t>
  </si>
  <si>
    <t>Potrubí ocelové bezešvé DN 40 (vč. tvarovek a šroubení)</t>
  </si>
  <si>
    <t>Izolace tepelná DN80</t>
  </si>
  <si>
    <t>Trubice MIRELON PRO, tl. 25 mm</t>
  </si>
  <si>
    <t>Izolace tepelná DN50</t>
  </si>
  <si>
    <t xml:space="preserve">Izolace tepelná DN40 </t>
  </si>
  <si>
    <t>Třícestný regulační ventil DN 40 (přírubový)</t>
  </si>
  <si>
    <t>Siemens VXG 41.40-25</t>
  </si>
  <si>
    <t>Třícestný regulační ventil DN 50 (přírubový)</t>
  </si>
  <si>
    <t xml:space="preserve">Siemens VXF32.50-40 </t>
  </si>
  <si>
    <t>Elektronické oběhové čerpadlo</t>
  </si>
  <si>
    <t>Grundfos MAGNA1 50-60 F</t>
  </si>
  <si>
    <t xml:space="preserve">Uzavírací ruční kulový kohout chromový (pákový) DN 80 </t>
  </si>
  <si>
    <t>Giacomini R250D DN 80</t>
  </si>
  <si>
    <t>Uzavírací ruční kulový kohout chromový (pákový) DN 50</t>
  </si>
  <si>
    <t>Giacomini R250D DN 50</t>
  </si>
  <si>
    <t>Uzavírací ruční kulový kohout chromový (pákový) DN 40</t>
  </si>
  <si>
    <t>Giacomini R250D DN 40</t>
  </si>
  <si>
    <t>Závitový filtr DN 40</t>
  </si>
  <si>
    <t>Závitový filtr DN 50</t>
  </si>
  <si>
    <t xml:space="preserve">Vypouštěcí kohout kulový přímý ½“ </t>
  </si>
  <si>
    <t xml:space="preserve">Automatický odvzdušňovací ventil 3/8" </t>
  </si>
  <si>
    <t>Demontáž stávajícího rozvodu ÚT</t>
  </si>
  <si>
    <t>Montáž nového zařízení ÚT</t>
  </si>
  <si>
    <t>Nátěr potrubních rozvodů (1x základ; 2x vrchní)</t>
  </si>
  <si>
    <t>Proplach potrubí; topná, tlaková a funkční zkouška</t>
  </si>
  <si>
    <t xml:space="preserve">Montážní, těsnící, závěsný a spojovací materiál </t>
  </si>
  <si>
    <t>Provozně - technická dokumentace</t>
  </si>
  <si>
    <t>Dodavatel vyplní pouze žlutě označená pole</t>
  </si>
  <si>
    <t>* U nabízeného produktu musí být uveden výrobce produktu a současně musí být produkt označen tak, aby jej bylo možné jednoznačně identifikovat a odlišit jej tak od jiných podobných produktů</t>
  </si>
  <si>
    <t>Referenční standard **</t>
  </si>
  <si>
    <t>** Je-li v této příloze definován přímo či nepřímo konkrétní výrobek/výrobce, má se za to, že je tím definován minimální požadovaný standard a v nabídce může být nahrazen i výrobkem srovnatelných nebo lepších parametrů.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</si>
</sst>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</numFmts>
  <fonts count="22"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2"/>
      <color indexed="25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10"/>
      <color indexed="18"/>
      <name val="Arial"/>
      <family val="2"/>
    </font>
    <font>
      <sz val="9"/>
      <color indexed="8"/>
      <name val="Arial"/>
      <family val="2"/>
    </font>
    <font>
      <b/>
      <sz val="11"/>
      <color indexed="54"/>
      <name val="Arial"/>
      <family val="2"/>
    </font>
    <font>
      <b/>
      <sz val="8"/>
      <color indexed="54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b/>
      <sz val="10"/>
      <color indexed="54"/>
      <name val="Arial"/>
      <family val="2"/>
    </font>
    <font>
      <b/>
      <sz val="7.5"/>
      <color indexed="23"/>
      <name val="Arial"/>
      <family val="2"/>
    </font>
    <font>
      <b/>
      <sz val="10"/>
      <color indexed="23"/>
      <name val="Arial"/>
      <family val="2"/>
    </font>
    <font>
      <sz val="9"/>
      <name val="Arial"/>
      <family val="2"/>
    </font>
    <font>
      <sz val="9"/>
      <color indexed="8"/>
      <name val="Arial CE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 CE"/>
      <family val="2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</cellStyleXfs>
  <cellXfs count="113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/>
    </xf>
    <xf numFmtId="165" fontId="3" fillId="0" borderId="0" xfId="0" applyNumberFormat="1" applyFont="1" applyFill="1" applyBorder="1" applyAlignment="1">
      <alignment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0" fontId="6" fillId="0" borderId="0" xfId="0" applyFont="1"/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center"/>
    </xf>
    <xf numFmtId="167" fontId="7" fillId="0" borderId="0" xfId="0" applyNumberFormat="1" applyFont="1" applyBorder="1" applyAlignment="1">
      <alignment horizontal="right" vertical="top"/>
    </xf>
    <xf numFmtId="0" fontId="8" fillId="0" borderId="0" xfId="0" applyNumberFormat="1" applyFont="1" applyAlignment="1">
      <alignment horizontal="left"/>
    </xf>
    <xf numFmtId="164" fontId="9" fillId="0" borderId="0" xfId="0" applyNumberFormat="1" applyFont="1" applyAlignment="1">
      <alignment/>
    </xf>
    <xf numFmtId="0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165" fontId="10" fillId="0" borderId="0" xfId="0" applyNumberFormat="1" applyFont="1" applyFill="1" applyBorder="1" applyAlignment="1">
      <alignment/>
    </xf>
    <xf numFmtId="166" fontId="10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0" fontId="9" fillId="0" borderId="0" xfId="0" applyFont="1"/>
    <xf numFmtId="164" fontId="9" fillId="2" borderId="0" xfId="0" applyNumberFormat="1" applyFont="1" applyFill="1" applyAlignment="1">
      <alignment/>
    </xf>
    <xf numFmtId="0" fontId="11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 horizontal="center"/>
    </xf>
    <xf numFmtId="165" fontId="11" fillId="2" borderId="0" xfId="0" applyNumberFormat="1" applyFont="1" applyFill="1" applyBorder="1" applyAlignment="1">
      <alignment/>
    </xf>
    <xf numFmtId="166" fontId="11" fillId="2" borderId="0" xfId="0" applyNumberFormat="1" applyFont="1" applyFill="1" applyAlignment="1">
      <alignment/>
    </xf>
    <xf numFmtId="167" fontId="11" fillId="2" borderId="0" xfId="0" applyNumberFormat="1" applyFont="1" applyFill="1" applyBorder="1" applyAlignment="1">
      <alignment/>
    </xf>
    <xf numFmtId="0" fontId="12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165" fontId="9" fillId="0" borderId="0" xfId="0" applyNumberFormat="1" applyFont="1" applyFill="1" applyBorder="1" applyAlignment="1">
      <alignment/>
    </xf>
    <xf numFmtId="166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center"/>
    </xf>
    <xf numFmtId="165" fontId="13" fillId="0" borderId="0" xfId="0" applyNumberFormat="1" applyFont="1" applyFill="1" applyBorder="1" applyAlignment="1">
      <alignment/>
    </xf>
    <xf numFmtId="166" fontId="13" fillId="0" borderId="0" xfId="0" applyNumberFormat="1" applyFont="1" applyAlignment="1">
      <alignment/>
    </xf>
    <xf numFmtId="167" fontId="14" fillId="0" borderId="0" xfId="0" applyNumberFormat="1" applyFont="1" applyAlignment="1">
      <alignment/>
    </xf>
    <xf numFmtId="0" fontId="13" fillId="0" borderId="0" xfId="0" applyFont="1"/>
    <xf numFmtId="164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/>
    </xf>
    <xf numFmtId="0" fontId="15" fillId="0" borderId="2" xfId="0" applyFont="1" applyBorder="1" applyAlignment="1">
      <alignment horizontal="left" vertical="center" wrapText="1"/>
    </xf>
    <xf numFmtId="0" fontId="7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" xfId="0" applyNumberFormat="1" applyFont="1" applyBorder="1" applyAlignment="1">
      <alignment horizontal="center" vertical="center"/>
    </xf>
    <xf numFmtId="165" fontId="16" fillId="0" borderId="2" xfId="0" applyNumberFormat="1" applyFont="1" applyFill="1" applyBorder="1" applyAlignment="1">
      <alignment horizontal="center" vertical="center"/>
    </xf>
    <xf numFmtId="166" fontId="7" fillId="3" borderId="2" xfId="0" applyNumberFormat="1" applyFont="1" applyFill="1" applyBorder="1" applyAlignment="1" applyProtection="1">
      <alignment horizontal="center" vertical="center"/>
      <protection locked="0"/>
    </xf>
    <xf numFmtId="167" fontId="7" fillId="0" borderId="2" xfId="0" applyNumberFormat="1" applyFont="1" applyBorder="1" applyAlignment="1">
      <alignment horizontal="right" vertical="center"/>
    </xf>
    <xf numFmtId="0" fontId="15" fillId="0" borderId="0" xfId="0" applyFont="1"/>
    <xf numFmtId="0" fontId="15" fillId="0" borderId="3" xfId="0" applyFont="1" applyBorder="1" applyAlignment="1">
      <alignment horizontal="left" vertical="center" wrapText="1"/>
    </xf>
    <xf numFmtId="0" fontId="7" fillId="3" borderId="2" xfId="0" applyNumberFormat="1" applyFont="1" applyFill="1" applyBorder="1" applyAlignment="1" applyProtection="1">
      <alignment horizontal="left" vertical="top" wrapText="1"/>
      <protection locked="0"/>
    </xf>
    <xf numFmtId="49" fontId="7" fillId="0" borderId="2" xfId="0" applyNumberFormat="1" applyFont="1" applyBorder="1" applyAlignment="1">
      <alignment vertical="top"/>
    </xf>
    <xf numFmtId="0" fontId="15" fillId="0" borderId="2" xfId="0" applyFont="1" applyBorder="1" applyAlignment="1">
      <alignment horizontal="left" vertical="center"/>
    </xf>
    <xf numFmtId="0" fontId="15" fillId="3" borderId="2" xfId="0" applyFont="1" applyFill="1" applyBorder="1" applyProtection="1">
      <protection locked="0"/>
    </xf>
    <xf numFmtId="0" fontId="15" fillId="0" borderId="2" xfId="0" applyFont="1" applyBorder="1"/>
    <xf numFmtId="164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right" vertical="center"/>
    </xf>
    <xf numFmtId="0" fontId="14" fillId="0" borderId="0" xfId="0" applyNumberFormat="1" applyFont="1" applyAlignment="1">
      <alignment horizontal="left" wrapText="1"/>
    </xf>
    <xf numFmtId="49" fontId="13" fillId="0" borderId="0" xfId="0" applyNumberFormat="1" applyFont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167" fontId="14" fillId="0" borderId="0" xfId="0" applyNumberFormat="1" applyFont="1" applyAlignment="1">
      <alignment horizontal="right"/>
    </xf>
    <xf numFmtId="49" fontId="7" fillId="0" borderId="2" xfId="0" applyNumberFormat="1" applyFont="1" applyBorder="1" applyAlignment="1">
      <alignment horizontal="left" vertical="top"/>
    </xf>
    <xf numFmtId="166" fontId="7" fillId="3" borderId="2" xfId="0" applyNumberFormat="1" applyFont="1" applyFill="1" applyBorder="1" applyAlignment="1" applyProtection="1">
      <alignment horizontal="right" vertical="center"/>
      <protection locked="0"/>
    </xf>
    <xf numFmtId="166" fontId="7" fillId="3" borderId="2" xfId="0" applyNumberFormat="1" applyFont="1" applyFill="1" applyBorder="1" applyAlignment="1" applyProtection="1">
      <alignment horizontal="right" vertical="top"/>
      <protection locked="0"/>
    </xf>
    <xf numFmtId="167" fontId="7" fillId="0" borderId="2" xfId="0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7" fontId="12" fillId="0" borderId="0" xfId="0" applyNumberFormat="1" applyFont="1" applyAlignment="1">
      <alignment/>
    </xf>
    <xf numFmtId="164" fontId="17" fillId="0" borderId="0" xfId="0" applyNumberFormat="1" applyFont="1" applyAlignment="1">
      <alignment horizontal="right" vertical="top"/>
    </xf>
    <xf numFmtId="0" fontId="19" fillId="0" borderId="0" xfId="20" applyFont="1" applyFill="1">
      <alignment/>
      <protection/>
    </xf>
    <xf numFmtId="49" fontId="17" fillId="0" borderId="0" xfId="0" applyNumberFormat="1" applyFont="1" applyAlignment="1">
      <alignment horizontal="left" vertical="top" wrapText="1"/>
    </xf>
    <xf numFmtId="49" fontId="17" fillId="0" borderId="0" xfId="0" applyNumberFormat="1" applyFont="1" applyAlignment="1">
      <alignment horizontal="center" vertical="top"/>
    </xf>
    <xf numFmtId="165" fontId="20" fillId="0" borderId="0" xfId="0" applyNumberFormat="1" applyFont="1" applyFill="1" applyBorder="1" applyAlignment="1">
      <alignment horizontal="right" vertical="top"/>
    </xf>
    <xf numFmtId="166" fontId="17" fillId="0" borderId="0" xfId="0" applyNumberFormat="1" applyFont="1" applyAlignment="1">
      <alignment horizontal="right" vertical="top"/>
    </xf>
    <xf numFmtId="167" fontId="17" fillId="0" borderId="0" xfId="0" applyNumberFormat="1" applyFont="1" applyAlignment="1">
      <alignment horizontal="right" vertical="top"/>
    </xf>
    <xf numFmtId="0" fontId="21" fillId="0" borderId="0" xfId="0" applyFont="1"/>
    <xf numFmtId="49" fontId="17" fillId="0" borderId="0" xfId="0" applyNumberFormat="1" applyFont="1" applyAlignment="1">
      <alignment horizontal="left" vertical="top"/>
    </xf>
    <xf numFmtId="0" fontId="15" fillId="3" borderId="2" xfId="0" applyFont="1" applyFill="1" applyBorder="1" applyAlignment="1" applyProtection="1">
      <alignment wrapText="1"/>
      <protection locked="0"/>
    </xf>
    <xf numFmtId="49" fontId="3" fillId="0" borderId="0" xfId="0" applyNumberFormat="1" applyFont="1" applyAlignment="1" applyProtection="1">
      <alignment/>
      <protection/>
    </xf>
    <xf numFmtId="0" fontId="4" fillId="0" borderId="1" xfId="0" applyNumberFormat="1" applyFont="1" applyBorder="1" applyAlignment="1" applyProtection="1">
      <alignment horizontal="left"/>
      <protection/>
    </xf>
    <xf numFmtId="0" fontId="4" fillId="0" borderId="0" xfId="0" applyNumberFormat="1" applyFont="1" applyAlignment="1" applyProtection="1">
      <alignment horizontal="left" wrapText="1"/>
      <protection/>
    </xf>
    <xf numFmtId="0" fontId="10" fillId="0" borderId="0" xfId="0" applyNumberFormat="1" applyFont="1" applyAlignment="1" applyProtection="1">
      <alignment horizontal="left"/>
      <protection/>
    </xf>
    <xf numFmtId="0" fontId="11" fillId="2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Alignment="1" applyProtection="1">
      <alignment horizontal="left"/>
      <protection/>
    </xf>
    <xf numFmtId="0" fontId="13" fillId="0" borderId="0" xfId="0" applyNumberFormat="1" applyFont="1" applyAlignment="1" applyProtection="1">
      <alignment horizontal="left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Border="1" applyAlignment="1" applyProtection="1">
      <alignment horizontal="left" vertical="top" wrapText="1"/>
      <protection/>
    </xf>
    <xf numFmtId="0" fontId="15" fillId="0" borderId="2" xfId="0" applyFont="1" applyFill="1" applyBorder="1" applyAlignment="1" applyProtection="1">
      <alignment horizontal="left" vertical="top" wrapText="1"/>
      <protection/>
    </xf>
    <xf numFmtId="0" fontId="15" fillId="0" borderId="2" xfId="0" applyFont="1" applyFill="1" applyBorder="1" applyProtection="1">
      <protection/>
    </xf>
    <xf numFmtId="0" fontId="15" fillId="0" borderId="2" xfId="0" applyFont="1" applyBorder="1" applyAlignment="1" applyProtection="1">
      <alignment horizontal="left" vertical="top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13" fillId="0" borderId="0" xfId="0" applyNumberFormat="1" applyFont="1" applyFill="1" applyAlignment="1" applyProtection="1">
      <alignment horizontal="left"/>
      <protection/>
    </xf>
    <xf numFmtId="0" fontId="15" fillId="0" borderId="2" xfId="0" applyFont="1" applyBorder="1" applyProtection="1">
      <protection/>
    </xf>
    <xf numFmtId="0" fontId="15" fillId="0" borderId="2" xfId="0" applyFont="1" applyFill="1" applyBorder="1" applyAlignment="1" applyProtection="1">
      <alignment wrapText="1"/>
      <protection/>
    </xf>
    <xf numFmtId="0" fontId="15" fillId="0" borderId="2" xfId="0" applyFont="1" applyBorder="1" applyAlignment="1" applyProtection="1">
      <alignment wrapText="1"/>
      <protection/>
    </xf>
    <xf numFmtId="0" fontId="15" fillId="0" borderId="4" xfId="0" applyFont="1" applyFill="1" applyBorder="1" applyProtection="1">
      <protection/>
    </xf>
    <xf numFmtId="0" fontId="15" fillId="0" borderId="4" xfId="0" applyFont="1" applyBorder="1" applyProtection="1"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Border="1" applyAlignment="1" applyProtection="1">
      <alignment horizontal="left" vertical="top" wrapText="1"/>
      <protection/>
    </xf>
    <xf numFmtId="0" fontId="9" fillId="0" borderId="0" xfId="0" applyNumberFormat="1" applyFont="1" applyFill="1" applyAlignment="1" applyProtection="1">
      <alignment horizontal="left"/>
      <protection/>
    </xf>
    <xf numFmtId="49" fontId="17" fillId="0" borderId="0" xfId="0" applyNumberFormat="1" applyFont="1" applyAlignment="1" applyProtection="1">
      <alignment horizontal="lef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75"/>
  <sheetViews>
    <sheetView tabSelected="1" view="pageBreakPreview" zoomScaleSheetLayoutView="100" workbookViewId="0" topLeftCell="A1">
      <selection activeCell="B75" sqref="B75"/>
    </sheetView>
  </sheetViews>
  <sheetFormatPr defaultColWidth="9.140625" defaultRowHeight="12.75"/>
  <cols>
    <col min="1" max="1" width="5.421875" style="78" customWidth="1"/>
    <col min="2" max="2" width="7.7109375" style="86" customWidth="1"/>
    <col min="3" max="3" width="64.28125" style="80" customWidth="1"/>
    <col min="4" max="5" width="30.421875" style="112" customWidth="1"/>
    <col min="6" max="6" width="7.421875" style="81" customWidth="1"/>
    <col min="7" max="7" width="9.8515625" style="82" customWidth="1"/>
    <col min="8" max="8" width="11.00390625" style="83" customWidth="1"/>
    <col min="9" max="9" width="14.57421875" style="84" customWidth="1"/>
    <col min="10" max="10" width="12.140625" style="0" customWidth="1"/>
    <col min="11" max="11" width="13.8515625" style="0" customWidth="1"/>
    <col min="12" max="12" width="16.00390625" style="0" customWidth="1"/>
    <col min="13" max="13" width="12.8515625" style="0" customWidth="1"/>
    <col min="14" max="14" width="14.57421875" style="0" customWidth="1"/>
  </cols>
  <sheetData>
    <row r="1" spans="1:9" ht="15.6">
      <c r="A1" s="1" t="s">
        <v>0</v>
      </c>
      <c r="B1" s="2"/>
      <c r="C1" s="3"/>
      <c r="D1" s="88"/>
      <c r="E1" s="88"/>
      <c r="F1" s="3"/>
      <c r="G1" s="4"/>
      <c r="H1" s="5"/>
      <c r="I1" s="6"/>
    </row>
    <row r="2" spans="1:9" ht="15.6">
      <c r="A2" s="1" t="s">
        <v>1</v>
      </c>
      <c r="B2" s="2"/>
      <c r="C2" s="3"/>
      <c r="D2" s="88"/>
      <c r="E2" s="88"/>
      <c r="F2" s="3"/>
      <c r="G2" s="4"/>
      <c r="H2" s="5"/>
      <c r="I2" s="6"/>
    </row>
    <row r="3" spans="1:14" s="13" customFormat="1" ht="13.8" thickBot="1">
      <c r="A3" s="7" t="s">
        <v>2</v>
      </c>
      <c r="B3" s="8" t="s">
        <v>3</v>
      </c>
      <c r="C3" s="9" t="s">
        <v>4</v>
      </c>
      <c r="D3" s="89" t="s">
        <v>114</v>
      </c>
      <c r="E3" s="89" t="s">
        <v>5</v>
      </c>
      <c r="F3" s="10" t="s">
        <v>6</v>
      </c>
      <c r="G3" s="7" t="s">
        <v>7</v>
      </c>
      <c r="H3" s="7" t="s">
        <v>8</v>
      </c>
      <c r="I3" s="7" t="s">
        <v>9</v>
      </c>
      <c r="J3"/>
      <c r="K3" s="11"/>
      <c r="L3" s="12"/>
      <c r="M3" s="12"/>
      <c r="N3" s="12"/>
    </row>
    <row r="4" spans="1:13" ht="11.25" customHeight="1">
      <c r="A4" s="14"/>
      <c r="B4" s="15"/>
      <c r="C4" s="16"/>
      <c r="D4" s="90"/>
      <c r="E4" s="90"/>
      <c r="F4" s="17"/>
      <c r="G4" s="14"/>
      <c r="H4" s="14"/>
      <c r="I4" s="14"/>
      <c r="M4" s="18"/>
    </row>
    <row r="5" spans="1:13" ht="21" customHeight="1">
      <c r="A5" s="14"/>
      <c r="B5" s="15"/>
      <c r="C5" s="19" t="s">
        <v>10</v>
      </c>
      <c r="D5" s="90"/>
      <c r="E5" s="90"/>
      <c r="F5" s="17"/>
      <c r="G5" s="14"/>
      <c r="H5" s="14"/>
      <c r="I5" s="14"/>
      <c r="M5" s="18"/>
    </row>
    <row r="6" spans="1:9" s="26" customFormat="1" ht="16.5" customHeight="1">
      <c r="A6" s="20"/>
      <c r="B6" s="20"/>
      <c r="C6" s="21" t="s">
        <v>11</v>
      </c>
      <c r="D6" s="91"/>
      <c r="E6" s="91"/>
      <c r="F6" s="22"/>
      <c r="G6" s="23"/>
      <c r="H6" s="24"/>
      <c r="I6" s="25">
        <f>I10+I34</f>
        <v>0</v>
      </c>
    </row>
    <row r="7" spans="1:9" s="26" customFormat="1" ht="16.5" customHeight="1">
      <c r="A7" s="20"/>
      <c r="B7" s="20"/>
      <c r="C7" s="21" t="s">
        <v>12</v>
      </c>
      <c r="D7" s="91"/>
      <c r="E7" s="91"/>
      <c r="F7" s="22"/>
      <c r="G7" s="23"/>
      <c r="H7" s="24"/>
      <c r="I7" s="25">
        <f>I48</f>
        <v>0</v>
      </c>
    </row>
    <row r="8" spans="1:9" s="26" customFormat="1" ht="16.5" customHeight="1">
      <c r="A8" s="27"/>
      <c r="B8" s="27"/>
      <c r="C8" s="28" t="s">
        <v>13</v>
      </c>
      <c r="D8" s="92"/>
      <c r="E8" s="92"/>
      <c r="F8" s="29"/>
      <c r="G8" s="30"/>
      <c r="H8" s="31"/>
      <c r="I8" s="32">
        <f>I6+I7</f>
        <v>0</v>
      </c>
    </row>
    <row r="9" spans="1:9" s="26" customFormat="1" ht="9.75" customHeight="1">
      <c r="A9" s="20"/>
      <c r="B9" s="20"/>
      <c r="C9" s="33"/>
      <c r="D9" s="93"/>
      <c r="E9" s="93"/>
      <c r="F9" s="34"/>
      <c r="G9" s="35"/>
      <c r="H9" s="36"/>
      <c r="I9" s="37"/>
    </row>
    <row r="10" spans="1:9" s="45" customFormat="1" ht="18.75" customHeight="1">
      <c r="A10" s="38"/>
      <c r="B10" s="39"/>
      <c r="C10" s="40" t="s">
        <v>14</v>
      </c>
      <c r="D10" s="94"/>
      <c r="E10" s="94"/>
      <c r="F10" s="41"/>
      <c r="G10" s="42"/>
      <c r="H10" s="43"/>
      <c r="I10" s="44">
        <f>SUBTOTAL(9,I11:I32)</f>
        <v>0</v>
      </c>
    </row>
    <row r="11" spans="1:9" s="54" customFormat="1" ht="57.75" customHeight="1">
      <c r="A11" s="46">
        <v>1</v>
      </c>
      <c r="B11" s="47" t="s">
        <v>15</v>
      </c>
      <c r="C11" s="48" t="s">
        <v>16</v>
      </c>
      <c r="D11" s="95" t="s">
        <v>17</v>
      </c>
      <c r="E11" s="49"/>
      <c r="F11" s="50" t="s">
        <v>18</v>
      </c>
      <c r="G11" s="51">
        <v>1</v>
      </c>
      <c r="H11" s="52"/>
      <c r="I11" s="53">
        <f aca="true" t="shared" si="0" ref="I11:I32">G11*H11</f>
        <v>0</v>
      </c>
    </row>
    <row r="12" spans="1:9" s="54" customFormat="1" ht="16.5" customHeight="1">
      <c r="A12" s="46">
        <v>2</v>
      </c>
      <c r="B12" s="47" t="s">
        <v>19</v>
      </c>
      <c r="C12" s="48" t="s">
        <v>20</v>
      </c>
      <c r="D12" s="96"/>
      <c r="E12" s="97"/>
      <c r="F12" s="50" t="s">
        <v>18</v>
      </c>
      <c r="G12" s="51">
        <v>1</v>
      </c>
      <c r="H12" s="52"/>
      <c r="I12" s="53">
        <f t="shared" si="0"/>
        <v>0</v>
      </c>
    </row>
    <row r="13" spans="1:9" s="54" customFormat="1" ht="30.75" customHeight="1">
      <c r="A13" s="46">
        <v>3</v>
      </c>
      <c r="B13" s="47" t="s">
        <v>21</v>
      </c>
      <c r="C13" s="55" t="s">
        <v>22</v>
      </c>
      <c r="D13" s="96" t="s">
        <v>23</v>
      </c>
      <c r="E13" s="56"/>
      <c r="F13" s="50" t="s">
        <v>18</v>
      </c>
      <c r="G13" s="51">
        <v>1</v>
      </c>
      <c r="H13" s="52"/>
      <c r="I13" s="53">
        <f t="shared" si="0"/>
        <v>0</v>
      </c>
    </row>
    <row r="14" spans="1:9" s="54" customFormat="1" ht="39.75" customHeight="1">
      <c r="A14" s="46">
        <v>4</v>
      </c>
      <c r="B14" s="47" t="s">
        <v>24</v>
      </c>
      <c r="C14" s="55" t="s">
        <v>25</v>
      </c>
      <c r="D14" s="96" t="s">
        <v>26</v>
      </c>
      <c r="E14" s="56"/>
      <c r="F14" s="50" t="s">
        <v>27</v>
      </c>
      <c r="G14" s="51">
        <v>1</v>
      </c>
      <c r="H14" s="52"/>
      <c r="I14" s="53">
        <f t="shared" si="0"/>
        <v>0</v>
      </c>
    </row>
    <row r="15" spans="1:9" s="54" customFormat="1" ht="27" customHeight="1">
      <c r="A15" s="46">
        <v>5</v>
      </c>
      <c r="B15" s="47" t="s">
        <v>28</v>
      </c>
      <c r="C15" s="55" t="s">
        <v>29</v>
      </c>
      <c r="D15" s="96"/>
      <c r="E15" s="97"/>
      <c r="F15" s="50" t="s">
        <v>18</v>
      </c>
      <c r="G15" s="51">
        <v>1</v>
      </c>
      <c r="H15" s="52"/>
      <c r="I15" s="53">
        <f t="shared" si="0"/>
        <v>0</v>
      </c>
    </row>
    <row r="16" spans="1:9" s="54" customFormat="1" ht="16.5" customHeight="1">
      <c r="A16" s="46">
        <v>6</v>
      </c>
      <c r="B16" s="47" t="s">
        <v>30</v>
      </c>
      <c r="C16" s="55" t="s">
        <v>31</v>
      </c>
      <c r="D16" s="96"/>
      <c r="E16" s="97"/>
      <c r="F16" s="50" t="s">
        <v>18</v>
      </c>
      <c r="G16" s="51">
        <v>1</v>
      </c>
      <c r="H16" s="52"/>
      <c r="I16" s="53">
        <f t="shared" si="0"/>
        <v>0</v>
      </c>
    </row>
    <row r="17" spans="1:9" s="54" customFormat="1" ht="24.75" customHeight="1">
      <c r="A17" s="46">
        <v>7</v>
      </c>
      <c r="B17" s="47" t="s">
        <v>21</v>
      </c>
      <c r="C17" s="55" t="s">
        <v>32</v>
      </c>
      <c r="D17" s="96" t="s">
        <v>33</v>
      </c>
      <c r="E17" s="56"/>
      <c r="F17" s="50" t="s">
        <v>27</v>
      </c>
      <c r="G17" s="51">
        <v>2</v>
      </c>
      <c r="H17" s="52"/>
      <c r="I17" s="53">
        <f t="shared" si="0"/>
        <v>0</v>
      </c>
    </row>
    <row r="18" spans="1:9" s="54" customFormat="1" ht="16.5" customHeight="1">
      <c r="A18" s="46">
        <v>8</v>
      </c>
      <c r="B18" s="47" t="s">
        <v>28</v>
      </c>
      <c r="C18" s="55" t="s">
        <v>34</v>
      </c>
      <c r="D18" s="96" t="s">
        <v>35</v>
      </c>
      <c r="E18" s="56"/>
      <c r="F18" s="50" t="s">
        <v>27</v>
      </c>
      <c r="G18" s="51">
        <v>2</v>
      </c>
      <c r="H18" s="52"/>
      <c r="I18" s="53">
        <f t="shared" si="0"/>
        <v>0</v>
      </c>
    </row>
    <row r="19" spans="1:9" s="54" customFormat="1" ht="16.5" customHeight="1">
      <c r="A19" s="46">
        <v>9</v>
      </c>
      <c r="B19" s="47" t="s">
        <v>30</v>
      </c>
      <c r="C19" s="55" t="s">
        <v>36</v>
      </c>
      <c r="D19" s="96"/>
      <c r="E19" s="97"/>
      <c r="F19" s="50" t="s">
        <v>37</v>
      </c>
      <c r="G19" s="51">
        <v>80</v>
      </c>
      <c r="H19" s="52"/>
      <c r="I19" s="53">
        <f t="shared" si="0"/>
        <v>0</v>
      </c>
    </row>
    <row r="20" spans="1:9" s="54" customFormat="1" ht="16.5" customHeight="1">
      <c r="A20" s="46">
        <v>10</v>
      </c>
      <c r="B20" s="47" t="s">
        <v>38</v>
      </c>
      <c r="C20" s="55" t="s">
        <v>39</v>
      </c>
      <c r="D20" s="96"/>
      <c r="E20" s="97"/>
      <c r="F20" s="50" t="s">
        <v>40</v>
      </c>
      <c r="G20" s="51">
        <v>45</v>
      </c>
      <c r="H20" s="52"/>
      <c r="I20" s="53">
        <f t="shared" si="0"/>
        <v>0</v>
      </c>
    </row>
    <row r="21" spans="1:9" s="54" customFormat="1" ht="17.25" customHeight="1">
      <c r="A21" s="46">
        <v>11</v>
      </c>
      <c r="B21" s="47" t="s">
        <v>41</v>
      </c>
      <c r="C21" s="55" t="s">
        <v>42</v>
      </c>
      <c r="D21" s="98"/>
      <c r="E21" s="98"/>
      <c r="F21" s="50" t="s">
        <v>18</v>
      </c>
      <c r="G21" s="51">
        <v>1</v>
      </c>
      <c r="H21" s="52"/>
      <c r="I21" s="53">
        <f t="shared" si="0"/>
        <v>0</v>
      </c>
    </row>
    <row r="22" spans="1:9" s="54" customFormat="1" ht="11.4">
      <c r="A22" s="46">
        <v>12</v>
      </c>
      <c r="B22" s="57" t="s">
        <v>43</v>
      </c>
      <c r="C22" s="58" t="s">
        <v>44</v>
      </c>
      <c r="D22" s="99" t="s">
        <v>45</v>
      </c>
      <c r="E22" s="99"/>
      <c r="F22" s="50" t="s">
        <v>27</v>
      </c>
      <c r="G22" s="51">
        <v>1</v>
      </c>
      <c r="H22" s="52"/>
      <c r="I22" s="53">
        <f t="shared" si="0"/>
        <v>0</v>
      </c>
    </row>
    <row r="23" spans="1:9" s="54" customFormat="1" ht="11.4">
      <c r="A23" s="46">
        <v>13</v>
      </c>
      <c r="B23" s="57" t="s">
        <v>46</v>
      </c>
      <c r="C23" s="58" t="s">
        <v>47</v>
      </c>
      <c r="D23" s="99" t="s">
        <v>48</v>
      </c>
      <c r="E23" s="99"/>
      <c r="F23" s="50" t="s">
        <v>27</v>
      </c>
      <c r="G23" s="51">
        <v>1</v>
      </c>
      <c r="H23" s="52"/>
      <c r="I23" s="53">
        <f t="shared" si="0"/>
        <v>0</v>
      </c>
    </row>
    <row r="24" spans="1:9" s="54" customFormat="1" ht="11.4">
      <c r="A24" s="46">
        <v>14</v>
      </c>
      <c r="B24" s="57" t="s">
        <v>49</v>
      </c>
      <c r="C24" s="58" t="s">
        <v>50</v>
      </c>
      <c r="D24" s="99" t="s">
        <v>45</v>
      </c>
      <c r="E24" s="99"/>
      <c r="F24" s="50" t="s">
        <v>27</v>
      </c>
      <c r="G24" s="51">
        <v>2</v>
      </c>
      <c r="H24" s="52"/>
      <c r="I24" s="53">
        <f t="shared" si="0"/>
        <v>0</v>
      </c>
    </row>
    <row r="25" spans="1:9" s="54" customFormat="1" ht="11.4">
      <c r="A25" s="46">
        <v>15</v>
      </c>
      <c r="B25" s="57" t="s">
        <v>51</v>
      </c>
      <c r="C25" s="58" t="s">
        <v>52</v>
      </c>
      <c r="D25" s="99" t="s">
        <v>45</v>
      </c>
      <c r="E25" s="99"/>
      <c r="F25" s="50" t="s">
        <v>27</v>
      </c>
      <c r="G25" s="51">
        <v>2</v>
      </c>
      <c r="H25" s="52"/>
      <c r="I25" s="53">
        <f t="shared" si="0"/>
        <v>0</v>
      </c>
    </row>
    <row r="26" spans="1:9" s="54" customFormat="1" ht="11.4">
      <c r="A26" s="46">
        <v>16</v>
      </c>
      <c r="B26" s="57" t="s">
        <v>53</v>
      </c>
      <c r="C26" s="60" t="s">
        <v>54</v>
      </c>
      <c r="D26" s="99" t="s">
        <v>45</v>
      </c>
      <c r="E26" s="99"/>
      <c r="F26" s="50" t="s">
        <v>27</v>
      </c>
      <c r="G26" s="51">
        <v>1</v>
      </c>
      <c r="H26" s="52"/>
      <c r="I26" s="53">
        <f t="shared" si="0"/>
        <v>0</v>
      </c>
    </row>
    <row r="27" spans="1:9" s="54" customFormat="1" ht="11.4">
      <c r="A27" s="46">
        <v>17</v>
      </c>
      <c r="B27" s="57" t="s">
        <v>55</v>
      </c>
      <c r="C27" s="58" t="s">
        <v>56</v>
      </c>
      <c r="D27" s="99" t="s">
        <v>45</v>
      </c>
      <c r="E27" s="99"/>
      <c r="F27" s="50" t="s">
        <v>27</v>
      </c>
      <c r="G27" s="51">
        <v>1</v>
      </c>
      <c r="H27" s="52"/>
      <c r="I27" s="53">
        <f t="shared" si="0"/>
        <v>0</v>
      </c>
    </row>
    <row r="28" spans="1:9" s="54" customFormat="1" ht="11.4">
      <c r="A28" s="46">
        <v>18</v>
      </c>
      <c r="B28" s="57" t="s">
        <v>57</v>
      </c>
      <c r="C28" s="58" t="s">
        <v>58</v>
      </c>
      <c r="D28" s="99" t="s">
        <v>45</v>
      </c>
      <c r="E28" s="99"/>
      <c r="F28" s="50" t="s">
        <v>27</v>
      </c>
      <c r="G28" s="51">
        <v>1</v>
      </c>
      <c r="H28" s="52"/>
      <c r="I28" s="53">
        <f t="shared" si="0"/>
        <v>0</v>
      </c>
    </row>
    <row r="29" spans="1:9" s="54" customFormat="1" ht="11.4">
      <c r="A29" s="46">
        <v>19</v>
      </c>
      <c r="B29" s="57" t="s">
        <v>59</v>
      </c>
      <c r="C29" s="58" t="s">
        <v>60</v>
      </c>
      <c r="D29" s="99" t="s">
        <v>45</v>
      </c>
      <c r="E29" s="99"/>
      <c r="F29" s="50" t="s">
        <v>27</v>
      </c>
      <c r="G29" s="51">
        <v>1</v>
      </c>
      <c r="H29" s="52"/>
      <c r="I29" s="53">
        <f t="shared" si="0"/>
        <v>0</v>
      </c>
    </row>
    <row r="30" spans="1:9" s="54" customFormat="1" ht="11.4">
      <c r="A30" s="46">
        <v>20</v>
      </c>
      <c r="B30" s="57" t="s">
        <v>61</v>
      </c>
      <c r="C30" s="58" t="s">
        <v>62</v>
      </c>
      <c r="D30" s="99" t="s">
        <v>45</v>
      </c>
      <c r="E30" s="99"/>
      <c r="F30" s="50" t="s">
        <v>27</v>
      </c>
      <c r="G30" s="51">
        <v>2</v>
      </c>
      <c r="H30" s="52"/>
      <c r="I30" s="53">
        <f t="shared" si="0"/>
        <v>0</v>
      </c>
    </row>
    <row r="31" spans="1:9" s="54" customFormat="1" ht="13.5" customHeight="1">
      <c r="A31" s="46">
        <v>21</v>
      </c>
      <c r="B31" s="57" t="s">
        <v>63</v>
      </c>
      <c r="C31" s="58" t="s">
        <v>64</v>
      </c>
      <c r="D31" s="99" t="s">
        <v>45</v>
      </c>
      <c r="E31" s="99"/>
      <c r="F31" s="50" t="s">
        <v>27</v>
      </c>
      <c r="G31" s="51">
        <v>1</v>
      </c>
      <c r="H31" s="52"/>
      <c r="I31" s="53">
        <f t="shared" si="0"/>
        <v>0</v>
      </c>
    </row>
    <row r="32" spans="1:9" s="54" customFormat="1" ht="22.8">
      <c r="A32" s="46">
        <v>22</v>
      </c>
      <c r="B32" s="47" t="s">
        <v>65</v>
      </c>
      <c r="C32" s="48" t="s">
        <v>66</v>
      </c>
      <c r="D32" s="98"/>
      <c r="E32" s="100"/>
      <c r="F32" s="50" t="s">
        <v>67</v>
      </c>
      <c r="G32" s="51">
        <v>60</v>
      </c>
      <c r="H32" s="52"/>
      <c r="I32" s="53">
        <f t="shared" si="0"/>
        <v>0</v>
      </c>
    </row>
    <row r="33" spans="1:9" s="54" customFormat="1" ht="11.4">
      <c r="A33" s="61"/>
      <c r="B33" s="62"/>
      <c r="C33" s="63"/>
      <c r="D33" s="101"/>
      <c r="E33" s="102"/>
      <c r="F33" s="64"/>
      <c r="G33" s="65"/>
      <c r="H33" s="66"/>
      <c r="I33" s="67"/>
    </row>
    <row r="34" spans="1:9" ht="23.25" customHeight="1">
      <c r="A34" s="38"/>
      <c r="B34" s="39"/>
      <c r="C34" s="68" t="s">
        <v>68</v>
      </c>
      <c r="D34" s="103"/>
      <c r="E34" s="94"/>
      <c r="F34" s="69"/>
      <c r="G34" s="70"/>
      <c r="H34" s="43"/>
      <c r="I34" s="71">
        <f>I35+I36+I37+I38+I39+I40+I41+I42+I43+I44+I45+I46</f>
        <v>0</v>
      </c>
    </row>
    <row r="35" spans="1:9" ht="12.75" customHeight="1">
      <c r="A35" s="46">
        <v>23</v>
      </c>
      <c r="B35" s="72"/>
      <c r="C35" s="60" t="s">
        <v>69</v>
      </c>
      <c r="D35" s="99"/>
      <c r="E35" s="104"/>
      <c r="F35" s="50" t="s">
        <v>67</v>
      </c>
      <c r="G35" s="51">
        <v>160</v>
      </c>
      <c r="H35" s="73"/>
      <c r="I35" s="53">
        <f aca="true" t="shared" si="1" ref="I35:I44">H35*G35</f>
        <v>0</v>
      </c>
    </row>
    <row r="36" spans="1:9" ht="12.75" customHeight="1">
      <c r="A36" s="46">
        <v>24</v>
      </c>
      <c r="B36" s="72"/>
      <c r="C36" s="60" t="s">
        <v>70</v>
      </c>
      <c r="D36" s="99"/>
      <c r="E36" s="104"/>
      <c r="F36" s="50" t="s">
        <v>18</v>
      </c>
      <c r="G36" s="51">
        <v>1</v>
      </c>
      <c r="H36" s="73"/>
      <c r="I36" s="53">
        <f>H36*G36</f>
        <v>0</v>
      </c>
    </row>
    <row r="37" spans="1:9" ht="12.75" customHeight="1">
      <c r="A37" s="46">
        <v>25</v>
      </c>
      <c r="B37" s="72"/>
      <c r="C37" s="60" t="s">
        <v>71</v>
      </c>
      <c r="D37" s="99"/>
      <c r="E37" s="104"/>
      <c r="F37" s="50" t="s">
        <v>18</v>
      </c>
      <c r="G37" s="51">
        <v>1</v>
      </c>
      <c r="H37" s="73"/>
      <c r="I37" s="53">
        <f>H37*G37</f>
        <v>0</v>
      </c>
    </row>
    <row r="38" spans="1:9" ht="12.75" customHeight="1">
      <c r="A38" s="46">
        <v>26</v>
      </c>
      <c r="B38" s="72"/>
      <c r="C38" s="58" t="s">
        <v>72</v>
      </c>
      <c r="D38" s="105" t="s">
        <v>73</v>
      </c>
      <c r="E38" s="87"/>
      <c r="F38" s="50" t="s">
        <v>40</v>
      </c>
      <c r="G38" s="51">
        <v>50</v>
      </c>
      <c r="H38" s="73"/>
      <c r="I38" s="53">
        <f>H38*G38</f>
        <v>0</v>
      </c>
    </row>
    <row r="39" spans="1:9" ht="12.75" customHeight="1">
      <c r="A39" s="46">
        <v>27</v>
      </c>
      <c r="B39" s="72"/>
      <c r="C39" s="58" t="s">
        <v>74</v>
      </c>
      <c r="D39" s="105"/>
      <c r="E39" s="106"/>
      <c r="F39" s="50" t="s">
        <v>18</v>
      </c>
      <c r="G39" s="51">
        <v>1</v>
      </c>
      <c r="H39" s="73"/>
      <c r="I39" s="53">
        <f>H39*G39</f>
        <v>0</v>
      </c>
    </row>
    <row r="40" spans="1:9" ht="12.75">
      <c r="A40" s="46">
        <v>28</v>
      </c>
      <c r="B40" s="72"/>
      <c r="C40" s="60" t="s">
        <v>75</v>
      </c>
      <c r="D40" s="107"/>
      <c r="E40" s="108"/>
      <c r="F40" s="50" t="s">
        <v>18</v>
      </c>
      <c r="G40" s="51">
        <v>1</v>
      </c>
      <c r="H40" s="74"/>
      <c r="I40" s="75">
        <f t="shared" si="1"/>
        <v>0</v>
      </c>
    </row>
    <row r="41" spans="1:9" ht="12.75">
      <c r="A41" s="46">
        <v>29</v>
      </c>
      <c r="B41" s="72"/>
      <c r="C41" s="60" t="s">
        <v>76</v>
      </c>
      <c r="D41" s="109"/>
      <c r="E41" s="110"/>
      <c r="F41" s="50" t="s">
        <v>18</v>
      </c>
      <c r="G41" s="51">
        <v>1</v>
      </c>
      <c r="H41" s="74"/>
      <c r="I41" s="75">
        <f t="shared" si="1"/>
        <v>0</v>
      </c>
    </row>
    <row r="42" spans="1:9" ht="12.75">
      <c r="A42" s="46">
        <v>30</v>
      </c>
      <c r="B42" s="72"/>
      <c r="C42" s="60" t="s">
        <v>77</v>
      </c>
      <c r="D42" s="107"/>
      <c r="E42" s="108"/>
      <c r="F42" s="50" t="s">
        <v>18</v>
      </c>
      <c r="G42" s="51">
        <v>1</v>
      </c>
      <c r="H42" s="74"/>
      <c r="I42" s="75">
        <f t="shared" si="1"/>
        <v>0</v>
      </c>
    </row>
    <row r="43" spans="1:9" ht="12.75">
      <c r="A43" s="46">
        <v>31</v>
      </c>
      <c r="B43" s="72"/>
      <c r="C43" s="60" t="s">
        <v>78</v>
      </c>
      <c r="D43" s="107"/>
      <c r="E43" s="108"/>
      <c r="F43" s="50" t="s">
        <v>79</v>
      </c>
      <c r="G43" s="51">
        <v>8</v>
      </c>
      <c r="H43" s="74"/>
      <c r="I43" s="75">
        <f t="shared" si="1"/>
        <v>0</v>
      </c>
    </row>
    <row r="44" spans="1:9" ht="12.75">
      <c r="A44" s="46">
        <v>32</v>
      </c>
      <c r="B44" s="72"/>
      <c r="C44" s="60" t="s">
        <v>80</v>
      </c>
      <c r="D44" s="107"/>
      <c r="E44" s="108"/>
      <c r="F44" s="50" t="s">
        <v>18</v>
      </c>
      <c r="G44" s="51">
        <v>1</v>
      </c>
      <c r="H44" s="74"/>
      <c r="I44" s="75">
        <f t="shared" si="1"/>
        <v>0</v>
      </c>
    </row>
    <row r="45" spans="1:9" ht="12.75">
      <c r="A45" s="46">
        <v>33</v>
      </c>
      <c r="B45" s="72"/>
      <c r="C45" s="60" t="s">
        <v>81</v>
      </c>
      <c r="D45" s="107"/>
      <c r="E45" s="108"/>
      <c r="F45" s="50" t="s">
        <v>18</v>
      </c>
      <c r="G45" s="51">
        <v>1</v>
      </c>
      <c r="H45" s="74"/>
      <c r="I45" s="75">
        <f>H45*G45</f>
        <v>0</v>
      </c>
    </row>
    <row r="46" spans="1:9" ht="12.75">
      <c r="A46" s="46">
        <v>34</v>
      </c>
      <c r="B46" s="72"/>
      <c r="C46" s="60" t="s">
        <v>82</v>
      </c>
      <c r="D46" s="107"/>
      <c r="E46" s="108"/>
      <c r="F46" s="50" t="s">
        <v>18</v>
      </c>
      <c r="G46" s="51">
        <v>1</v>
      </c>
      <c r="H46" s="74"/>
      <c r="I46" s="75">
        <f>H46*G46</f>
        <v>0</v>
      </c>
    </row>
    <row r="47" spans="1:9" ht="12.75">
      <c r="A47" s="46"/>
      <c r="B47" s="72"/>
      <c r="C47" s="60"/>
      <c r="D47" s="109"/>
      <c r="E47" s="110"/>
      <c r="F47" s="50"/>
      <c r="G47" s="51"/>
      <c r="H47" s="76"/>
      <c r="I47" s="75"/>
    </row>
    <row r="48" spans="1:9" ht="12.75">
      <c r="A48" s="20"/>
      <c r="B48" s="20"/>
      <c r="C48" s="33" t="s">
        <v>12</v>
      </c>
      <c r="D48" s="111"/>
      <c r="E48" s="93"/>
      <c r="F48" s="34"/>
      <c r="G48" s="35"/>
      <c r="H48" s="36"/>
      <c r="I48" s="77">
        <f>SUM(I49:I70)</f>
        <v>0</v>
      </c>
    </row>
    <row r="49" spans="1:9" ht="12.75">
      <c r="A49" s="46">
        <v>1</v>
      </c>
      <c r="B49" s="47"/>
      <c r="C49" s="48" t="s">
        <v>83</v>
      </c>
      <c r="D49" s="96"/>
      <c r="E49" s="97"/>
      <c r="F49" s="50" t="s">
        <v>37</v>
      </c>
      <c r="G49" s="51">
        <v>11</v>
      </c>
      <c r="H49" s="52"/>
      <c r="I49" s="53">
        <f aca="true" t="shared" si="2" ref="I49:I70">G49*H49</f>
        <v>0</v>
      </c>
    </row>
    <row r="50" spans="1:9" ht="12.75">
      <c r="A50" s="46">
        <v>2</v>
      </c>
      <c r="B50" s="47"/>
      <c r="C50" s="48" t="s">
        <v>84</v>
      </c>
      <c r="D50" s="98"/>
      <c r="E50" s="100"/>
      <c r="F50" s="50" t="s">
        <v>37</v>
      </c>
      <c r="G50" s="51">
        <v>14</v>
      </c>
      <c r="H50" s="52"/>
      <c r="I50" s="53">
        <f t="shared" si="2"/>
        <v>0</v>
      </c>
    </row>
    <row r="51" spans="1:9" ht="12.75">
      <c r="A51" s="46">
        <v>3</v>
      </c>
      <c r="B51" s="57"/>
      <c r="C51" s="48" t="s">
        <v>85</v>
      </c>
      <c r="D51" s="99"/>
      <c r="E51" s="104"/>
      <c r="F51" s="50" t="s">
        <v>37</v>
      </c>
      <c r="G51" s="51">
        <v>8</v>
      </c>
      <c r="H51" s="52"/>
      <c r="I51" s="53">
        <f t="shared" si="2"/>
        <v>0</v>
      </c>
    </row>
    <row r="52" spans="1:9" ht="12.75">
      <c r="A52" s="46">
        <v>4</v>
      </c>
      <c r="B52" s="57"/>
      <c r="C52" s="58" t="s">
        <v>86</v>
      </c>
      <c r="D52" s="99" t="s">
        <v>87</v>
      </c>
      <c r="E52" s="59"/>
      <c r="F52" s="50" t="s">
        <v>37</v>
      </c>
      <c r="G52" s="51">
        <v>10</v>
      </c>
      <c r="H52" s="52"/>
      <c r="I52" s="53">
        <f t="shared" si="2"/>
        <v>0</v>
      </c>
    </row>
    <row r="53" spans="1:9" ht="12.75">
      <c r="A53" s="46">
        <v>5</v>
      </c>
      <c r="B53" s="57"/>
      <c r="C53" s="58" t="s">
        <v>88</v>
      </c>
      <c r="D53" s="99" t="s">
        <v>87</v>
      </c>
      <c r="E53" s="59"/>
      <c r="F53" s="50" t="s">
        <v>37</v>
      </c>
      <c r="G53" s="51">
        <v>12</v>
      </c>
      <c r="H53" s="52"/>
      <c r="I53" s="53">
        <f t="shared" si="2"/>
        <v>0</v>
      </c>
    </row>
    <row r="54" spans="1:9" ht="12.75">
      <c r="A54" s="46">
        <v>6</v>
      </c>
      <c r="B54" s="57"/>
      <c r="C54" s="58" t="s">
        <v>89</v>
      </c>
      <c r="D54" s="99" t="s">
        <v>87</v>
      </c>
      <c r="E54" s="59"/>
      <c r="F54" s="50" t="s">
        <v>37</v>
      </c>
      <c r="G54" s="51">
        <v>8</v>
      </c>
      <c r="H54" s="52"/>
      <c r="I54" s="53">
        <f t="shared" si="2"/>
        <v>0</v>
      </c>
    </row>
    <row r="55" spans="1:9" ht="12.75">
      <c r="A55" s="46">
        <v>7</v>
      </c>
      <c r="B55" s="57"/>
      <c r="C55" s="60" t="s">
        <v>90</v>
      </c>
      <c r="D55" s="99" t="s">
        <v>91</v>
      </c>
      <c r="E55" s="59"/>
      <c r="F55" s="50" t="s">
        <v>27</v>
      </c>
      <c r="G55" s="51">
        <v>1</v>
      </c>
      <c r="H55" s="52"/>
      <c r="I55" s="53">
        <f t="shared" si="2"/>
        <v>0</v>
      </c>
    </row>
    <row r="56" spans="1:9" ht="12.75">
      <c r="A56" s="46">
        <v>8</v>
      </c>
      <c r="B56" s="57"/>
      <c r="C56" s="60" t="s">
        <v>92</v>
      </c>
      <c r="D56" s="99" t="s">
        <v>93</v>
      </c>
      <c r="E56" s="59"/>
      <c r="F56" s="50" t="s">
        <v>27</v>
      </c>
      <c r="G56" s="51">
        <v>1</v>
      </c>
      <c r="H56" s="52"/>
      <c r="I56" s="53">
        <f t="shared" si="2"/>
        <v>0</v>
      </c>
    </row>
    <row r="57" spans="1:9" ht="12.75">
      <c r="A57" s="46">
        <v>9</v>
      </c>
      <c r="B57" s="57"/>
      <c r="C57" s="58" t="s">
        <v>94</v>
      </c>
      <c r="D57" s="99" t="s">
        <v>95</v>
      </c>
      <c r="E57" s="59"/>
      <c r="F57" s="50" t="s">
        <v>27</v>
      </c>
      <c r="G57" s="51">
        <v>2</v>
      </c>
      <c r="H57" s="52"/>
      <c r="I57" s="53">
        <f t="shared" si="2"/>
        <v>0</v>
      </c>
    </row>
    <row r="58" spans="1:9" ht="12.75">
      <c r="A58" s="46">
        <v>10</v>
      </c>
      <c r="B58" s="57"/>
      <c r="C58" s="58" t="s">
        <v>96</v>
      </c>
      <c r="D58" s="99" t="s">
        <v>97</v>
      </c>
      <c r="E58" s="59"/>
      <c r="F58" s="50" t="s">
        <v>27</v>
      </c>
      <c r="G58" s="51">
        <v>2</v>
      </c>
      <c r="H58" s="52"/>
      <c r="I58" s="53">
        <f t="shared" si="2"/>
        <v>0</v>
      </c>
    </row>
    <row r="59" spans="1:9" ht="12.75">
      <c r="A59" s="46">
        <v>11</v>
      </c>
      <c r="B59" s="57"/>
      <c r="C59" s="58" t="s">
        <v>98</v>
      </c>
      <c r="D59" s="99" t="s">
        <v>99</v>
      </c>
      <c r="E59" s="59"/>
      <c r="F59" s="50" t="s">
        <v>27</v>
      </c>
      <c r="G59" s="51">
        <v>2</v>
      </c>
      <c r="H59" s="52"/>
      <c r="I59" s="53">
        <f t="shared" si="2"/>
        <v>0</v>
      </c>
    </row>
    <row r="60" spans="1:9" ht="12.75">
      <c r="A60" s="46">
        <v>12</v>
      </c>
      <c r="B60" s="47"/>
      <c r="C60" s="58" t="s">
        <v>100</v>
      </c>
      <c r="D60" s="99" t="s">
        <v>101</v>
      </c>
      <c r="E60" s="59"/>
      <c r="F60" s="50" t="s">
        <v>27</v>
      </c>
      <c r="G60" s="51">
        <v>2</v>
      </c>
      <c r="H60" s="52"/>
      <c r="I60" s="53">
        <f t="shared" si="2"/>
        <v>0</v>
      </c>
    </row>
    <row r="61" spans="1:9" ht="12.75">
      <c r="A61" s="46">
        <v>13</v>
      </c>
      <c r="B61" s="57"/>
      <c r="C61" s="54" t="s">
        <v>102</v>
      </c>
      <c r="D61" s="99"/>
      <c r="E61" s="104"/>
      <c r="F61" s="50" t="s">
        <v>27</v>
      </c>
      <c r="G61" s="51">
        <v>1</v>
      </c>
      <c r="H61" s="52"/>
      <c r="I61" s="53">
        <f t="shared" si="2"/>
        <v>0</v>
      </c>
    </row>
    <row r="62" spans="1:9" ht="12.75">
      <c r="A62" s="46">
        <v>14</v>
      </c>
      <c r="B62" s="57"/>
      <c r="C62" s="54" t="s">
        <v>103</v>
      </c>
      <c r="D62" s="99"/>
      <c r="E62" s="104"/>
      <c r="F62" s="50" t="s">
        <v>27</v>
      </c>
      <c r="G62" s="51">
        <v>1</v>
      </c>
      <c r="H62" s="52"/>
      <c r="I62" s="53">
        <f t="shared" si="2"/>
        <v>0</v>
      </c>
    </row>
    <row r="63" spans="1:9" ht="12.75">
      <c r="A63" s="46">
        <v>15</v>
      </c>
      <c r="B63" s="57"/>
      <c r="C63" s="54" t="s">
        <v>104</v>
      </c>
      <c r="D63" s="99"/>
      <c r="E63" s="104"/>
      <c r="F63" s="50" t="s">
        <v>27</v>
      </c>
      <c r="G63" s="51">
        <v>2</v>
      </c>
      <c r="H63" s="52"/>
      <c r="I63" s="53">
        <f t="shared" si="2"/>
        <v>0</v>
      </c>
    </row>
    <row r="64" spans="1:9" ht="12.75">
      <c r="A64" s="46">
        <v>16</v>
      </c>
      <c r="B64" s="57"/>
      <c r="C64" s="54" t="s">
        <v>105</v>
      </c>
      <c r="D64" s="99"/>
      <c r="E64" s="104"/>
      <c r="F64" s="50" t="s">
        <v>27</v>
      </c>
      <c r="G64" s="51">
        <v>6</v>
      </c>
      <c r="H64" s="52"/>
      <c r="I64" s="53">
        <f t="shared" si="2"/>
        <v>0</v>
      </c>
    </row>
    <row r="65" spans="1:9" ht="12.75">
      <c r="A65" s="46">
        <v>17</v>
      </c>
      <c r="B65" s="57"/>
      <c r="C65" s="54" t="s">
        <v>106</v>
      </c>
      <c r="D65" s="99"/>
      <c r="E65" s="104"/>
      <c r="F65" s="50" t="s">
        <v>79</v>
      </c>
      <c r="G65" s="51">
        <v>10</v>
      </c>
      <c r="H65" s="52"/>
      <c r="I65" s="53">
        <f t="shared" si="2"/>
        <v>0</v>
      </c>
    </row>
    <row r="66" spans="1:9" ht="12.75">
      <c r="A66" s="46">
        <v>18</v>
      </c>
      <c r="B66" s="57"/>
      <c r="C66" s="54" t="s">
        <v>107</v>
      </c>
      <c r="D66" s="99"/>
      <c r="E66" s="104"/>
      <c r="F66" s="50" t="s">
        <v>18</v>
      </c>
      <c r="G66" s="51">
        <v>1</v>
      </c>
      <c r="H66" s="52"/>
      <c r="I66" s="53">
        <f t="shared" si="2"/>
        <v>0</v>
      </c>
    </row>
    <row r="67" spans="1:9" ht="12.75">
      <c r="A67" s="46">
        <v>19</v>
      </c>
      <c r="B67" s="57"/>
      <c r="C67" s="54" t="s">
        <v>108</v>
      </c>
      <c r="D67" s="99"/>
      <c r="E67" s="104"/>
      <c r="F67" s="50" t="s">
        <v>67</v>
      </c>
      <c r="G67" s="51">
        <v>10</v>
      </c>
      <c r="H67" s="52"/>
      <c r="I67" s="53">
        <f>G67*H67</f>
        <v>0</v>
      </c>
    </row>
    <row r="68" spans="1:9" ht="12.75">
      <c r="A68" s="46">
        <v>20</v>
      </c>
      <c r="B68" s="57"/>
      <c r="C68" s="54" t="s">
        <v>109</v>
      </c>
      <c r="D68" s="99"/>
      <c r="E68" s="104"/>
      <c r="F68" s="50" t="s">
        <v>18</v>
      </c>
      <c r="G68" s="51">
        <v>1</v>
      </c>
      <c r="H68" s="52"/>
      <c r="I68" s="53">
        <f t="shared" si="2"/>
        <v>0</v>
      </c>
    </row>
    <row r="69" spans="1:9" ht="12.75">
      <c r="A69" s="46">
        <v>21</v>
      </c>
      <c r="B69" s="57"/>
      <c r="C69" s="54" t="s">
        <v>110</v>
      </c>
      <c r="D69" s="99"/>
      <c r="E69" s="104"/>
      <c r="F69" s="50" t="s">
        <v>40</v>
      </c>
      <c r="G69" s="51">
        <v>40</v>
      </c>
      <c r="H69" s="52"/>
      <c r="I69" s="53">
        <f t="shared" si="2"/>
        <v>0</v>
      </c>
    </row>
    <row r="70" spans="1:9" ht="12.75">
      <c r="A70" s="46">
        <v>22</v>
      </c>
      <c r="B70" s="57"/>
      <c r="C70" s="54" t="s">
        <v>111</v>
      </c>
      <c r="D70" s="99"/>
      <c r="E70" s="104"/>
      <c r="F70" s="50" t="s">
        <v>18</v>
      </c>
      <c r="G70" s="51">
        <v>1</v>
      </c>
      <c r="H70" s="52"/>
      <c r="I70" s="53">
        <f t="shared" si="2"/>
        <v>0</v>
      </c>
    </row>
    <row r="71" spans="1:9" ht="12.75">
      <c r="A71" s="46"/>
      <c r="B71" s="72"/>
      <c r="C71" s="60"/>
      <c r="D71" s="109"/>
      <c r="E71" s="110"/>
      <c r="F71" s="50"/>
      <c r="G71" s="51"/>
      <c r="H71" s="76"/>
      <c r="I71" s="75"/>
    </row>
    <row r="73" ht="13.8">
      <c r="B73" s="79" t="s">
        <v>112</v>
      </c>
    </row>
    <row r="74" ht="13.8">
      <c r="B74" s="85" t="s">
        <v>113</v>
      </c>
    </row>
    <row r="75" ht="13.8">
      <c r="B75" s="85" t="s">
        <v>115</v>
      </c>
    </row>
  </sheetData>
  <autoFilter ref="A4:I32"/>
  <printOptions gridLines="1" horizontalCentered="1"/>
  <pageMargins left="0.1968503937007874" right="0.1968503937007874" top="0.7874015748031497" bottom="0.3937007874015748" header="0.3937007874015748" footer="0.3937007874015748"/>
  <pageSetup blackAndWhite="1" fitToHeight="9999" fitToWidth="1" horizontalDpi="300" verticalDpi="300" orientation="portrait" paperSize="9" scale="56" r:id="rId1"/>
  <headerFooter alignWithMargins="0">
    <oddHeader>&amp;C&amp;8Rozpočet&amp;R&amp;8&amp;D</oddHeader>
    <oddFooter>&amp;L&amp;8KL SERVIS&amp;10 s.r.o. &amp;C&amp;8&amp;P z &amp;N&amp;R&amp;8MENZA Opletalova, Projekt skutečného stavu - VZT a ÚT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Vyklická Marie</cp:lastModifiedBy>
  <dcterms:created xsi:type="dcterms:W3CDTF">2023-01-03T10:29:46Z</dcterms:created>
  <dcterms:modified xsi:type="dcterms:W3CDTF">2023-01-15T21:46:00Z</dcterms:modified>
  <cp:category/>
  <cp:version/>
  <cp:contentType/>
  <cp:contentStatus/>
</cp:coreProperties>
</file>