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4016" tabRatio="649" activeTab="0"/>
  </bookViews>
  <sheets>
    <sheet name="Tabulka nabídkové ceny" sheetId="1" r:id="rId1"/>
    <sheet name="OBECNÁ ČÁST" sheetId="2" r:id="rId2"/>
    <sheet name="1. Virtualizační server pro Vmw" sheetId="3" r:id="rId3"/>
    <sheet name="2. Virtualizační 4-node pro Pro" sheetId="4" r:id="rId4"/>
    <sheet name="3. GPU server „Ampere“" sheetId="5" r:id="rId5"/>
    <sheet name="4. GPU server „Ada Lovelace“" sheetId="6" r:id="rId6"/>
  </sheets>
  <definedNames/>
  <calcPr calcId="191029"/>
  <extLst/>
</workbook>
</file>

<file path=xl/sharedStrings.xml><?xml version="1.0" encoding="utf-8"?>
<sst xmlns="http://schemas.openxmlformats.org/spreadsheetml/2006/main" count="138" uniqueCount="89">
  <si>
    <t xml:space="preserve">TABULKA NABÍDKOVÉ CENY </t>
  </si>
  <si>
    <t>číslo položky</t>
  </si>
  <si>
    <t>Název položky
NABÍZENÝ MODEL</t>
  </si>
  <si>
    <t>Počet ks/kmpl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</si>
  <si>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</si>
  <si>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</si>
  <si>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</si>
  <si>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</si>
  <si>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V …………………………. dne …………….2023</t>
  </si>
  <si>
    <t>………………………………………………………..</t>
  </si>
  <si>
    <t>za dodavatele</t>
  </si>
  <si>
    <t>TECHNICKÁ SPECIFIKACE ČÁST 1</t>
  </si>
  <si>
    <t>Zadavatel požaduje splnění následujících parametrů (včetně účastníkem doplněného popisu naplnění)</t>
  </si>
  <si>
    <t>Technické požadavky: virtualizační server pro Vmware</t>
  </si>
  <si>
    <t>Parametr</t>
  </si>
  <si>
    <t>Minimální požadovaná hodnota</t>
  </si>
  <si>
    <t>Provedení</t>
  </si>
  <si>
    <t>•Určené pro montáž do skříně Rack, dodání včetně výsuvných ližin
•Prostorové nároky: max 2U, hloubka max 800 mm</t>
  </si>
  <si>
    <t>CPU</t>
  </si>
  <si>
    <t>•Požadovaná architektura je x86_64, požadovaný výrobce Intel (kompatibilita se stávajícími servery zapojenými do clusteru s technologií VMware EVC)
•2 sockety, osazeny dva procesory, každé CPU min 28 jader/56 vláken
•Min základní frekvence 2.6 GHz
•Min velikost cache 42MB
•Počet paměťových řadičů na jednom CPU min 8
•Podporovaná instrukční sada AVX-512 včetně FMA
•Min 2 výpočetní jednotky AVX-512 FMA</t>
  </si>
  <si>
    <t>RAM</t>
  </si>
  <si>
    <t>•Min 512 GB
•DDR4 ECC, min 3200 MHz
•Rovnoměrné osazení paměťových kanálů
•Možné budoucí rozšíření na 1024 GB</t>
  </si>
  <si>
    <t>Disky, řadič</t>
  </si>
  <si>
    <t>•2xSSD, min velikost každého 240 GB, min 1 DWPD
•Oba disky zapojeny jako RAID1 na HW řadiči</t>
  </si>
  <si>
    <t>Napájení</t>
  </si>
  <si>
    <t>•Redundantní napájení ze 2 zdrojů
•Certifikace zdrojů min 80 Plus Platinum</t>
  </si>
  <si>
    <t>Sloty, porty</t>
  </si>
  <si>
    <t>•Min 2x1GE RJ45 LAN
•Min 2x10GE LAN SFP+ kompatibilní se switchem Dell Force10 MXL 10/40GbE 
•Min 2xFC16 kompatibilní se switchem Brocade M6505</t>
  </si>
  <si>
    <t>Příslušenství</t>
  </si>
  <si>
    <t>•2x FC16 kabel 2m, na jedné straně transceiver kompatibilní se switchem Brocade M6505, na druhé straně kompatibilní s FC16 kartou v serveru</t>
  </si>
  <si>
    <t>Kompatibilita</t>
  </si>
  <si>
    <t>•VMware vSphere 7, 8
•Microsoft Windows Server 2019, 2022
•RHEL 8, 9</t>
  </si>
  <si>
    <t>Vzdálená správa</t>
  </si>
  <si>
    <t>•Nezávislý HW management (out-of-band)
•KVM-over-LAN s dedikovaným ethernet portem
•Vyžadováno vzdálené ovládání vypnutí/zapnutí/reset a konzola KVM</t>
  </si>
  <si>
    <t>Záruka</t>
  </si>
  <si>
    <t>Dodatky:</t>
  </si>
  <si>
    <t xml:space="preserve">  Jedná se o dodávku jednoho virtualizačního serveru, který bude náhradou za již dosluhující server ve virtualizačním clusteru. </t>
  </si>
  <si>
    <t xml:space="preserve">Virtualizace je realizována pomocí VMware vSphere s licencí Enterprise Plus a VMware vCenter Server s licencí Standard (tyto licence </t>
  </si>
  <si>
    <t xml:space="preserve">již zadavatel vlastní včetně SnS a nejsou součástí zakázky). Všech pět serverů v clusteru využívá technologii VMware EVC, která je </t>
  </si>
  <si>
    <t xml:space="preserve">nastavena podle výrobce CPU. Protože všechny ostatní servery v clusteru mají CPU od firmy Intel, je nezbytné pro zachování funkce </t>
  </si>
  <si>
    <t>EVC, aby i nový server byl osazen CPU od firmy Intel.</t>
  </si>
  <si>
    <t xml:space="preserve">  Ke clusteru jsou připojeny dvě disková pole pomocí technologie Fibre Channel 16 Gbps. Připojení je realizováno pomocí dvojice switchů Brocade</t>
  </si>
  <si>
    <t>M6505. Servery v clusteru jsou dále navzájem propojeny pomocí switche Dell Force10 MXL 10/40GbE a také pomocí switche Dell PowerConnect M6220.</t>
  </si>
  <si>
    <t>TECHNICKÁ SPECIFIKACE ČÁST 2</t>
  </si>
  <si>
    <t>Technické požadavky: Virtualizační 4-node pro Proxmox</t>
  </si>
  <si>
    <r>
      <rPr>
        <sz val="10"/>
        <color rgb="FF000000"/>
        <rFont val="Calibri"/>
        <family val="2"/>
      </rPr>
      <t xml:space="preserve">• Určené pro montáž do skříně Rack, dodání včetně montážích ližin
• </t>
    </r>
    <r>
      <rPr>
        <b/>
        <sz val="10"/>
        <color rgb="FF000000"/>
        <rFont val="Calibri"/>
        <family val="2"/>
      </rPr>
      <t>Blok čtyř serverů v jednom boxu  o velikosti 2U se sdíleným redundantním napájením a volitelně i se sdíleným IPMI/KVM managementem</t>
    </r>
    <r>
      <rPr>
        <sz val="10"/>
        <color rgb="FF000000"/>
        <rFont val="Calibri"/>
        <family val="2"/>
      </rPr>
      <t xml:space="preserve"> 
• Prostorové nároky: max 0,5U na server, max 2U na box, hloubka boxu max. 900mm
• </t>
    </r>
    <r>
      <rPr>
        <b/>
        <sz val="10"/>
        <color rgb="FFC9211E"/>
        <rFont val="Calibri"/>
        <family val="2"/>
      </rPr>
      <t>Následující specifikace musí samostatně splňovat každý ze čtyř serverů v boxu!</t>
    </r>
  </si>
  <si>
    <r>
      <rPr>
        <sz val="10"/>
        <color rgb="FF000000"/>
        <rFont val="Calibri"/>
        <family val="2"/>
      </rPr>
      <t>•</t>
    </r>
    <r>
      <rPr>
        <b/>
        <sz val="10"/>
        <color rgb="FF000000"/>
        <rFont val="Calibri"/>
        <family val="2"/>
      </rPr>
      <t xml:space="preserve"> 1x CPU s podporou HT/SMT, 16 jader (celkem tedy 16 fyzických / 32 logických jader)
</t>
    </r>
    <r>
      <rPr>
        <sz val="10"/>
        <color rgb="FF000000"/>
        <rFont val="Calibri"/>
        <family val="2"/>
      </rPr>
      <t>• Požadovaná architektura CPU je x86_64.
• Výkonnost 1 jádra procesoru alespoň 12,5 v SPECspeed 2017 Integer, sloupec Results/Base dle spec.org.
• Výkonnost serveru (1 CPU) alespoň 155 v SPECrate 2017 Integer, sloupec Results/Base dle spec.org.
• podpora PCIe x16, gen 4</t>
    </r>
  </si>
  <si>
    <t>Paměť</t>
  </si>
  <si>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>Operační paměť</t>
    </r>
    <r>
      <rPr>
        <sz val="10"/>
        <color rgb="FF000000"/>
        <rFont val="Calibri"/>
        <family val="2"/>
      </rPr>
      <t xml:space="preserve"> specifikace minimálně DDR4 ECC Registered, 3200MHz. Server musí mít osazeno </t>
    </r>
    <r>
      <rPr>
        <b/>
        <sz val="10"/>
        <color rgb="FF000000"/>
        <rFont val="Calibri"/>
        <family val="2"/>
      </rPr>
      <t>alespoň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 xml:space="preserve">128GB RAM
</t>
    </r>
    <r>
      <rPr>
        <sz val="10"/>
        <color rgb="FF000000"/>
        <rFont val="Calibri"/>
        <family val="2"/>
      </rPr>
      <t xml:space="preserve">•  </t>
    </r>
    <r>
      <rPr>
        <b/>
        <sz val="10"/>
        <color rgb="FF000000"/>
        <rFont val="Calibri"/>
        <family val="2"/>
      </rPr>
      <t xml:space="preserve">2x NVMe4 M.2 SSD </t>
    </r>
    <r>
      <rPr>
        <sz val="10"/>
        <color rgb="FF000000"/>
        <rFont val="Calibri"/>
        <family val="2"/>
      </rPr>
      <t>pro instalaci operačního systému</t>
    </r>
    <r>
      <rPr>
        <b/>
        <sz val="10"/>
        <color rgb="FF000000"/>
        <rFont val="Calibri"/>
        <family val="2"/>
      </rPr>
      <t>, kapacita každého z nich 960GB</t>
    </r>
    <r>
      <rPr>
        <sz val="10"/>
        <color rgb="FF000000"/>
        <rFont val="Calibri"/>
        <family val="2"/>
      </rPr>
      <t>, MLC, DWPD minimálně 1.0 po dobu 5 let</t>
    </r>
  </si>
  <si>
    <r>
      <rPr>
        <b/>
        <sz val="10"/>
        <color rgb="FF000000"/>
        <rFont val="Calibri"/>
        <family val="2"/>
      </rPr>
      <t>Je požadováno redundantní napájení minimálně N+1</t>
    </r>
    <r>
      <rPr>
        <sz val="10"/>
        <color rgb="FF000000"/>
        <rFont val="Calibri"/>
        <family val="2"/>
      </rPr>
      <t xml:space="preserve"> (výpadek jednoho zdroje nezpůsobí výpadek serveru), zdroje vyměnitelné za běhu systému, certifikace zdrojů 80 PLUS Platinum nebo vyšší. V případě serverů s vysokou hustotou jako jsou víceuzlové servery, je redundantní napájení zajištěno na úrovni boxu (chassis).</t>
    </r>
  </si>
  <si>
    <r>
      <rPr>
        <b/>
        <sz val="10"/>
        <color rgb="FF000000"/>
        <rFont val="Calibri"/>
        <family val="2"/>
      </rPr>
      <t xml:space="preserve">• 2x rozhraní Ethernet 10Gbps SFP+
• 1x metalický kabel DAC 3m 10Gbps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 xml:space="preserve">Modul vzdálené správy přes internet (zařízení musí umožňovat KVM-over-LAN, pro tuto funkci musí mít vlastní síťový konektor).
</t>
    </r>
  </si>
  <si>
    <t>HW
Managment</t>
  </si>
  <si>
    <t>• Bootování operačního systému: konfigurovatelné pořadí zařízení, podpora  bootování ze vzdáleného iso obrazu prostřednictvím vzdáleného managementu (Baseboard Management Controller (BMC), prostřednictvím Kernel-based Virtual Machine (KVM) po LAN).</t>
  </si>
  <si>
    <t>OS</t>
  </si>
  <si>
    <t>• Všechny jednotky/servery musí být schopny plnohodnotného provozu v operačním systému (OS) Linux. OS Linux je v současné době používán na všech výpočetních kapacitách instalovaných na pracovišti zadavatele. Použití jiného OS by znamenalo velmi významné zvýšení nákladů na instalaci a správu výpočetních kapacit. Zadavatel vyvíjí vlastní software pro výzkumné účely, který je závislý na operačním systému Linux jakožto jediné kompatibilní platformě. Používané distribuce jsou Ubuntu a Centos v 64-bitové verzi.</t>
  </si>
  <si>
    <t>Vzdálená
správa</t>
  </si>
  <si>
    <t>Je vyžadováno vzdálené ovládání vypnutí/zapnutí/reset, vzdálená sériová konzole (serial-over-lan) a konzole KVM - vše dostupné přes LAN nástroji pro operační systém Linux. Funkcionalita vypnutí/zapnutí/reset musí být dostupná nástroji na příkazové řádce použitelnými ve skriptu.</t>
  </si>
  <si>
    <t>TECHNICKÁ SPECIFIKACE ČÁST 3</t>
  </si>
  <si>
    <t>Technické požadavky: GPU server „Ampere“</t>
  </si>
  <si>
    <t>• Provedení, určené pro montáž do skříně Rack, dodání včetně výsuvných ližin.
• Prostorové nároky: max 3U na server, hloubka max. 900mm</t>
  </si>
  <si>
    <t>• 1x CPU s podporou HT/SMT, 16 jader (celkem tedy 16 fyzických / 32 logických jader)
• Požadovaná architektura CPU je x86_64.
• Výkonnost 1 jádra procesoru alespoň 12,5 v SPECspeed 2017 Integer, sloupec Results/Base dle spec.org.
• Výkonnost serveru (1 CPU) alespoň 155 v SPECrate 2017 Integer, sloupec Results/Base dle spec.org.</t>
  </si>
  <si>
    <t xml:space="preserve">
</t>
  </si>
  <si>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>Operační p</t>
    </r>
    <r>
      <rPr>
        <b/>
        <sz val="10"/>
        <color rgb="FF000000"/>
        <rFont val="Calibri"/>
        <family val="2"/>
      </rPr>
      <t>aměť</t>
    </r>
    <r>
      <rPr>
        <sz val="10"/>
        <color rgb="FF000000"/>
        <rFont val="Calibri"/>
        <family val="2"/>
      </rPr>
      <t xml:space="preserve"> specifikace minimálně DDR4 ECC Registered, 3200MHz. Server musí mít osazeno </t>
    </r>
    <r>
      <rPr>
        <b/>
        <sz val="10"/>
        <color rgb="FF000000"/>
        <rFont val="Calibri"/>
        <family val="2"/>
      </rPr>
      <t>alespoň 128GB RAM</t>
    </r>
    <r>
      <rPr>
        <sz val="10"/>
        <color rgb="FF000000"/>
        <rFont val="Calibri"/>
        <family val="2"/>
      </rPr>
      <t xml:space="preserve">.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 xml:space="preserve">2x hot-swap SSD </t>
    </r>
    <r>
      <rPr>
        <sz val="10"/>
        <color rgb="FF000000"/>
        <rFont val="Calibri"/>
        <family val="2"/>
      </rPr>
      <t>pro instalaci operačního systému</t>
    </r>
    <r>
      <rPr>
        <b/>
        <sz val="10"/>
        <color rgb="FF000000"/>
        <rFont val="Calibri"/>
        <family val="2"/>
      </rPr>
      <t>, kapacita každého z nich 480GB</t>
    </r>
    <r>
      <rPr>
        <sz val="10"/>
        <color rgb="FF000000"/>
        <rFont val="Calibri"/>
        <family val="2"/>
      </rPr>
      <t>, MLC, DWPD minimálně 1.0 po dobu 5 let</t>
    </r>
  </si>
  <si>
    <t>• Je požadováno redundantní napájení minimálně N+1 (výpadek jednoho zdroje nezpůsobí výpadek serveru), zdroje vyměnitelné za běhu systému, certifikace zdrojů 80 PLUS Platinum nebo vyšší.</t>
  </si>
  <si>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>Alespoň 1x 1Gbps LAN Ethernet</t>
    </r>
    <r>
      <rPr>
        <sz val="10"/>
        <color rgb="FF000000"/>
        <rFont val="Calibri"/>
        <family val="2"/>
      </rPr>
      <t xml:space="preserve"> port (nebo zpětně kompatibilní 10G-BaseT)
• </t>
    </r>
    <r>
      <rPr>
        <b/>
        <sz val="10"/>
        <color rgb="FF000000"/>
        <rFont val="Calibri"/>
        <family val="2"/>
      </rPr>
      <t xml:space="preserve">2x rozhraní Ethernet 25Gbps SFP28
</t>
    </r>
    <r>
      <rPr>
        <sz val="10"/>
        <color rgb="FF000000"/>
        <rFont val="Calibri"/>
        <family val="2"/>
      </rPr>
      <t xml:space="preserve">• 1x metalický kabel SFP+-SFP+ 10GbE, 5 metrový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 xml:space="preserve">Modul vzdálené správy přes internet (zařízení musí umožňovat KVM-over-LAN, pro tuto funkci musí mít vlastní síťový konektor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>4x PCIe slot pro osazení GPU</t>
    </r>
    <r>
      <rPr>
        <sz val="10"/>
        <color rgb="FF000000"/>
        <rFont val="Calibri"/>
        <family val="2"/>
      </rPr>
      <t xml:space="preserve"> adaptéru jako je např. Nvidia A40 (DualSlot)
•</t>
    </r>
    <r>
      <rPr>
        <b/>
        <sz val="10"/>
        <color rgb="FF000000"/>
        <rFont val="Calibri"/>
        <family val="2"/>
      </rPr>
      <t xml:space="preserve"> 4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sloty pro GPU musí mít připraveny napájecí kabely</t>
    </r>
    <r>
      <rPr>
        <sz val="10"/>
        <color rgb="FF000000"/>
        <rFont val="Calibri"/>
        <family val="2"/>
      </rPr>
      <t xml:space="preserve"> a případné další příslušenství tak, aby bylo možné bez dalších úprav osadit a provozovat plný počet karet ve stejné specifikaci, jako je uvedeno níže pro GPU dodávané v rámci této dodávky</t>
    </r>
  </si>
  <si>
    <t>GPU</t>
  </si>
  <si>
    <r>
      <rPr>
        <sz val="10"/>
        <color rgb="FF000000"/>
        <rFont val="Calibri"/>
        <family val="2"/>
      </rPr>
      <t>•</t>
    </r>
    <r>
      <rPr>
        <b/>
        <sz val="10"/>
        <color rgb="FF000000"/>
        <rFont val="Calibri"/>
        <family val="2"/>
      </rPr>
      <t xml:space="preserve"> 4x PCIe GPU:
</t>
    </r>
    <r>
      <rPr>
        <sz val="10"/>
        <color rgb="FF000000"/>
        <rFont val="Calibri"/>
        <family val="2"/>
      </rPr>
      <t>• GPU akcelerátory</t>
    </r>
    <r>
      <rPr>
        <b/>
        <sz val="10"/>
        <color rgb="FF000000"/>
        <rFont val="Calibri"/>
        <family val="2"/>
      </rPr>
      <t xml:space="preserve"> s čipem architektury Nvidia Ampere</t>
    </r>
    <r>
      <rPr>
        <sz val="10"/>
        <color rgb="FF000000"/>
        <rFont val="Calibri"/>
        <family val="2"/>
      </rPr>
      <t xml:space="preserve">. Konkrétní výrobce GPU karet není určen, tento čip je vyžadován vzhledem k nutnosti zachovat homogenní výpočetní a vývojové prostředí a kompatibilitu s existujícím programovým vybavením. Kritickým parametrem je podpora CUDA 11.x.
• Paměť: </t>
    </r>
    <r>
      <rPr>
        <b/>
        <sz val="10"/>
        <color rgb="FF000000"/>
        <rFont val="Calibri"/>
        <family val="2"/>
      </rPr>
      <t xml:space="preserve">minimálně 48 GB </t>
    </r>
    <r>
      <rPr>
        <b/>
        <sz val="10"/>
        <color rgb="FF222222"/>
        <rFont val="Calibri"/>
        <family val="2"/>
      </rPr>
      <t xml:space="preserve">GDDR6 ECC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 xml:space="preserve">Nvidia NVLink3, PCIe gen4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 xml:space="preserve">minimálně 10752 CUDA jader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 xml:space="preserve">minimálně 336 tensor jader gen3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 xml:space="preserve">maximální spotřeba karty: 300 W
</t>
    </r>
    <r>
      <rPr>
        <sz val="10"/>
        <color rgb="FF000000"/>
        <rFont val="Calibri"/>
        <family val="2"/>
      </rPr>
      <t xml:space="preserve">• referenční podélné chlazení (horký vzduch je vyfukován přímo z karty za PC)
• </t>
    </r>
    <r>
      <rPr>
        <b/>
        <sz val="10"/>
        <color rgb="FF222222"/>
        <rFont val="Calibri"/>
        <family val="2"/>
      </rPr>
      <t>EULA nesmí omezovat použití karet v datových centrech!</t>
    </r>
  </si>
  <si>
    <t>• Bootování operačního systému: konfigurovatelné pořadí zařízení, podpora bootování ze vzdáleného iso obrazu prostřednictvím vzdáleného managementu (Baseboard Management Controller (BMC), prostřednictvím Kernel-based Virtual Machine (KVM) po LAN).</t>
  </si>
  <si>
    <t>• Je vyžadováno vzdálené ovládání vypnutí/zapnutí/reset, vzdálená sériová konzole (serial-over-lan) a konzole KVM - vše dostupné přes LAN nástroji pro operační systém Linux. Funkcionalita vypnutí/zapnutí/reset musí být dostupná nástroji na příkazové řádce použitelnými ve skriptu.</t>
  </si>
  <si>
    <t>TECHNICKÁ SPECIFIKACE ČÁST 4</t>
  </si>
  <si>
    <t>Technické požadavky: GPU server „Ada Lovelace“</t>
  </si>
  <si>
    <t>• 1x CPU s podporou HT/SMT, 32 jader (celkem tedy 32 fyzických / 64 logických jader)
• Požadovaná architektura CPU je x86_64.
• Výkonnost 1 jádra procesoru alespoň 12,5 v SPECspeed 2017 Integer, sloupec Results/Base dle spec.org.
• Výkonnost serveru (1 CPU) alespoň 275 v SPECrate 2017 Integer, sloupec Results/Base dle spec.org.</t>
  </si>
  <si>
    <r>
      <rPr>
        <sz val="10"/>
        <color rgb="FF000000"/>
        <rFont val="Calibri"/>
        <family val="2"/>
      </rPr>
      <t>•</t>
    </r>
    <r>
      <rPr>
        <b/>
        <sz val="10"/>
        <color rgb="FF000000"/>
        <rFont val="Calibri"/>
        <family val="2"/>
      </rPr>
      <t xml:space="preserve"> 4x PCIe GPU:
</t>
    </r>
    <r>
      <rPr>
        <sz val="10"/>
        <color rgb="FF000000"/>
        <rFont val="Calibri"/>
        <family val="2"/>
      </rPr>
      <t>• GPU akcelerátory</t>
    </r>
    <r>
      <rPr>
        <b/>
        <sz val="10"/>
        <color rgb="FF000000"/>
        <rFont val="Calibri"/>
        <family val="2"/>
      </rPr>
      <t xml:space="preserve"> s čipem architektury Nvidia Ada Lovelace</t>
    </r>
    <r>
      <rPr>
        <sz val="10"/>
        <color rgb="FF000000"/>
        <rFont val="Calibri"/>
        <family val="2"/>
      </rPr>
      <t xml:space="preserve">. Konkrétní výrobce GPU karet není určen, tento čip je vyžadován vzhledem k nutnosti zachovat homogenní výpočetní a vývojové prostředí a kompatibilitu s existujícím programovým vybavením. Kritickým parametrem je podpora CUDA 11.x.
• Paměť: </t>
    </r>
    <r>
      <rPr>
        <b/>
        <sz val="10"/>
        <color rgb="FF000000"/>
        <rFont val="Calibri"/>
        <family val="2"/>
      </rPr>
      <t xml:space="preserve">minimálně 48 GB </t>
    </r>
    <r>
      <rPr>
        <b/>
        <sz val="10"/>
        <color rgb="FF222222"/>
        <rFont val="Calibri"/>
        <family val="2"/>
      </rPr>
      <t xml:space="preserve">GDDR6 ECC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 xml:space="preserve">PCIe gen4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 xml:space="preserve">minimálně 18176 CUDA jader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 xml:space="preserve">minimálně 568 tensor jader gen4
</t>
    </r>
    <r>
      <rPr>
        <sz val="10"/>
        <color rgb="FF000000"/>
        <rFont val="Calibri"/>
        <family val="2"/>
      </rPr>
      <t xml:space="preserve">• </t>
    </r>
    <r>
      <rPr>
        <b/>
        <sz val="10"/>
        <color rgb="FF000000"/>
        <rFont val="Calibri"/>
        <family val="2"/>
      </rPr>
      <t xml:space="preserve">maximální spotřeba karty: 300 W
</t>
    </r>
    <r>
      <rPr>
        <sz val="10"/>
        <color rgb="FF000000"/>
        <rFont val="Calibri"/>
        <family val="2"/>
      </rPr>
      <t xml:space="preserve">• referenční podélné chlazení (horký vzduch je vyfukován přímo z karty za PC)
• </t>
    </r>
    <r>
      <rPr>
        <b/>
        <sz val="10"/>
        <color rgb="FF222222"/>
        <rFont val="Calibri"/>
        <family val="2"/>
      </rPr>
      <t>EULA nesmí omezovat použití karet v datových centrech!</t>
    </r>
  </si>
  <si>
    <t>č. objednávky</t>
  </si>
  <si>
    <t>Popis naplnění
part number (v relevantních případech)</t>
  </si>
  <si>
    <t>•Na server bude poskytována záruka 5 let v režimu NBD, tedy zahájení reklamačního řízení následujícího pracovního dne od nahlášení závady kupujícím.</t>
  </si>
  <si>
    <t>3 roky v režimu NBD, on-site, tedy zahájení reklamačního řízení následujícího pracovního dne od nahlášení závady kupujícím, a to v místě plnění.</t>
  </si>
  <si>
    <t>doplnění popisu naplnění požadavků jednotlivých položek tabulky obsažených v listech 1,2,3,4 tohoto sešitu.</t>
  </si>
  <si>
    <t>Účastník vyplní odemčené žlutě podbarvené buňky pro</t>
  </si>
  <si>
    <t>je předmětem hodnotícího kritéria (C)</t>
  </si>
  <si>
    <t>je předmětem hodnotícího kritéria (B)</t>
  </si>
  <si>
    <t>Virtualizační server pro Vmware vSphere:</t>
  </si>
  <si>
    <t>Virtualizační 4-node pro Proxmox cloud:</t>
  </si>
  <si>
    <t>GPU server „Ampere“:</t>
  </si>
  <si>
    <t>GPU server „Ada Lovelace“:</t>
  </si>
  <si>
    <t>Nabídková cena 
celkem 
Kč bez DPH</t>
  </si>
  <si>
    <t>Nabídková cena
celkem 
Kč vč. DPH</t>
  </si>
  <si>
    <t>Cena 1 ks  
Kč bez DPH</t>
  </si>
  <si>
    <t>Celková cena 
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</si>
</sst>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0"/>
      <color rgb="FFC9211E"/>
      <name val="Arial"/>
      <family val="2"/>
    </font>
    <font>
      <sz val="10"/>
      <color rgb="FFC9211E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C9211E"/>
      <name val="Calibri"/>
      <family val="2"/>
    </font>
    <font>
      <b/>
      <sz val="10"/>
      <color rgb="FF222222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4"/>
      <color rgb="FF000000"/>
      <name val="Calibri"/>
      <family val="2"/>
    </font>
    <font>
      <sz val="14"/>
      <name val="Times New Roman"/>
      <family val="2"/>
    </font>
    <font>
      <sz val="11"/>
      <name val="Times New Roman"/>
      <family val="2"/>
    </font>
    <font>
      <sz val="10"/>
      <name val="Arial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4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Border="1" applyAlignment="1" applyProtection="1">
      <alignment vertical="center"/>
      <protection/>
    </xf>
    <xf numFmtId="4" fontId="5" fillId="0" borderId="6" xfId="0" applyNumberFormat="1" applyFont="1" applyBorder="1" applyAlignment="1" applyProtection="1">
      <alignment vertical="center"/>
      <protection/>
    </xf>
    <xf numFmtId="4" fontId="5" fillId="0" borderId="7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1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left" wrapText="1"/>
      <protection/>
    </xf>
    <xf numFmtId="0" fontId="13" fillId="0" borderId="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2" fillId="0" borderId="8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 locked="0"/>
    </xf>
    <xf numFmtId="0" fontId="13" fillId="5" borderId="11" xfId="0" applyFont="1" applyFill="1" applyBorder="1" applyAlignment="1" applyProtection="1">
      <alignment vertical="center"/>
      <protection/>
    </xf>
    <xf numFmtId="0" fontId="13" fillId="5" borderId="12" xfId="0" applyFont="1" applyFill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top" wrapText="1"/>
      <protection/>
    </xf>
    <xf numFmtId="0" fontId="12" fillId="0" borderId="1" xfId="0" applyFont="1" applyBorder="1" applyAlignment="1" applyProtection="1">
      <alignment wrapText="1"/>
      <protection/>
    </xf>
    <xf numFmtId="0" fontId="12" fillId="4" borderId="14" xfId="0" applyFont="1" applyFill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/>
    </xf>
    <xf numFmtId="0" fontId="12" fillId="4" borderId="14" xfId="0" applyFont="1" applyFill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vertical="top" wrapText="1"/>
      <protection/>
    </xf>
    <xf numFmtId="0" fontId="12" fillId="4" borderId="7" xfId="0" applyFont="1" applyFill="1" applyBorder="1" applyAlignment="1" applyProtection="1">
      <alignment wrapText="1"/>
      <protection locked="0"/>
    </xf>
    <xf numFmtId="0" fontId="15" fillId="0" borderId="0" xfId="0" applyFont="1" applyAlignment="1" applyProtection="1">
      <alignment/>
      <protection/>
    </xf>
    <xf numFmtId="0" fontId="12" fillId="0" borderId="16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/>
    </xf>
    <xf numFmtId="0" fontId="13" fillId="2" borderId="3" xfId="0" applyFont="1" applyFill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top" wrapText="1"/>
      <protection/>
    </xf>
    <xf numFmtId="0" fontId="12" fillId="0" borderId="1" xfId="0" applyFont="1" applyBorder="1" applyAlignment="1" applyProtection="1">
      <alignment vertical="top" wrapText="1"/>
      <protection/>
    </xf>
    <xf numFmtId="0" fontId="12" fillId="4" borderId="14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vertical="top" wrapText="1"/>
      <protection/>
    </xf>
    <xf numFmtId="0" fontId="12" fillId="3" borderId="1" xfId="0" applyFont="1" applyFill="1" applyBorder="1" applyAlignment="1" applyProtection="1">
      <alignment vertical="top" wrapText="1"/>
      <protection/>
    </xf>
    <xf numFmtId="0" fontId="12" fillId="4" borderId="14" xfId="0" applyFont="1" applyFill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3" fillId="4" borderId="17" xfId="0" applyFont="1" applyFill="1" applyBorder="1" applyAlignment="1" applyProtection="1">
      <alignment vertical="center" wrapText="1"/>
      <protection locked="0"/>
    </xf>
    <xf numFmtId="0" fontId="13" fillId="6" borderId="18" xfId="0" applyFont="1" applyFill="1" applyBorder="1" applyAlignment="1" applyProtection="1">
      <alignment wrapText="1"/>
      <protection/>
    </xf>
    <xf numFmtId="0" fontId="13" fillId="7" borderId="1" xfId="0" applyFont="1" applyFill="1" applyBorder="1" applyAlignment="1" applyProtection="1">
      <alignment vertical="top" wrapText="1"/>
      <protection/>
    </xf>
    <xf numFmtId="0" fontId="13" fillId="6" borderId="13" xfId="0" applyFont="1" applyFill="1" applyBorder="1" applyAlignment="1" applyProtection="1">
      <alignment vertical="top" wrapText="1"/>
      <protection/>
    </xf>
    <xf numFmtId="0" fontId="12" fillId="6" borderId="1" xfId="0" applyFont="1" applyFill="1" applyBorder="1" applyAlignment="1" applyProtection="1">
      <alignment wrapText="1"/>
      <protection/>
    </xf>
    <xf numFmtId="0" fontId="12" fillId="8" borderId="14" xfId="0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2" fillId="6" borderId="13" xfId="0" applyFont="1" applyFill="1" applyBorder="1" applyAlignment="1" applyProtection="1">
      <alignment horizontal="left" vertical="top" wrapText="1"/>
      <protection/>
    </xf>
    <xf numFmtId="0" fontId="12" fillId="6" borderId="1" xfId="0" applyFont="1" applyFill="1" applyBorder="1" applyAlignment="1" applyProtection="1">
      <alignment vertical="top" wrapText="1"/>
      <protection/>
    </xf>
    <xf numFmtId="0" fontId="12" fillId="8" borderId="14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vertical="top" wrapText="1"/>
      <protection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0" fillId="0" borderId="0" xfId="0" applyProtection="1">
      <protection locked="0"/>
    </xf>
    <xf numFmtId="0" fontId="0" fillId="9" borderId="1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vertical="center" wrapText="1"/>
      <protection/>
    </xf>
    <xf numFmtId="0" fontId="4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18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16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11</xdr:col>
      <xdr:colOff>523875</xdr:colOff>
      <xdr:row>41</xdr:row>
      <xdr:rowOff>0</xdr:rowOff>
    </xdr:to>
    <xdr:sp macro="" textlink="">
      <xdr:nvSpPr>
        <xdr:cNvPr id="2" name="CustomShape 1"/>
        <xdr:cNvSpPr/>
      </xdr:nvSpPr>
      <xdr:spPr>
        <a:xfrm>
          <a:off x="190500" y="0"/>
          <a:ext cx="6724650" cy="680085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85680" tIns="40680" rIns="85680" bIns="40680" anchor="t">
          <a:noAutofit/>
        </a:bodyPr>
        <a:lstStyle/>
        <a:p>
          <a:pPr>
            <a:lnSpc>
              <a:spcPct val="100000"/>
            </a:lnSpc>
          </a:pPr>
          <a:r>
            <a:rPr lang="cs-CZ" sz="1600" b="1" strike="noStrike" spc="-1">
              <a:solidFill>
                <a:srgbClr val="000000"/>
              </a:solidFill>
              <a:latin typeface="Calibri"/>
              <a:ea typeface="Calibri"/>
            </a:rPr>
            <a:t>Technická specifikace pro zakázku „Vybavení pro projektový cluster LUCC“</a:t>
          </a:r>
          <a:endParaRPr lang="cs-CZ" sz="16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200" b="0" strike="noStrike" spc="-1">
              <a:solidFill>
                <a:srgbClr val="000000"/>
              </a:solidFill>
              <a:latin typeface="Calibri"/>
              <a:ea typeface="Calibri"/>
            </a:rPr>
            <a:t> </a:t>
          </a:r>
          <a:endParaRPr lang="cs-CZ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200" b="0" strike="noStrike" spc="-1">
              <a:solidFill>
                <a:srgbClr val="FF0000"/>
              </a:solidFill>
              <a:latin typeface="Calibri"/>
              <a:ea typeface="Calibri"/>
            </a:rPr>
            <a:t>která se skládá ze čtyř níže popsaných součástí podrobně rozepsaných v následujících listech tohoto sešitu.</a:t>
          </a:r>
          <a:br/>
          <a:endParaRPr lang="cs-CZ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400" b="0" strike="noStrike" spc="-1">
              <a:solidFill>
                <a:srgbClr val="000000"/>
              </a:solidFill>
              <a:latin typeface="Calibri"/>
              <a:ea typeface="Calibri"/>
            </a:rPr>
            <a:t>OBECNÁ ČÁST</a:t>
          </a:r>
          <a:endParaRPr lang="cs-CZ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Předmět dodávky</a:t>
          </a:r>
          <a:br/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Jedná se o dodávku virtualizačního serveru pro VMware vSphere, 4-node 2U serveru pro virtualizace na platformě Proxmox a dvou GPU serverů s různou specifikací: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1.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Virtualizační server pro Vmware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podle specifikace na listu 1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2.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Virtualizační 4-node pro Proxmox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podle specifikace na listu 2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3. 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GPU server „Ampere“ 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podle specifikaci na listu 3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4.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GPU server „Ada Lovelace“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podle specifikace na listu 4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Instalaci software provede zadavatel. Součástí dodávky je návrh a kompletace dodávaných strojů, jejich dodání a zajištění požadovaných záručních podmínek. Součástí dodávky nejsou rackové skříně ani jiné, v zadávací dokumentaci neuvedené komponenty.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Společná rámcová ustanovení: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Stroje jsou určeny pro provoz v servrovně se studenou uličkou. Maximální hloubka serveru je limitována rackovými skříněmi a existujícími rozvody takto: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 A: hloubka racku 900mm a limit pro hloubku serveru je 800mm v případě virtualizačního serveru pro VMware (1)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 B: hloubka racku 1000mm a limit pro hloubku serveru je 900 mm v případě serverů (2), (3), (4)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Výkonnost CPU je prokazována na základě spec.org (detailně uvedeno ve specifikacích serverů). Test prokazující výkonnost musí být proveden na identickém serveru se stejným modelem CPU, počtem CPU a frekvencí paměti. Konkrétní osazení paměťových modulů při testu, co do jejich počtu a celkové kapacity paměti, se může lišit.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Síťová infrastruktura zadavatele je postavena na síťových prvcích Cisco řady Nexus 93xx. Tato informace je podstatná pro výběr správných optických transceiverů pro stranu switchů. Používána jsou SM optická vlákna s LC konektory.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Výše uvedené údaje mohou být upřesněny nebo změněny ve specifikacích jednotlivých serverů. Specifikace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uvedené na jednotlivých listech mají přednost před zde definovanými obecnými údaji.</a:t>
          </a:r>
          <a:endParaRPr lang="cs-CZ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21"/>
  <sheetViews>
    <sheetView tabSelected="1" zoomScale="70" zoomScaleNormal="70" workbookViewId="0" topLeftCell="A2">
      <selection activeCell="U8" sqref="U8"/>
    </sheetView>
  </sheetViews>
  <sheetFormatPr defaultColWidth="8.8515625" defaultRowHeight="12.75"/>
  <cols>
    <col min="1" max="1" width="9.28125" style="1" customWidth="1"/>
    <col min="2" max="2" width="36.421875" style="1" customWidth="1"/>
    <col min="3" max="3" width="14.5742187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8" width="2.28125" style="1" customWidth="1"/>
    <col min="9" max="9" width="14.28125" style="1" customWidth="1"/>
    <col min="10" max="256" width="8.8515625" style="1" customWidth="1"/>
    <col min="257" max="257" width="9.28125" style="1" customWidth="1"/>
    <col min="258" max="258" width="32.28125" style="1" customWidth="1"/>
    <col min="259" max="259" width="18.8515625" style="1" customWidth="1"/>
    <col min="260" max="260" width="18.140625" style="1" customWidth="1"/>
    <col min="261" max="261" width="19.57421875" style="1" customWidth="1"/>
    <col min="262" max="262" width="16.8515625" style="1" customWidth="1"/>
    <col min="263" max="263" width="18.28125" style="1" customWidth="1"/>
    <col min="264" max="512" width="8.8515625" style="1" customWidth="1"/>
    <col min="513" max="513" width="9.28125" style="1" customWidth="1"/>
    <col min="514" max="514" width="32.28125" style="1" customWidth="1"/>
    <col min="515" max="515" width="18.8515625" style="1" customWidth="1"/>
    <col min="516" max="516" width="18.140625" style="1" customWidth="1"/>
    <col min="517" max="517" width="19.57421875" style="1" customWidth="1"/>
    <col min="518" max="518" width="16.8515625" style="1" customWidth="1"/>
    <col min="519" max="519" width="18.28125" style="1" customWidth="1"/>
    <col min="520" max="768" width="8.8515625" style="1" customWidth="1"/>
    <col min="769" max="769" width="9.28125" style="1" customWidth="1"/>
    <col min="770" max="770" width="32.28125" style="1" customWidth="1"/>
    <col min="771" max="771" width="18.8515625" style="1" customWidth="1"/>
    <col min="772" max="772" width="18.140625" style="1" customWidth="1"/>
    <col min="773" max="773" width="19.57421875" style="1" customWidth="1"/>
    <col min="774" max="774" width="16.8515625" style="1" customWidth="1"/>
    <col min="775" max="775" width="18.28125" style="1" customWidth="1"/>
    <col min="776" max="1023" width="8.8515625" style="1" customWidth="1"/>
    <col min="1024" max="16384" width="8.8515625" style="68" customWidth="1"/>
  </cols>
  <sheetData>
    <row r="1" spans="1:9" ht="44.4" customHeight="1">
      <c r="A1" s="65" t="s">
        <v>0</v>
      </c>
      <c r="B1" s="65"/>
      <c r="C1" s="65"/>
      <c r="D1" s="65"/>
      <c r="E1" s="65"/>
      <c r="F1" s="65"/>
      <c r="G1" s="65"/>
      <c r="H1" s="2"/>
      <c r="I1" s="2"/>
    </row>
    <row r="2" spans="1:9" ht="38.4" customHeight="1">
      <c r="A2" s="3" t="s">
        <v>1</v>
      </c>
      <c r="B2" s="64" t="s">
        <v>2</v>
      </c>
      <c r="C2" s="3" t="s">
        <v>3</v>
      </c>
      <c r="D2" s="3" t="s">
        <v>87</v>
      </c>
      <c r="E2" s="3" t="s">
        <v>88</v>
      </c>
      <c r="F2" s="3" t="s">
        <v>4</v>
      </c>
      <c r="G2" s="3" t="s">
        <v>5</v>
      </c>
      <c r="H2" s="2"/>
      <c r="I2" s="52" t="s">
        <v>73</v>
      </c>
    </row>
    <row r="3" spans="1:9" ht="61.2" customHeight="1">
      <c r="A3" s="4">
        <v>1</v>
      </c>
      <c r="B3" s="69" t="s">
        <v>81</v>
      </c>
      <c r="C3" s="5">
        <v>1</v>
      </c>
      <c r="D3" s="6">
        <v>0</v>
      </c>
      <c r="E3" s="7">
        <f>C3*D3</f>
        <v>0</v>
      </c>
      <c r="F3" s="7">
        <f>E3*0.21</f>
        <v>0</v>
      </c>
      <c r="G3" s="7">
        <f>E3+F3</f>
        <v>0</v>
      </c>
      <c r="H3" s="2"/>
      <c r="I3" s="70">
        <v>207230013</v>
      </c>
    </row>
    <row r="4" spans="1:9" ht="58.8" customHeight="1">
      <c r="A4" s="4">
        <v>2</v>
      </c>
      <c r="B4" s="69" t="s">
        <v>82</v>
      </c>
      <c r="C4" s="5">
        <v>1</v>
      </c>
      <c r="D4" s="6">
        <v>0</v>
      </c>
      <c r="E4" s="7">
        <f>C4*D4</f>
        <v>0</v>
      </c>
      <c r="F4" s="7">
        <f>E4*0.21</f>
        <v>0</v>
      </c>
      <c r="G4" s="7">
        <f>E4+F4</f>
        <v>0</v>
      </c>
      <c r="H4" s="2"/>
      <c r="I4" s="71"/>
    </row>
    <row r="5" spans="1:9" ht="65.4" customHeight="1">
      <c r="A5" s="4">
        <v>3</v>
      </c>
      <c r="B5" s="69" t="s">
        <v>83</v>
      </c>
      <c r="C5" s="5">
        <v>1</v>
      </c>
      <c r="D5" s="6">
        <v>0</v>
      </c>
      <c r="E5" s="7">
        <f>C5*D5</f>
        <v>0</v>
      </c>
      <c r="F5" s="7">
        <f>E5*0.21</f>
        <v>0</v>
      </c>
      <c r="G5" s="7">
        <f>E5+F5</f>
        <v>0</v>
      </c>
      <c r="H5" s="2"/>
      <c r="I5" s="71"/>
    </row>
    <row r="6" spans="1:9" ht="73.8" customHeight="1">
      <c r="A6" s="4">
        <v>4</v>
      </c>
      <c r="B6" s="69" t="s">
        <v>84</v>
      </c>
      <c r="C6" s="5">
        <v>1</v>
      </c>
      <c r="D6" s="6">
        <v>0</v>
      </c>
      <c r="E6" s="7">
        <f>C6*D6</f>
        <v>0</v>
      </c>
      <c r="F6" s="7">
        <f>E6*0.21</f>
        <v>0</v>
      </c>
      <c r="G6" s="7">
        <f>E6+F6</f>
        <v>0</v>
      </c>
      <c r="H6" s="2"/>
      <c r="I6" s="72"/>
    </row>
    <row r="7" spans="1:7" s="8" customFormat="1" ht="14.4">
      <c r="A7" s="73"/>
      <c r="B7" s="74"/>
      <c r="C7" s="75"/>
      <c r="D7" s="76"/>
      <c r="E7" s="76"/>
      <c r="F7" s="76"/>
      <c r="G7" s="76"/>
    </row>
    <row r="8" spans="1:7" ht="72.6" customHeight="1">
      <c r="A8" s="66" t="s">
        <v>6</v>
      </c>
      <c r="B8" s="66"/>
      <c r="C8" s="66"/>
      <c r="D8" s="66"/>
      <c r="E8" s="66"/>
      <c r="F8" s="66"/>
      <c r="G8" s="66"/>
    </row>
    <row r="9" spans="1:7" ht="19.8" customHeight="1">
      <c r="A9" s="2"/>
      <c r="B9" s="9"/>
      <c r="C9" s="9"/>
      <c r="D9" s="9"/>
      <c r="E9" s="9"/>
      <c r="F9" s="9"/>
      <c r="G9" s="9"/>
    </row>
    <row r="10" spans="1:1023" s="8" customFormat="1" ht="54">
      <c r="A10" s="2"/>
      <c r="B10" s="2"/>
      <c r="C10" s="2"/>
      <c r="D10" s="2"/>
      <c r="E10" s="10" t="s">
        <v>85</v>
      </c>
      <c r="F10" s="11" t="s">
        <v>7</v>
      </c>
      <c r="G10" s="12" t="s">
        <v>86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7" ht="68.4" customHeight="1">
      <c r="A11" s="2"/>
      <c r="B11" s="2"/>
      <c r="C11" s="2"/>
      <c r="D11" s="2"/>
      <c r="E11" s="13">
        <f>E3+E4+E5+E6</f>
        <v>0</v>
      </c>
      <c r="F11" s="14">
        <f>E11*0.21</f>
        <v>0</v>
      </c>
      <c r="G11" s="15">
        <f>E11+F11</f>
        <v>0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77"/>
      <c r="B13" s="78" t="s">
        <v>78</v>
      </c>
      <c r="C13" s="79"/>
      <c r="D13" s="79"/>
      <c r="E13" s="79"/>
      <c r="F13" s="80"/>
      <c r="G13" s="80"/>
    </row>
    <row r="14" spans="1:7" ht="22.8" customHeight="1">
      <c r="A14" s="77"/>
      <c r="B14" s="78" t="s">
        <v>77</v>
      </c>
      <c r="C14" s="79"/>
      <c r="D14" s="79"/>
      <c r="E14" s="79"/>
      <c r="F14" s="80"/>
      <c r="G14" s="80"/>
    </row>
    <row r="15" spans="1:9" ht="12.75">
      <c r="A15" s="77"/>
      <c r="B15" s="80"/>
      <c r="C15" s="80"/>
      <c r="D15" s="80"/>
      <c r="E15" s="80"/>
      <c r="F15" s="80"/>
      <c r="G15" s="80"/>
      <c r="H15" s="68"/>
      <c r="I15" s="68"/>
    </row>
    <row r="16" spans="1:7" ht="12.75">
      <c r="A16" s="2"/>
      <c r="B16" s="2"/>
      <c r="C16" s="2"/>
      <c r="D16" s="2"/>
      <c r="E16" s="2"/>
      <c r="F16" s="2"/>
      <c r="G16" s="2"/>
    </row>
    <row r="17" ht="12.75">
      <c r="A17" s="2"/>
    </row>
    <row r="18" spans="1:3" ht="15.6">
      <c r="A18" s="2"/>
      <c r="B18" s="16" t="s">
        <v>8</v>
      </c>
      <c r="C18" s="17"/>
    </row>
    <row r="19" ht="12.75">
      <c r="A19" s="2"/>
    </row>
    <row r="20" ht="12.75">
      <c r="B20" s="1" t="s">
        <v>9</v>
      </c>
    </row>
    <row r="21" ht="12.75">
      <c r="B21" s="1" t="s">
        <v>10</v>
      </c>
    </row>
  </sheetData>
  <sheetProtection algorithmName="SHA-512" hashValue="yjoEReWuSl+tklz2tVTwWbtN9i3Cc04bB0NiGRn3qXAdGdrKAYPCVpM25XRntJMWIDnCjcLYApwfVet10iZy/A==" saltValue="M81Wlw81xy4MmudghJSErA==" spinCount="100000" sheet="1" objects="1" scenarios="1" formatCells="0" formatColumns="0" formatRows="0"/>
  <mergeCells count="3">
    <mergeCell ref="I3:I6"/>
    <mergeCell ref="A1:G1"/>
    <mergeCell ref="A8:G8"/>
  </mergeCells>
  <printOptions/>
  <pageMargins left="0.7" right="0.7" top="0.7875" bottom="0.7875" header="0.511811023622047" footer="0.511811023622047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="90" zoomScaleNormal="90" workbookViewId="0" topLeftCell="A4"/>
  </sheetViews>
  <sheetFormatPr defaultColWidth="8.7109375" defaultRowHeight="12.75"/>
  <sheetData>
    <row r="33" ht="26.1" customHeight="1"/>
  </sheetData>
  <sheetProtection algorithmName="SHA-512" hashValue="47qqRyCpi0SFpeb+ee8N4Q3qdPWOjEqZZiKTu4yZMCMhibm4bJUftd+VQt8G1aCiFk+HABZ5Oax1N2t1NodVPQ==" saltValue="tqYVJiR7HDeSq6VgfSZdFA==" spinCount="100000" sheet="1" objects="1" scenarios="1"/>
  <printOptions/>
  <pageMargins left="0.708333333333333" right="0.708333333333333" top="0.7875" bottom="0.7875" header="0.511811023622047" footer="0.511811023622047"/>
  <pageSetup horizontalDpi="300" verticalDpi="300" orientation="portrait" paperSize="9" scale="83"/>
  <rowBreaks count="1" manualBreakCount="1">
    <brk id="6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zoomScale="70" zoomScaleNormal="70" workbookViewId="0" topLeftCell="A1">
      <selection activeCell="A14" sqref="A14:XFD14"/>
    </sheetView>
  </sheetViews>
  <sheetFormatPr defaultColWidth="14.421875" defaultRowHeight="12.75"/>
  <cols>
    <col min="1" max="1" width="1.8515625" style="18" customWidth="1"/>
    <col min="2" max="2" width="11.57421875" style="18" customWidth="1"/>
    <col min="3" max="3" width="63.140625" style="18" customWidth="1"/>
    <col min="4" max="4" width="46.00390625" style="18" customWidth="1"/>
    <col min="5" max="5" width="31.57421875" style="18" customWidth="1"/>
    <col min="6" max="6" width="11.57421875" style="18" customWidth="1"/>
    <col min="7" max="26" width="8.7109375" style="18" customWidth="1"/>
    <col min="27" max="1024" width="14.421875" style="18" customWidth="1"/>
    <col min="1025" max="16384" width="14.421875" style="68" customWidth="1"/>
  </cols>
  <sheetData>
    <row r="1" spans="1:4" ht="73.8" customHeight="1">
      <c r="A1" s="67" t="s">
        <v>11</v>
      </c>
      <c r="B1" s="67"/>
      <c r="C1" s="67"/>
      <c r="D1" s="67"/>
    </row>
    <row r="2" spans="2:4" s="19" customFormat="1" ht="31.5" customHeight="1">
      <c r="B2" s="20"/>
      <c r="C2" s="21" t="s">
        <v>12</v>
      </c>
      <c r="D2" s="22"/>
    </row>
    <row r="3" spans="2:3" s="19" customFormat="1" ht="13.8">
      <c r="B3" s="23"/>
      <c r="C3" s="24"/>
    </row>
    <row r="4" spans="2:4" s="19" customFormat="1" ht="24.6" customHeight="1">
      <c r="B4" s="25"/>
      <c r="C4" s="26" t="s">
        <v>13</v>
      </c>
      <c r="D4" s="27"/>
    </row>
    <row r="5" spans="1:4" s="19" customFormat="1" ht="30" customHeight="1">
      <c r="A5" s="81"/>
      <c r="B5" s="28" t="s">
        <v>14</v>
      </c>
      <c r="C5" s="29" t="s">
        <v>15</v>
      </c>
      <c r="D5" s="53" t="s">
        <v>74</v>
      </c>
    </row>
    <row r="6" spans="2:4" s="19" customFormat="1" ht="27.6">
      <c r="B6" s="30" t="s">
        <v>16</v>
      </c>
      <c r="C6" s="31" t="s">
        <v>17</v>
      </c>
      <c r="D6" s="32"/>
    </row>
    <row r="7" spans="2:4" s="1" customFormat="1" ht="130.8" customHeight="1">
      <c r="B7" s="30" t="s">
        <v>18</v>
      </c>
      <c r="C7" s="33" t="s">
        <v>19</v>
      </c>
      <c r="D7" s="34"/>
    </row>
    <row r="8" spans="2:5" s="1" customFormat="1" ht="61.8" customHeight="1">
      <c r="B8" s="56" t="s">
        <v>20</v>
      </c>
      <c r="C8" s="57" t="s">
        <v>21</v>
      </c>
      <c r="D8" s="58"/>
      <c r="E8" s="59" t="s">
        <v>79</v>
      </c>
    </row>
    <row r="9" spans="2:4" s="1" customFormat="1" ht="40.8" customHeight="1">
      <c r="B9" s="30" t="s">
        <v>22</v>
      </c>
      <c r="C9" s="33" t="s">
        <v>23</v>
      </c>
      <c r="D9" s="34"/>
    </row>
    <row r="10" spans="2:4" s="1" customFormat="1" ht="37.8" customHeight="1">
      <c r="B10" s="30" t="s">
        <v>24</v>
      </c>
      <c r="C10" s="33" t="s">
        <v>25</v>
      </c>
      <c r="D10" s="34"/>
    </row>
    <row r="11" spans="2:4" s="1" customFormat="1" ht="70.2" customHeight="1">
      <c r="B11" s="30" t="s">
        <v>26</v>
      </c>
      <c r="C11" s="35" t="s">
        <v>27</v>
      </c>
      <c r="D11" s="34"/>
    </row>
    <row r="12" spans="2:4" s="1" customFormat="1" ht="49.8" customHeight="1">
      <c r="B12" s="30" t="s">
        <v>28</v>
      </c>
      <c r="C12" s="35" t="s">
        <v>29</v>
      </c>
      <c r="D12" s="34"/>
    </row>
    <row r="13" spans="2:4" s="1" customFormat="1" ht="46.2" customHeight="1">
      <c r="B13" s="30" t="s">
        <v>30</v>
      </c>
      <c r="C13" s="33" t="s">
        <v>31</v>
      </c>
      <c r="D13" s="34"/>
    </row>
    <row r="14" spans="2:4" s="1" customFormat="1" ht="54.6" customHeight="1">
      <c r="B14" s="30" t="s">
        <v>32</v>
      </c>
      <c r="C14" s="33" t="s">
        <v>33</v>
      </c>
      <c r="D14" s="34"/>
    </row>
    <row r="15" spans="2:4" s="1" customFormat="1" ht="41.4">
      <c r="B15" s="36" t="s">
        <v>34</v>
      </c>
      <c r="C15" s="54" t="s">
        <v>75</v>
      </c>
      <c r="D15" s="37"/>
    </row>
    <row r="16" ht="12.75" customHeight="1"/>
    <row r="17" spans="2:4" ht="15.6">
      <c r="B17" s="82" t="s">
        <v>35</v>
      </c>
      <c r="C17" s="83"/>
      <c r="D17" s="83"/>
    </row>
    <row r="18" spans="2:4" ht="12.75">
      <c r="B18" s="38" t="s">
        <v>36</v>
      </c>
      <c r="C18" s="83"/>
      <c r="D18" s="83"/>
    </row>
    <row r="19" spans="2:4" ht="12.75">
      <c r="B19" s="38" t="s">
        <v>37</v>
      </c>
      <c r="C19" s="83"/>
      <c r="D19" s="83"/>
    </row>
    <row r="20" spans="2:4" ht="12.75">
      <c r="B20" s="38" t="s">
        <v>38</v>
      </c>
      <c r="C20" s="83"/>
      <c r="D20" s="83"/>
    </row>
    <row r="21" spans="2:4" ht="12.75">
      <c r="B21" s="38" t="s">
        <v>39</v>
      </c>
      <c r="C21" s="83"/>
      <c r="D21" s="83"/>
    </row>
    <row r="22" spans="2:4" ht="12.75">
      <c r="B22" s="38" t="s">
        <v>40</v>
      </c>
      <c r="C22" s="83"/>
      <c r="D22" s="83"/>
    </row>
    <row r="23" spans="2:4" ht="12.75">
      <c r="B23" s="38" t="s">
        <v>41</v>
      </c>
      <c r="C23" s="83"/>
      <c r="D23" s="83"/>
    </row>
    <row r="24" spans="2:4" ht="12.75">
      <c r="B24" s="38" t="s">
        <v>42</v>
      </c>
      <c r="C24" s="83"/>
      <c r="D24" s="83"/>
    </row>
    <row r="25" spans="2:4" ht="12.75">
      <c r="B25" s="83"/>
      <c r="C25" s="83"/>
      <c r="D25" s="83"/>
    </row>
    <row r="26" spans="2:4" ht="12.75">
      <c r="B26" s="83"/>
      <c r="C26" s="83"/>
      <c r="D26" s="8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</sheetData>
  <sheetProtection algorithmName="SHA-512" hashValue="4NkkqqYVwKYRLmxNxilgfNZPYXzl6fI7zE5JyY1ZAIHMhZ8ccVusvOavWFTFDwekH2plC2PNkNtOeGOWFTZYHQ==" saltValue="bJx1gc2L/xYmDo2V2VgG2A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56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zoomScale="70" zoomScaleNormal="70" workbookViewId="0" topLeftCell="A1">
      <selection activeCell="F7" sqref="F7"/>
    </sheetView>
  </sheetViews>
  <sheetFormatPr defaultColWidth="14.421875" defaultRowHeight="12.75"/>
  <cols>
    <col min="1" max="1" width="1.8515625" style="18" customWidth="1"/>
    <col min="2" max="2" width="11.57421875" style="18" customWidth="1"/>
    <col min="3" max="3" width="63.140625" style="18" customWidth="1"/>
    <col min="4" max="4" width="46.00390625" style="18" customWidth="1"/>
    <col min="5" max="5" width="31.28125" style="18" customWidth="1"/>
    <col min="6" max="6" width="11.57421875" style="18" customWidth="1"/>
    <col min="7" max="26" width="8.7109375" style="18" customWidth="1"/>
    <col min="27" max="1024" width="14.421875" style="18" customWidth="1"/>
    <col min="1025" max="16384" width="14.421875" style="68" customWidth="1"/>
  </cols>
  <sheetData>
    <row r="1" spans="1:4" ht="73.8" customHeight="1">
      <c r="A1" s="67" t="s">
        <v>43</v>
      </c>
      <c r="B1" s="67"/>
      <c r="C1" s="67"/>
      <c r="D1" s="67"/>
    </row>
    <row r="2" spans="2:4" s="19" customFormat="1" ht="31.5" customHeight="1">
      <c r="B2" s="20"/>
      <c r="C2" s="21" t="s">
        <v>12</v>
      </c>
      <c r="D2" s="21"/>
    </row>
    <row r="3" spans="2:4" s="19" customFormat="1" ht="12.75" customHeight="1">
      <c r="B3" s="84"/>
      <c r="C3" s="85"/>
      <c r="D3" s="39"/>
    </row>
    <row r="4" spans="2:4" s="19" customFormat="1" ht="21" customHeight="1">
      <c r="B4" s="40"/>
      <c r="C4" s="41" t="s">
        <v>44</v>
      </c>
      <c r="D4" s="42"/>
    </row>
    <row r="5" spans="2:4" s="19" customFormat="1" ht="32.25" customHeight="1">
      <c r="B5" s="43" t="s">
        <v>14</v>
      </c>
      <c r="C5" s="44" t="s">
        <v>15</v>
      </c>
      <c r="D5" s="53" t="s">
        <v>74</v>
      </c>
    </row>
    <row r="6" spans="2:4" s="19" customFormat="1" ht="94.8" customHeight="1">
      <c r="B6" s="45" t="s">
        <v>16</v>
      </c>
      <c r="C6" s="46" t="s">
        <v>45</v>
      </c>
      <c r="D6" s="47"/>
    </row>
    <row r="7" spans="2:4" s="19" customFormat="1" ht="133.2" customHeight="1">
      <c r="B7" s="45" t="s">
        <v>18</v>
      </c>
      <c r="C7" s="46" t="s">
        <v>46</v>
      </c>
      <c r="D7" s="47"/>
    </row>
    <row r="8" spans="2:5" s="19" customFormat="1" ht="66.6" customHeight="1">
      <c r="B8" s="60" t="s">
        <v>47</v>
      </c>
      <c r="C8" s="61" t="s">
        <v>48</v>
      </c>
      <c r="D8" s="62"/>
      <c r="E8" s="59" t="s">
        <v>79</v>
      </c>
    </row>
    <row r="9" spans="2:4" s="19" customFormat="1" ht="87.6" customHeight="1">
      <c r="B9" s="45" t="s">
        <v>24</v>
      </c>
      <c r="C9" s="48" t="s">
        <v>49</v>
      </c>
      <c r="D9" s="47"/>
    </row>
    <row r="10" spans="2:4" s="19" customFormat="1" ht="67.8" customHeight="1">
      <c r="B10" s="45" t="s">
        <v>26</v>
      </c>
      <c r="C10" s="48" t="s">
        <v>50</v>
      </c>
      <c r="D10" s="47"/>
    </row>
    <row r="11" spans="2:4" s="19" customFormat="1" ht="66" customHeight="1">
      <c r="B11" s="45" t="s">
        <v>51</v>
      </c>
      <c r="C11" s="46" t="s">
        <v>52</v>
      </c>
      <c r="D11" s="47"/>
    </row>
    <row r="12" spans="2:4" s="19" customFormat="1" ht="120" customHeight="1">
      <c r="B12" s="45" t="s">
        <v>53</v>
      </c>
      <c r="C12" s="46" t="s">
        <v>54</v>
      </c>
      <c r="D12" s="47"/>
    </row>
    <row r="13" spans="2:4" s="19" customFormat="1" ht="71.4" customHeight="1">
      <c r="B13" s="45" t="s">
        <v>55</v>
      </c>
      <c r="C13" s="49" t="s">
        <v>56</v>
      </c>
      <c r="D13" s="50"/>
    </row>
    <row r="14" spans="2:4" s="19" customFormat="1" ht="35.4" customHeight="1">
      <c r="B14" s="45" t="s">
        <v>34</v>
      </c>
      <c r="C14" s="55" t="s">
        <v>76</v>
      </c>
      <c r="D14" s="50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heetProtection algorithmName="SHA-512" hashValue="cE1rssXgZ6c2Sh9Z0cATc0saIAvIPOWQOGQ3hevkIoNZqSmllK0+zj97LWc/k7Fns8ItQY6tvaaTER804I8aaw==" saltValue="9JsRMjOikw9xj8kjN8hhrA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62"/>
  <headerFooter>
    <oddHeader>&amp;C&amp;A</oddHeader>
    <oddFooter>&amp;CPage &amp;P</oddFooter>
  </headerFooter>
  <rowBreaks count="1" manualBreakCount="1">
    <brk id="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zoomScale="70" zoomScaleNormal="70" workbookViewId="0" topLeftCell="A7">
      <selection activeCell="K7" sqref="K7"/>
    </sheetView>
  </sheetViews>
  <sheetFormatPr defaultColWidth="14.421875" defaultRowHeight="12.75"/>
  <cols>
    <col min="1" max="1" width="2.421875" style="18" customWidth="1"/>
    <col min="2" max="2" width="11.57421875" style="18" customWidth="1"/>
    <col min="3" max="3" width="60.28125" style="18" customWidth="1"/>
    <col min="4" max="4" width="46.00390625" style="18" customWidth="1"/>
    <col min="5" max="5" width="31.8515625" style="18" customWidth="1"/>
    <col min="6" max="6" width="11.57421875" style="18" customWidth="1"/>
    <col min="7" max="26" width="8.7109375" style="18" customWidth="1"/>
    <col min="27" max="1024" width="14.421875" style="18" customWidth="1"/>
    <col min="1025" max="16384" width="14.421875" style="68" customWidth="1"/>
  </cols>
  <sheetData>
    <row r="1" spans="1:4" ht="75.6" customHeight="1">
      <c r="A1" s="67" t="s">
        <v>57</v>
      </c>
      <c r="B1" s="67"/>
      <c r="C1" s="67"/>
      <c r="D1" s="67"/>
    </row>
    <row r="2" spans="1:4" s="19" customFormat="1" ht="31.5" customHeight="1">
      <c r="A2" s="23"/>
      <c r="B2" s="20"/>
      <c r="C2" s="21" t="s">
        <v>12</v>
      </c>
      <c r="D2" s="21"/>
    </row>
    <row r="3" spans="1:4" ht="12.75" customHeight="1">
      <c r="A3" s="83"/>
      <c r="B3" s="51"/>
      <c r="C3" s="51"/>
      <c r="D3" s="51"/>
    </row>
    <row r="4" spans="1:4" s="19" customFormat="1" ht="27.6" customHeight="1">
      <c r="A4" s="23"/>
      <c r="B4" s="40"/>
      <c r="C4" s="41" t="s">
        <v>58</v>
      </c>
      <c r="D4" s="86"/>
    </row>
    <row r="5" spans="2:4" s="19" customFormat="1" ht="28.5" customHeight="1">
      <c r="B5" s="43" t="s">
        <v>14</v>
      </c>
      <c r="C5" s="44" t="s">
        <v>15</v>
      </c>
      <c r="D5" s="53" t="s">
        <v>74</v>
      </c>
    </row>
    <row r="6" spans="2:4" s="19" customFormat="1" ht="54" customHeight="1">
      <c r="B6" s="45" t="s">
        <v>16</v>
      </c>
      <c r="C6" s="46" t="s">
        <v>59</v>
      </c>
      <c r="D6" s="47"/>
    </row>
    <row r="7" spans="2:4" s="19" customFormat="1" ht="102.6" customHeight="1">
      <c r="B7" s="45" t="s">
        <v>18</v>
      </c>
      <c r="C7" s="46" t="s">
        <v>60</v>
      </c>
      <c r="D7" s="47" t="s">
        <v>61</v>
      </c>
    </row>
    <row r="8" spans="2:5" s="19" customFormat="1" ht="71.4" customHeight="1">
      <c r="B8" s="60" t="s">
        <v>47</v>
      </c>
      <c r="C8" s="63" t="s">
        <v>62</v>
      </c>
      <c r="D8" s="62"/>
      <c r="E8" s="59" t="s">
        <v>80</v>
      </c>
    </row>
    <row r="9" spans="2:4" s="19" customFormat="1" ht="49.8" customHeight="1">
      <c r="B9" s="45" t="s">
        <v>24</v>
      </c>
      <c r="C9" s="46" t="s">
        <v>63</v>
      </c>
      <c r="D9" s="47"/>
    </row>
    <row r="10" spans="2:4" s="19" customFormat="1" ht="190.2" customHeight="1">
      <c r="B10" s="45" t="s">
        <v>26</v>
      </c>
      <c r="C10" s="35" t="s">
        <v>64</v>
      </c>
      <c r="D10" s="47"/>
    </row>
    <row r="11" spans="2:4" s="19" customFormat="1" ht="215.4" customHeight="1">
      <c r="B11" s="45" t="s">
        <v>65</v>
      </c>
      <c r="C11" s="46" t="s">
        <v>66</v>
      </c>
      <c r="D11" s="47"/>
    </row>
    <row r="12" spans="2:4" s="19" customFormat="1" ht="69" customHeight="1">
      <c r="B12" s="45" t="s">
        <v>51</v>
      </c>
      <c r="C12" s="46" t="s">
        <v>67</v>
      </c>
      <c r="D12" s="47"/>
    </row>
    <row r="13" spans="2:4" s="19" customFormat="1" ht="129.6" customHeight="1">
      <c r="B13" s="45" t="s">
        <v>53</v>
      </c>
      <c r="C13" s="46" t="s">
        <v>54</v>
      </c>
      <c r="D13" s="47"/>
    </row>
    <row r="14" spans="2:4" s="19" customFormat="1" ht="81.6" customHeight="1">
      <c r="B14" s="45" t="s">
        <v>55</v>
      </c>
      <c r="C14" s="49" t="s">
        <v>68</v>
      </c>
      <c r="D14" s="50"/>
    </row>
    <row r="15" spans="2:4" s="19" customFormat="1" ht="29.85" customHeight="1">
      <c r="B15" s="45" t="s">
        <v>34</v>
      </c>
      <c r="C15" s="55" t="s">
        <v>76</v>
      </c>
      <c r="D15" s="50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sheetProtection algorithmName="SHA-512" hashValue="6MHBbpcXphjeAdOk+uMQ3/lUDmAjKe5x8DtK+HgQNo5mCobCPSUmx4N86/6N5+I4eBectGpym9fujMfUGNJ9uw==" saltValue="lkiTUceNakSV9OJ7XAl9DQ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70"/>
  <headerFooter>
    <oddHeader>&amp;C&amp;A</oddHeader>
    <oddFooter>&amp;CPage &amp;P</oddFooter>
  </headerFooter>
  <rowBreaks count="1" manualBreakCount="1">
    <brk id="1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zoomScale="70" zoomScaleNormal="70" workbookViewId="0" topLeftCell="A1">
      <selection activeCell="E10" sqref="E10"/>
    </sheetView>
  </sheetViews>
  <sheetFormatPr defaultColWidth="11.57421875" defaultRowHeight="12.75"/>
  <cols>
    <col min="1" max="1" width="3.28125" style="1" customWidth="1"/>
    <col min="2" max="2" width="11.57421875" style="68" customWidth="1"/>
    <col min="3" max="3" width="71.28125" style="1" customWidth="1"/>
    <col min="4" max="4" width="36.00390625" style="1" customWidth="1"/>
    <col min="5" max="5" width="32.28125" style="68" customWidth="1"/>
    <col min="6" max="16384" width="11.57421875" style="68" customWidth="1"/>
  </cols>
  <sheetData>
    <row r="1" spans="1:4" ht="61.2" customHeight="1">
      <c r="A1" s="67" t="s">
        <v>69</v>
      </c>
      <c r="B1" s="67"/>
      <c r="C1" s="67"/>
      <c r="D1" s="67"/>
    </row>
    <row r="2" spans="1:4" s="19" customFormat="1" ht="31.5" customHeight="1">
      <c r="A2" s="23"/>
      <c r="B2" s="20"/>
      <c r="C2" s="21" t="s">
        <v>12</v>
      </c>
      <c r="D2" s="21"/>
    </row>
    <row r="3" spans="1:4" s="18" customFormat="1" ht="12.75" customHeight="1">
      <c r="A3" s="83"/>
      <c r="B3" s="51"/>
      <c r="C3" s="51"/>
      <c r="D3" s="51"/>
    </row>
    <row r="4" spans="1:4" s="19" customFormat="1" ht="32.25" customHeight="1">
      <c r="A4" s="23"/>
      <c r="B4" s="40"/>
      <c r="C4" s="41" t="s">
        <v>70</v>
      </c>
      <c r="D4" s="86"/>
    </row>
    <row r="5" spans="2:4" s="19" customFormat="1" ht="28.5" customHeight="1">
      <c r="B5" s="43" t="s">
        <v>14</v>
      </c>
      <c r="C5" s="44" t="s">
        <v>15</v>
      </c>
      <c r="D5" s="53" t="s">
        <v>74</v>
      </c>
    </row>
    <row r="6" spans="2:4" s="19" customFormat="1" ht="30.6" customHeight="1">
      <c r="B6" s="45" t="s">
        <v>16</v>
      </c>
      <c r="C6" s="46" t="s">
        <v>59</v>
      </c>
      <c r="D6" s="47"/>
    </row>
    <row r="7" spans="2:4" s="19" customFormat="1" ht="110.4" customHeight="1">
      <c r="B7" s="45" t="s">
        <v>18</v>
      </c>
      <c r="C7" s="46" t="s">
        <v>71</v>
      </c>
      <c r="D7" s="47" t="s">
        <v>61</v>
      </c>
    </row>
    <row r="8" spans="2:5" s="19" customFormat="1" ht="62.4" customHeight="1">
      <c r="B8" s="60" t="s">
        <v>47</v>
      </c>
      <c r="C8" s="63" t="s">
        <v>62</v>
      </c>
      <c r="D8" s="62"/>
      <c r="E8" s="59" t="s">
        <v>80</v>
      </c>
    </row>
    <row r="9" spans="2:4" s="19" customFormat="1" ht="50.4" customHeight="1">
      <c r="B9" s="45" t="s">
        <v>24</v>
      </c>
      <c r="C9" s="46" t="s">
        <v>63</v>
      </c>
      <c r="D9" s="47"/>
    </row>
    <row r="10" spans="2:4" s="19" customFormat="1" ht="136.8" customHeight="1">
      <c r="B10" s="45" t="s">
        <v>26</v>
      </c>
      <c r="C10" s="35" t="s">
        <v>64</v>
      </c>
      <c r="D10" s="47"/>
    </row>
    <row r="11" spans="2:4" s="19" customFormat="1" ht="181.2" customHeight="1">
      <c r="B11" s="45" t="s">
        <v>65</v>
      </c>
      <c r="C11" s="46" t="s">
        <v>72</v>
      </c>
      <c r="D11" s="47"/>
    </row>
    <row r="12" spans="2:4" s="19" customFormat="1" ht="60.6" customHeight="1">
      <c r="B12" s="45" t="s">
        <v>51</v>
      </c>
      <c r="C12" s="46" t="s">
        <v>67</v>
      </c>
      <c r="D12" s="47"/>
    </row>
    <row r="13" spans="2:4" s="19" customFormat="1" ht="115.8" customHeight="1">
      <c r="B13" s="45" t="s">
        <v>53</v>
      </c>
      <c r="C13" s="46" t="s">
        <v>54</v>
      </c>
      <c r="D13" s="47"/>
    </row>
    <row r="14" spans="2:4" s="19" customFormat="1" ht="67.8" customHeight="1">
      <c r="B14" s="45" t="s">
        <v>55</v>
      </c>
      <c r="C14" s="49" t="s">
        <v>68</v>
      </c>
      <c r="D14" s="50"/>
    </row>
    <row r="15" spans="2:4" s="19" customFormat="1" ht="43.2" customHeight="1">
      <c r="B15" s="45" t="s">
        <v>34</v>
      </c>
      <c r="C15" s="55" t="s">
        <v>76</v>
      </c>
      <c r="D15" s="50"/>
    </row>
  </sheetData>
  <sheetProtection algorithmName="SHA-512" hashValue="c3ooiQ2Fq6qnl4EGI1/fYDZ0YGykLpiyNif0ycuGGBtclAO+4WJnN8eVTp07JO7E4Kybl5LIXnV5pvm2Dhq/XQ==" saltValue="mlo49fq554L7oKqUvyu0BA==" spinCount="100000" sheet="1" objects="1" scenarios="1" formatCells="0" formatColumns="0" formatRows="0"/>
  <mergeCells count="1">
    <mergeCell ref="A1:D1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2023-01-31T09:28:02Z</dcterms:modified>
  <cp:category/>
  <cp:version/>
  <cp:contentType/>
  <cp:contentStatus/>
  <cp:revision>155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