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4 Nabytek\2023\01-2023\01 výzva\"/>
    </mc:Choice>
  </mc:AlternateContent>
  <bookViews>
    <workbookView xWindow="0" yWindow="0" windowWidth="28800" windowHeight="12000"/>
  </bookViews>
  <sheets>
    <sheet name="Nábytek DNS_k ocenění" sheetId="1" r:id="rId1"/>
  </sheets>
  <definedNames>
    <definedName name="_xlnm._FilterDatabase" localSheetId="0" hidden="1">'Nábytek DNS_k ocenění'!$C$91:$J$98</definedName>
    <definedName name="_xlnm.Print_Titles" localSheetId="0">'Nábytek DNS_k ocenění'!$91:$91</definedName>
    <definedName name="_xlnm.Print_Area" localSheetId="0">'Nábytek DNS_k ocenění'!$C$4:$J$43,'Nábytek DNS_k ocenění'!$C$49:$J$69,'Nábytek DNS_k ocenění'!$C$75:$J$98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9" i="1" l="1"/>
  <c r="J98" i="1"/>
  <c r="H97" i="1"/>
  <c r="J97" i="1" s="1"/>
  <c r="H96" i="1"/>
  <c r="J96" i="1" s="1"/>
  <c r="H95" i="1"/>
  <c r="J95" i="1" s="1"/>
  <c r="J94" i="1"/>
  <c r="J62" i="1"/>
  <c r="F62" i="1"/>
  <c r="F60" i="1"/>
  <c r="E58" i="1"/>
  <c r="J41" i="1"/>
  <c r="F41" i="1"/>
  <c r="J40" i="1"/>
  <c r="F40" i="1"/>
  <c r="J39" i="1"/>
  <c r="F39" i="1"/>
  <c r="J38" i="1"/>
  <c r="F38" i="1"/>
  <c r="J37" i="1"/>
  <c r="F37" i="1"/>
  <c r="J28" i="1"/>
  <c r="E28" i="1"/>
  <c r="J63" i="1" s="1"/>
  <c r="J27" i="1"/>
  <c r="J22" i="1"/>
  <c r="E22" i="1"/>
  <c r="F63" i="1" s="1"/>
  <c r="J21" i="1"/>
  <c r="J16" i="1"/>
  <c r="J60" i="1" s="1"/>
  <c r="E7" i="1"/>
  <c r="E52" i="1" s="1"/>
  <c r="J93" i="1" l="1"/>
  <c r="J68" i="1" s="1"/>
  <c r="J92" i="1" l="1"/>
  <c r="J34" i="1" s="1"/>
  <c r="J43" i="1" s="1"/>
  <c r="J67" i="1" l="1"/>
</calcChain>
</file>

<file path=xl/sharedStrings.xml><?xml version="1.0" encoding="utf-8"?>
<sst xmlns="http://schemas.openxmlformats.org/spreadsheetml/2006/main" count="122" uniqueCount="81">
  <si>
    <t>KRYCÍ LIST SOUPISU PRACÍ</t>
  </si>
  <si>
    <t>Stavba:</t>
  </si>
  <si>
    <t>Objekt:</t>
  </si>
  <si>
    <t>2-0423-011/40 - UniMeC (mimo VŘ)</t>
  </si>
  <si>
    <t>Soupis:</t>
  </si>
  <si>
    <t>SO110 - Hlavní budova</t>
  </si>
  <si>
    <t>Úroveň 4:</t>
  </si>
  <si>
    <t>T00 změna - Mobilní interiér</t>
  </si>
  <si>
    <t>KSO:</t>
  </si>
  <si>
    <t/>
  </si>
  <si>
    <t>CC-CZ:</t>
  </si>
  <si>
    <t>Místo:</t>
  </si>
  <si>
    <t>p.č. 11645/1, 11643 a 11644</t>
  </si>
  <si>
    <t>Datum:</t>
  </si>
  <si>
    <t>Zadavatel:</t>
  </si>
  <si>
    <t>IČ:</t>
  </si>
  <si>
    <t>Univerzita Karlova</t>
  </si>
  <si>
    <t>DIČ:</t>
  </si>
  <si>
    <t>Zhotovitel:</t>
  </si>
  <si>
    <t>Projektant:</t>
  </si>
  <si>
    <t>VPÚ DECO Praha, a.s.</t>
  </si>
  <si>
    <t>Zpracovatel:</t>
  </si>
  <si>
    <t>Poznámka:</t>
  </si>
  <si>
    <t>Cena bez DPH</t>
  </si>
  <si>
    <t>Základ daně</t>
  </si>
  <si>
    <t>Sazba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</si>
  <si>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</si>
  <si>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</si>
  <si>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</si>
  <si>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</si>
  <si>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</si>
  <si>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</si>
  <si>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</si>
  <si>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</si>
  <si>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</si>
  <si>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</si>
  <si>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ČLENĚNÍ SOUPISU PRACÍ</t>
  </si>
  <si>
    <t>Kód dílu - Popis</t>
  </si>
  <si>
    <t>Cena celkem [CZK]</t>
  </si>
  <si>
    <t>Náklady stavby celkem</t>
  </si>
  <si>
    <t>T00 - MOBILNÍ INTERIÉR</t>
  </si>
  <si>
    <t>SOUPIS PRACÍ</t>
  </si>
  <si>
    <t>UniMeC, 2. etapa - dovybavení 03/2023</t>
  </si>
  <si>
    <t>Plzeň, alej Svobody 76</t>
  </si>
  <si>
    <t>Umístění</t>
  </si>
  <si>
    <t>PČ</t>
  </si>
  <si>
    <t>Typ</t>
  </si>
  <si>
    <t>Kód</t>
  </si>
  <si>
    <t>Popis</t>
  </si>
  <si>
    <t>MJ</t>
  </si>
  <si>
    <t>Množství</t>
  </si>
  <si>
    <t>Rezerva</t>
  </si>
  <si>
    <t>5.39</t>
  </si>
  <si>
    <t>5.38</t>
  </si>
  <si>
    <t>5.37</t>
  </si>
  <si>
    <t>5.36</t>
  </si>
  <si>
    <t>5.2</t>
  </si>
  <si>
    <t>4.32</t>
  </si>
  <si>
    <t>2.24</t>
  </si>
  <si>
    <t>4.35</t>
  </si>
  <si>
    <t>4.36</t>
  </si>
  <si>
    <t>4.92</t>
  </si>
  <si>
    <t>Náklady soupisu celkem</t>
  </si>
  <si>
    <t>D</t>
  </si>
  <si>
    <t>Mobiliář - dovybavení</t>
  </si>
  <si>
    <t>K</t>
  </si>
  <si>
    <t>015-11</t>
  </si>
  <si>
    <t>D+M konferenční stolek kruhový dle ozn. 015 - 11 015-11</t>
  </si>
  <si>
    <t>ks</t>
  </si>
  <si>
    <t>023-11</t>
  </si>
  <si>
    <t>D+M kancelářský zásuvkový kontejner dle ozn. 023 - 11 specifikace 023-11</t>
  </si>
  <si>
    <t>400-11</t>
  </si>
  <si>
    <t>D+M pult v sekretariátu ústavů dle specifikace 400-11</t>
  </si>
  <si>
    <t>401-11</t>
  </si>
  <si>
    <t>D+M police za lednici dle specifikace 401-11</t>
  </si>
  <si>
    <t>402-11</t>
  </si>
  <si>
    <t>D+M multised plastový dle specifikace 402-11</t>
  </si>
  <si>
    <t>403-11</t>
  </si>
  <si>
    <t>D+M zahrazovacího pásu dle specifikace 403-11</t>
  </si>
  <si>
    <t>Cena celkem [CZK bez DPH]</t>
  </si>
  <si>
    <t>J.cena [CZK bez DPH]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</si>
</sst>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#,##0.00%"/>
  </numFmts>
  <fonts count="15" x14ac:knownFonts="1">
    <font>
      <sz val="11"/>
      <color theme="1"/>
      <name val="Calibri"/>
      <family val="2"/>
      <charset val="238"/>
      <scheme val="minor"/>
    </font>
    <font>
      <sz val="8"/>
      <name val="Arial CE"/>
      <family val="2"/>
    </font>
    <font>
      <b/>
      <sz val="14"/>
      <name val="Arial CE"/>
    </font>
    <font>
      <sz val="10"/>
      <color rgb="FF969696"/>
      <name val="Arial CE"/>
    </font>
    <font>
      <sz val="8"/>
      <color rgb="FF969696"/>
      <name val="Arial CE"/>
    </font>
    <font>
      <b/>
      <sz val="11"/>
      <name val="Arial CE"/>
    </font>
    <font>
      <sz val="10"/>
      <name val="Arial CE"/>
    </font>
    <font>
      <b/>
      <sz val="10"/>
      <name val="Arial CE"/>
    </font>
    <font>
      <b/>
      <sz val="12"/>
      <color rgb="FF960000"/>
      <name val="Arial CE"/>
    </font>
    <font>
      <b/>
      <sz val="12"/>
      <name val="Arial CE"/>
    </font>
    <font>
      <sz val="9"/>
      <name val="Arial CE"/>
    </font>
    <font>
      <b/>
      <sz val="12"/>
      <color rgb="FF800000"/>
      <name val="Arial CE"/>
    </font>
    <font>
      <sz val="12"/>
      <color rgb="FF003366"/>
      <name val="Arial CE"/>
    </font>
    <font>
      <sz val="8"/>
      <name val="Arial CE"/>
    </font>
    <font>
      <sz val="8"/>
      <color rgb="FF003366"/>
      <name val="Arial CE"/>
    </font>
  </fonts>
  <fills count="5">
    <fill>
      <patternFill patternType="none"/>
    </fill>
    <fill>
      <patternFill patternType="gray125"/>
    </fill>
    <fill>
      <patternFill patternType="solid">
        <fgColor rgb="FFD2D2D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969696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96969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rgb="FF969696"/>
      </left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1" fillId="0" borderId="0" xfId="1" applyProtection="1"/>
    <xf numFmtId="3" fontId="1" fillId="0" borderId="0" xfId="1" applyNumberFormat="1" applyAlignment="1" applyProtection="1">
      <alignment horizontal="center"/>
    </xf>
    <xf numFmtId="0" fontId="1" fillId="0" borderId="1" xfId="1" applyBorder="1" applyProtection="1"/>
    <xf numFmtId="0" fontId="1" fillId="0" borderId="2" xfId="1" applyBorder="1" applyProtection="1"/>
    <xf numFmtId="3" fontId="1" fillId="0" borderId="2" xfId="1" applyNumberFormat="1" applyBorder="1" applyAlignment="1" applyProtection="1">
      <alignment horizontal="center"/>
    </xf>
    <xf numFmtId="0" fontId="1" fillId="0" borderId="3" xfId="1" applyBorder="1" applyProtection="1"/>
    <xf numFmtId="0" fontId="2" fillId="0" borderId="0" xfId="1" applyFont="1" applyAlignment="1" applyProtection="1">
      <alignment horizontal="left" vertical="center"/>
    </xf>
    <xf numFmtId="0" fontId="3" fillId="0" borderId="0" xfId="1" applyFont="1" applyAlignment="1" applyProtection="1">
      <alignment horizontal="left" vertical="center"/>
    </xf>
    <xf numFmtId="0" fontId="1" fillId="0" borderId="3" xfId="1" applyBorder="1" applyAlignment="1" applyProtection="1">
      <alignment vertical="center"/>
    </xf>
    <xf numFmtId="0" fontId="1" fillId="0" borderId="0" xfId="1" applyAlignment="1" applyProtection="1">
      <alignment vertical="center"/>
    </xf>
    <xf numFmtId="0" fontId="1" fillId="0" borderId="0" xfId="1" applyAlignment="1" applyProtection="1">
      <alignment horizontal="center" vertical="center"/>
    </xf>
    <xf numFmtId="3" fontId="1" fillId="0" borderId="0" xfId="1" applyNumberFormat="1" applyAlignment="1" applyProtection="1">
      <alignment horizontal="center" vertical="center"/>
    </xf>
    <xf numFmtId="0" fontId="6" fillId="0" borderId="0" xfId="1" applyFont="1" applyAlignment="1" applyProtection="1">
      <alignment horizontal="left" vertical="center"/>
    </xf>
    <xf numFmtId="164" fontId="6" fillId="0" borderId="0" xfId="1" applyNumberFormat="1" applyFont="1" applyAlignment="1" applyProtection="1">
      <alignment horizontal="left" vertical="center"/>
    </xf>
    <xf numFmtId="0" fontId="1" fillId="0" borderId="3" xfId="1" applyBorder="1" applyAlignment="1" applyProtection="1">
      <alignment vertical="center" wrapText="1"/>
    </xf>
    <xf numFmtId="0" fontId="1" fillId="0" borderId="0" xfId="1" applyAlignment="1" applyProtection="1">
      <alignment vertical="center" wrapText="1"/>
    </xf>
    <xf numFmtId="0" fontId="1" fillId="0" borderId="0" xfId="1" applyAlignment="1" applyProtection="1">
      <alignment horizontal="center" vertical="center" wrapText="1"/>
    </xf>
    <xf numFmtId="0" fontId="1" fillId="0" borderId="4" xfId="1" applyBorder="1" applyAlignment="1" applyProtection="1">
      <alignment vertical="center"/>
    </xf>
    <xf numFmtId="3" fontId="1" fillId="0" borderId="4" xfId="1" applyNumberFormat="1" applyBorder="1" applyAlignment="1" applyProtection="1">
      <alignment horizontal="center" vertical="center"/>
    </xf>
    <xf numFmtId="0" fontId="7" fillId="0" borderId="0" xfId="1" applyFont="1" applyAlignment="1" applyProtection="1">
      <alignment horizontal="left" vertical="center"/>
    </xf>
    <xf numFmtId="4" fontId="8" fillId="0" borderId="0" xfId="1" applyNumberFormat="1" applyFont="1" applyAlignment="1" applyProtection="1">
      <alignment vertical="center"/>
    </xf>
    <xf numFmtId="0" fontId="3" fillId="0" borderId="0" xfId="1" applyFont="1" applyAlignment="1" applyProtection="1">
      <alignment horizontal="right" vertical="center"/>
    </xf>
    <xf numFmtId="0" fontId="4" fillId="0" borderId="0" xfId="1" applyFont="1" applyAlignment="1" applyProtection="1">
      <alignment horizontal="left" vertical="center"/>
    </xf>
    <xf numFmtId="4" fontId="3" fillId="0" borderId="0" xfId="1" applyNumberFormat="1" applyFont="1" applyAlignment="1" applyProtection="1">
      <alignment vertical="center"/>
    </xf>
    <xf numFmtId="165" fontId="3" fillId="0" borderId="0" xfId="1" applyNumberFormat="1" applyFont="1" applyAlignment="1" applyProtection="1">
      <alignment horizontal="right" vertical="center"/>
    </xf>
    <xf numFmtId="0" fontId="1" fillId="2" borderId="0" xfId="1" applyFill="1" applyAlignment="1" applyProtection="1">
      <alignment vertical="center"/>
    </xf>
    <xf numFmtId="0" fontId="9" fillId="2" borderId="5" xfId="1" applyFont="1" applyFill="1" applyBorder="1" applyAlignment="1" applyProtection="1">
      <alignment horizontal="left" vertical="center"/>
    </xf>
    <xf numFmtId="0" fontId="1" fillId="2" borderId="6" xfId="1" applyFill="1" applyBorder="1" applyAlignment="1" applyProtection="1">
      <alignment vertical="center"/>
    </xf>
    <xf numFmtId="0" fontId="9" fillId="2" borderId="6" xfId="1" applyFont="1" applyFill="1" applyBorder="1" applyAlignment="1" applyProtection="1">
      <alignment horizontal="right" vertical="center"/>
    </xf>
    <xf numFmtId="3" fontId="9" fillId="2" borderId="6" xfId="1" applyNumberFormat="1" applyFont="1" applyFill="1" applyBorder="1" applyAlignment="1" applyProtection="1">
      <alignment horizontal="center" vertical="center"/>
    </xf>
    <xf numFmtId="4" fontId="9" fillId="2" borderId="6" xfId="1" applyNumberFormat="1" applyFont="1" applyFill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1" fillId="0" borderId="8" xfId="1" applyBorder="1" applyAlignment="1" applyProtection="1">
      <alignment vertical="center"/>
    </xf>
    <xf numFmtId="3" fontId="1" fillId="0" borderId="8" xfId="1" applyNumberFormat="1" applyBorder="1" applyAlignment="1" applyProtection="1">
      <alignment horizontal="center" vertical="center"/>
    </xf>
    <xf numFmtId="0" fontId="1" fillId="0" borderId="1" xfId="1" applyBorder="1" applyAlignment="1" applyProtection="1">
      <alignment vertical="center"/>
    </xf>
    <xf numFmtId="0" fontId="1" fillId="0" borderId="2" xfId="1" applyBorder="1" applyAlignment="1" applyProtection="1">
      <alignment vertical="center"/>
    </xf>
    <xf numFmtId="3" fontId="1" fillId="0" borderId="2" xfId="1" applyNumberFormat="1" applyBorder="1" applyAlignment="1" applyProtection="1">
      <alignment horizontal="center" vertical="center"/>
    </xf>
    <xf numFmtId="0" fontId="6" fillId="0" borderId="0" xfId="1" applyFont="1" applyAlignment="1" applyProtection="1">
      <alignment horizontal="left" vertical="center" wrapText="1"/>
    </xf>
    <xf numFmtId="0" fontId="10" fillId="2" borderId="0" xfId="1" applyFont="1" applyFill="1" applyAlignment="1" applyProtection="1">
      <alignment horizontal="left" vertical="center"/>
    </xf>
    <xf numFmtId="3" fontId="1" fillId="2" borderId="0" xfId="1" applyNumberFormat="1" applyFill="1" applyAlignment="1" applyProtection="1">
      <alignment horizontal="center" vertical="center"/>
    </xf>
    <xf numFmtId="0" fontId="10" fillId="2" borderId="0" xfId="1" applyFont="1" applyFill="1" applyAlignment="1" applyProtection="1">
      <alignment horizontal="right" vertical="center"/>
    </xf>
    <xf numFmtId="0" fontId="11" fillId="0" borderId="0" xfId="1" applyFont="1" applyAlignment="1" applyProtection="1">
      <alignment horizontal="left" vertical="center"/>
    </xf>
    <xf numFmtId="0" fontId="12" fillId="0" borderId="3" xfId="1" applyFont="1" applyBorder="1" applyAlignment="1" applyProtection="1">
      <alignment vertical="center"/>
    </xf>
    <xf numFmtId="0" fontId="12" fillId="0" borderId="0" xfId="1" applyFont="1" applyAlignment="1" applyProtection="1">
      <alignment vertical="center"/>
    </xf>
    <xf numFmtId="0" fontId="12" fillId="0" borderId="9" xfId="1" applyFont="1" applyBorder="1" applyAlignment="1" applyProtection="1">
      <alignment horizontal="left" vertical="center"/>
    </xf>
    <xf numFmtId="0" fontId="12" fillId="0" borderId="9" xfId="1" applyFont="1" applyBorder="1" applyAlignment="1" applyProtection="1">
      <alignment vertical="center"/>
    </xf>
    <xf numFmtId="3" fontId="12" fillId="0" borderId="9" xfId="1" applyNumberFormat="1" applyFont="1" applyBorder="1" applyAlignment="1" applyProtection="1">
      <alignment horizontal="center" vertical="center"/>
    </xf>
    <xf numFmtId="4" fontId="12" fillId="0" borderId="9" xfId="1" applyNumberFormat="1" applyFont="1" applyBorder="1" applyAlignment="1" applyProtection="1">
      <alignment vertical="center"/>
    </xf>
    <xf numFmtId="0" fontId="1" fillId="0" borderId="10" xfId="1" applyBorder="1" applyAlignment="1" applyProtection="1">
      <alignment horizontal="center" vertical="center" wrapText="1"/>
    </xf>
    <xf numFmtId="0" fontId="10" fillId="2" borderId="10" xfId="1" applyFont="1" applyFill="1" applyBorder="1" applyAlignment="1" applyProtection="1">
      <alignment horizontal="center" vertical="center" wrapText="1"/>
    </xf>
    <xf numFmtId="3" fontId="10" fillId="2" borderId="10" xfId="1" applyNumberFormat="1" applyFont="1" applyFill="1" applyBorder="1" applyAlignment="1" applyProtection="1">
      <alignment horizontal="center" vertical="center" wrapText="1"/>
    </xf>
    <xf numFmtId="0" fontId="13" fillId="3" borderId="10" xfId="0" applyFont="1" applyFill="1" applyBorder="1" applyAlignment="1" applyProtection="1">
      <alignment horizontal="center" vertical="center" wrapText="1"/>
    </xf>
    <xf numFmtId="49" fontId="1" fillId="0" borderId="0" xfId="1" applyNumberFormat="1" applyAlignment="1" applyProtection="1">
      <alignment horizontal="center" vertical="center" wrapText="1"/>
    </xf>
    <xf numFmtId="0" fontId="8" fillId="0" borderId="0" xfId="1" applyFont="1" applyAlignment="1" applyProtection="1">
      <alignment horizontal="left" vertical="center"/>
    </xf>
    <xf numFmtId="4" fontId="8" fillId="0" borderId="0" xfId="1" applyNumberFormat="1" applyFont="1" applyProtection="1"/>
    <xf numFmtId="0" fontId="10" fillId="0" borderId="11" xfId="0" applyFont="1" applyBorder="1" applyAlignment="1" applyProtection="1">
      <alignment horizontal="center" vertical="center" wrapText="1"/>
    </xf>
    <xf numFmtId="0" fontId="14" fillId="0" borderId="0" xfId="1" applyFont="1" applyProtection="1"/>
    <xf numFmtId="0" fontId="14" fillId="0" borderId="3" xfId="1" applyFont="1" applyBorder="1" applyProtection="1"/>
    <xf numFmtId="0" fontId="14" fillId="0" borderId="0" xfId="1" applyFont="1" applyAlignment="1" applyProtection="1">
      <alignment horizontal="left"/>
    </xf>
    <xf numFmtId="0" fontId="12" fillId="0" borderId="0" xfId="1" applyFont="1" applyAlignment="1" applyProtection="1">
      <alignment horizontal="left"/>
    </xf>
    <xf numFmtId="3" fontId="14" fillId="0" borderId="0" xfId="1" applyNumberFormat="1" applyFont="1" applyAlignment="1" applyProtection="1">
      <alignment horizontal="center"/>
    </xf>
    <xf numFmtId="4" fontId="12" fillId="0" borderId="0" xfId="1" applyNumberFormat="1" applyFont="1" applyProtection="1"/>
    <xf numFmtId="0" fontId="10" fillId="0" borderId="12" xfId="0" applyFont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horizontal="center" vertical="center"/>
    </xf>
    <xf numFmtId="49" fontId="10" fillId="0" borderId="12" xfId="0" applyNumberFormat="1" applyFont="1" applyBorder="1" applyAlignment="1" applyProtection="1">
      <alignment horizontal="left" vertical="center" wrapText="1"/>
    </xf>
    <xf numFmtId="0" fontId="10" fillId="0" borderId="12" xfId="0" applyFont="1" applyFill="1" applyBorder="1" applyAlignment="1" applyProtection="1">
      <alignment horizontal="left" vertical="center" wrapText="1"/>
    </xf>
    <xf numFmtId="3" fontId="10" fillId="0" borderId="12" xfId="0" applyNumberFormat="1" applyFont="1" applyBorder="1" applyAlignment="1" applyProtection="1">
      <alignment horizontal="center" vertical="center"/>
    </xf>
    <xf numFmtId="4" fontId="10" fillId="4" borderId="12" xfId="0" applyNumberFormat="1" applyFont="1" applyFill="1" applyBorder="1" applyAlignment="1" applyProtection="1">
      <alignment vertical="center"/>
      <protection locked="0"/>
    </xf>
    <xf numFmtId="4" fontId="10" fillId="0" borderId="12" xfId="0" applyNumberFormat="1" applyFont="1" applyBorder="1" applyAlignment="1" applyProtection="1">
      <alignment vertical="center"/>
    </xf>
    <xf numFmtId="0" fontId="10" fillId="0" borderId="12" xfId="1" applyFont="1" applyBorder="1" applyAlignment="1" applyProtection="1">
      <alignment horizontal="center" vertical="center"/>
    </xf>
    <xf numFmtId="49" fontId="10" fillId="0" borderId="12" xfId="1" applyNumberFormat="1" applyFont="1" applyBorder="1" applyAlignment="1" applyProtection="1">
      <alignment horizontal="left" vertical="center" wrapText="1"/>
    </xf>
    <xf numFmtId="0" fontId="10" fillId="0" borderId="12" xfId="1" applyFont="1" applyFill="1" applyBorder="1" applyAlignment="1" applyProtection="1">
      <alignment horizontal="left" vertical="center" wrapText="1"/>
    </xf>
    <xf numFmtId="0" fontId="10" fillId="0" borderId="12" xfId="1" applyFont="1" applyBorder="1" applyAlignment="1" applyProtection="1">
      <alignment horizontal="center" vertical="center" wrapText="1"/>
    </xf>
    <xf numFmtId="3" fontId="10" fillId="0" borderId="12" xfId="1" applyNumberFormat="1" applyFont="1" applyBorder="1" applyAlignment="1" applyProtection="1">
      <alignment horizontal="center" vertical="center"/>
    </xf>
    <xf numFmtId="4" fontId="10" fillId="4" borderId="12" xfId="1" applyNumberFormat="1" applyFont="1" applyFill="1" applyBorder="1" applyAlignment="1" applyProtection="1">
      <alignment vertical="center"/>
      <protection locked="0"/>
    </xf>
    <xf numFmtId="4" fontId="10" fillId="0" borderId="12" xfId="1" applyNumberFormat="1" applyFont="1" applyBorder="1" applyAlignment="1" applyProtection="1">
      <alignment vertical="center"/>
    </xf>
    <xf numFmtId="49" fontId="10" fillId="0" borderId="12" xfId="1" applyNumberFormat="1" applyFont="1" applyFill="1" applyBorder="1" applyAlignment="1" applyProtection="1">
      <alignment horizontal="left" vertical="center" wrapText="1"/>
    </xf>
    <xf numFmtId="0" fontId="10" fillId="0" borderId="12" xfId="1" applyFont="1" applyFill="1" applyBorder="1" applyAlignment="1" applyProtection="1">
      <alignment horizontal="center" vertical="center" wrapText="1"/>
    </xf>
    <xf numFmtId="3" fontId="10" fillId="0" borderId="12" xfId="1" applyNumberFormat="1" applyFont="1" applyFill="1" applyBorder="1" applyAlignment="1" applyProtection="1">
      <alignment horizontal="center" vertical="center"/>
    </xf>
    <xf numFmtId="49" fontId="10" fillId="0" borderId="12" xfId="0" applyNumberFormat="1" applyFont="1" applyFill="1" applyBorder="1" applyAlignment="1" applyProtection="1">
      <alignment horizontal="left" vertical="center" wrapText="1"/>
    </xf>
    <xf numFmtId="0" fontId="10" fillId="0" borderId="12" xfId="0" applyFont="1" applyFill="1" applyBorder="1" applyAlignment="1" applyProtection="1">
      <alignment horizontal="center" vertical="center" wrapText="1"/>
    </xf>
    <xf numFmtId="3" fontId="10" fillId="0" borderId="12" xfId="0" applyNumberFormat="1" applyFont="1" applyFill="1" applyBorder="1" applyAlignment="1" applyProtection="1">
      <alignment horizontal="center" vertical="center"/>
    </xf>
    <xf numFmtId="0" fontId="6" fillId="0" borderId="0" xfId="1" applyFont="1" applyAlignment="1" applyProtection="1">
      <alignment horizontal="left" vertical="center" wrapText="1"/>
    </xf>
    <xf numFmtId="0" fontId="3" fillId="0" borderId="0" xfId="1" applyFont="1" applyAlignment="1" applyProtection="1">
      <alignment horizontal="left" vertical="center" wrapText="1"/>
    </xf>
    <xf numFmtId="0" fontId="3" fillId="0" borderId="0" xfId="1" applyFont="1" applyAlignment="1" applyProtection="1">
      <alignment horizontal="left" vertical="center"/>
    </xf>
    <xf numFmtId="0" fontId="1" fillId="0" borderId="0" xfId="1" applyAlignment="1" applyProtection="1"/>
    <xf numFmtId="0" fontId="4" fillId="0" borderId="0" xfId="1" applyFont="1" applyAlignment="1" applyProtection="1">
      <alignment horizontal="left" vertical="center"/>
    </xf>
    <xf numFmtId="0" fontId="1" fillId="0" borderId="0" xfId="1" applyAlignment="1" applyProtection="1">
      <alignment vertical="center"/>
    </xf>
    <xf numFmtId="0" fontId="5" fillId="0" borderId="0" xfId="1" applyFont="1" applyAlignment="1" applyProtection="1">
      <alignment horizontal="left" vertical="center" wrapText="1"/>
    </xf>
    <xf numFmtId="0" fontId="6" fillId="0" borderId="0" xfId="1" applyFont="1" applyAlignment="1" applyProtection="1">
      <alignment horizontal="left" vertical="center"/>
    </xf>
    <xf numFmtId="0" fontId="10" fillId="3" borderId="10" xfId="0" applyFont="1" applyFill="1" applyBorder="1" applyAlignment="1" applyProtection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AT99"/>
  <sheetViews>
    <sheetView showGridLines="0" tabSelected="1" topLeftCell="A73" zoomScale="115" zoomScaleNormal="115" workbookViewId="0">
      <selection activeCell="F109" sqref="F109"/>
    </sheetView>
  </sheetViews>
  <sheetFormatPr defaultColWidth="8" defaultRowHeight="11.25" x14ac:dyDescent="0.2"/>
  <cols>
    <col min="1" max="1" width="7.140625" style="1" customWidth="1"/>
    <col min="2" max="2" width="1.42578125" style="1" customWidth="1"/>
    <col min="3" max="3" width="3.5703125" style="1" customWidth="1"/>
    <col min="4" max="4" width="3.7109375" style="1" customWidth="1"/>
    <col min="5" max="5" width="14.7109375" style="1" customWidth="1"/>
    <col min="6" max="6" width="86.42578125" style="1" customWidth="1"/>
    <col min="7" max="7" width="6" style="1" customWidth="1"/>
    <col min="8" max="8" width="9.85546875" style="2" customWidth="1"/>
    <col min="9" max="10" width="17.28515625" style="1" customWidth="1"/>
    <col min="11" max="11" width="6.85546875" style="1" customWidth="1"/>
    <col min="12" max="23" width="5.85546875" style="1" customWidth="1"/>
    <col min="24" max="16384" width="8" style="1"/>
  </cols>
  <sheetData>
    <row r="1" spans="2:10" hidden="1" x14ac:dyDescent="0.2"/>
    <row r="2" spans="2:10" ht="36.950000000000003" hidden="1" customHeight="1" x14ac:dyDescent="0.2"/>
    <row r="3" spans="2:10" ht="6.95" hidden="1" customHeight="1" x14ac:dyDescent="0.2">
      <c r="B3" s="3"/>
      <c r="C3" s="4"/>
      <c r="D3" s="4"/>
      <c r="E3" s="4"/>
      <c r="F3" s="4"/>
      <c r="G3" s="4"/>
      <c r="H3" s="5"/>
      <c r="I3" s="4"/>
      <c r="J3" s="4"/>
    </row>
    <row r="4" spans="2:10" ht="24.95" hidden="1" customHeight="1" x14ac:dyDescent="0.2">
      <c r="B4" s="6"/>
      <c r="D4" s="7" t="s">
        <v>0</v>
      </c>
    </row>
    <row r="5" spans="2:10" ht="6.95" hidden="1" customHeight="1" x14ac:dyDescent="0.2">
      <c r="B5" s="6"/>
    </row>
    <row r="6" spans="2:10" ht="12" hidden="1" customHeight="1" x14ac:dyDescent="0.2">
      <c r="B6" s="6"/>
      <c r="D6" s="8" t="s">
        <v>1</v>
      </c>
    </row>
    <row r="7" spans="2:10" ht="16.5" hidden="1" customHeight="1" x14ac:dyDescent="0.2">
      <c r="B7" s="6"/>
      <c r="E7" s="84" t="e">
        <f>#REF!</f>
        <v>#REF!</v>
      </c>
      <c r="F7" s="85"/>
      <c r="G7" s="85"/>
      <c r="H7" s="85"/>
    </row>
    <row r="8" spans="2:10" ht="12.75" hidden="1" x14ac:dyDescent="0.2">
      <c r="B8" s="6"/>
      <c r="D8" s="8" t="s">
        <v>2</v>
      </c>
    </row>
    <row r="9" spans="2:10" ht="16.5" hidden="1" customHeight="1" x14ac:dyDescent="0.2">
      <c r="B9" s="6"/>
      <c r="E9" s="84" t="s">
        <v>3</v>
      </c>
      <c r="F9" s="86"/>
      <c r="G9" s="86"/>
      <c r="H9" s="86"/>
    </row>
    <row r="10" spans="2:10" ht="12" hidden="1" customHeight="1" x14ac:dyDescent="0.2">
      <c r="B10" s="6"/>
      <c r="D10" s="8" t="s">
        <v>4</v>
      </c>
    </row>
    <row r="11" spans="2:10" s="10" customFormat="1" ht="16.5" hidden="1" customHeight="1" x14ac:dyDescent="0.25">
      <c r="B11" s="9"/>
      <c r="E11" s="87" t="s">
        <v>5</v>
      </c>
      <c r="F11" s="88"/>
      <c r="G11" s="88"/>
      <c r="H11" s="88"/>
    </row>
    <row r="12" spans="2:10" s="10" customFormat="1" ht="12" hidden="1" customHeight="1" x14ac:dyDescent="0.25">
      <c r="B12" s="9"/>
      <c r="D12" s="8" t="s">
        <v>6</v>
      </c>
      <c r="H12" s="12"/>
    </row>
    <row r="13" spans="2:10" s="10" customFormat="1" ht="16.5" hidden="1" customHeight="1" x14ac:dyDescent="0.25">
      <c r="B13" s="9"/>
      <c r="E13" s="89" t="s">
        <v>7</v>
      </c>
      <c r="F13" s="88"/>
      <c r="G13" s="88"/>
      <c r="H13" s="88"/>
    </row>
    <row r="14" spans="2:10" s="10" customFormat="1" hidden="1" x14ac:dyDescent="0.25">
      <c r="B14" s="9"/>
      <c r="H14" s="12"/>
    </row>
    <row r="15" spans="2:10" s="10" customFormat="1" ht="12" hidden="1" customHeight="1" x14ac:dyDescent="0.25">
      <c r="B15" s="9"/>
      <c r="D15" s="8" t="s">
        <v>8</v>
      </c>
      <c r="F15" s="13" t="s">
        <v>9</v>
      </c>
      <c r="H15" s="12"/>
      <c r="I15" s="8" t="s">
        <v>10</v>
      </c>
      <c r="J15" s="13" t="s">
        <v>9</v>
      </c>
    </row>
    <row r="16" spans="2:10" s="10" customFormat="1" ht="12" hidden="1" customHeight="1" x14ac:dyDescent="0.25">
      <c r="B16" s="9"/>
      <c r="D16" s="8" t="s">
        <v>11</v>
      </c>
      <c r="F16" s="13" t="s">
        <v>12</v>
      </c>
      <c r="H16" s="12"/>
      <c r="I16" s="8" t="s">
        <v>13</v>
      </c>
      <c r="J16" s="14" t="e">
        <f>#REF!</f>
        <v>#REF!</v>
      </c>
    </row>
    <row r="17" spans="2:10" s="10" customFormat="1" ht="10.9" hidden="1" customHeight="1" x14ac:dyDescent="0.25">
      <c r="B17" s="9"/>
      <c r="H17" s="12"/>
    </row>
    <row r="18" spans="2:10" s="10" customFormat="1" ht="12" hidden="1" customHeight="1" x14ac:dyDescent="0.25">
      <c r="B18" s="9"/>
      <c r="D18" s="8" t="s">
        <v>14</v>
      </c>
      <c r="H18" s="12"/>
      <c r="I18" s="8" t="s">
        <v>15</v>
      </c>
      <c r="J18" s="13" t="s">
        <v>9</v>
      </c>
    </row>
    <row r="19" spans="2:10" s="10" customFormat="1" ht="18" hidden="1" customHeight="1" x14ac:dyDescent="0.25">
      <c r="B19" s="9"/>
      <c r="E19" s="13" t="s">
        <v>16</v>
      </c>
      <c r="H19" s="12"/>
      <c r="I19" s="8" t="s">
        <v>17</v>
      </c>
      <c r="J19" s="13" t="s">
        <v>9</v>
      </c>
    </row>
    <row r="20" spans="2:10" s="10" customFormat="1" ht="6.95" hidden="1" customHeight="1" x14ac:dyDescent="0.25">
      <c r="B20" s="9"/>
      <c r="H20" s="12"/>
    </row>
    <row r="21" spans="2:10" s="10" customFormat="1" ht="12" hidden="1" customHeight="1" x14ac:dyDescent="0.25">
      <c r="B21" s="9"/>
      <c r="D21" s="8" t="s">
        <v>18</v>
      </c>
      <c r="H21" s="12"/>
      <c r="I21" s="8" t="s">
        <v>15</v>
      </c>
      <c r="J21" s="13" t="e">
        <f>#REF!</f>
        <v>#REF!</v>
      </c>
    </row>
    <row r="22" spans="2:10" s="10" customFormat="1" ht="18" hidden="1" customHeight="1" x14ac:dyDescent="0.25">
      <c r="B22" s="9"/>
      <c r="E22" s="90" t="e">
        <f>#REF!</f>
        <v>#REF!</v>
      </c>
      <c r="F22" s="90"/>
      <c r="G22" s="90"/>
      <c r="H22" s="90"/>
      <c r="I22" s="8" t="s">
        <v>17</v>
      </c>
      <c r="J22" s="13" t="e">
        <f>#REF!</f>
        <v>#REF!</v>
      </c>
    </row>
    <row r="23" spans="2:10" s="10" customFormat="1" ht="6.95" hidden="1" customHeight="1" x14ac:dyDescent="0.25">
      <c r="B23" s="9"/>
      <c r="H23" s="12"/>
    </row>
    <row r="24" spans="2:10" s="10" customFormat="1" ht="12" hidden="1" customHeight="1" x14ac:dyDescent="0.25">
      <c r="B24" s="9"/>
      <c r="D24" s="8" t="s">
        <v>19</v>
      </c>
      <c r="H24" s="12"/>
      <c r="I24" s="8" t="s">
        <v>15</v>
      </c>
      <c r="J24" s="13" t="s">
        <v>9</v>
      </c>
    </row>
    <row r="25" spans="2:10" s="10" customFormat="1" ht="18" hidden="1" customHeight="1" x14ac:dyDescent="0.25">
      <c r="B25" s="9"/>
      <c r="E25" s="13" t="s">
        <v>20</v>
      </c>
      <c r="H25" s="12"/>
      <c r="I25" s="8" t="s">
        <v>17</v>
      </c>
      <c r="J25" s="13" t="s">
        <v>9</v>
      </c>
    </row>
    <row r="26" spans="2:10" s="10" customFormat="1" ht="6.95" hidden="1" customHeight="1" x14ac:dyDescent="0.25">
      <c r="B26" s="9"/>
      <c r="H26" s="12"/>
    </row>
    <row r="27" spans="2:10" s="10" customFormat="1" ht="12" hidden="1" customHeight="1" x14ac:dyDescent="0.25">
      <c r="B27" s="9"/>
      <c r="D27" s="8" t="s">
        <v>21</v>
      </c>
      <c r="H27" s="12"/>
      <c r="I27" s="8" t="s">
        <v>15</v>
      </c>
      <c r="J27" s="13" t="e">
        <f>IF(#REF!="","",#REF!)</f>
        <v>#REF!</v>
      </c>
    </row>
    <row r="28" spans="2:10" s="10" customFormat="1" ht="18" hidden="1" customHeight="1" x14ac:dyDescent="0.25">
      <c r="B28" s="9"/>
      <c r="E28" s="13" t="e">
        <f>IF(#REF!="","",#REF!)</f>
        <v>#REF!</v>
      </c>
      <c r="H28" s="12"/>
      <c r="I28" s="8" t="s">
        <v>17</v>
      </c>
      <c r="J28" s="13" t="e">
        <f>IF(#REF!="","",#REF!)</f>
        <v>#REF!</v>
      </c>
    </row>
    <row r="29" spans="2:10" s="10" customFormat="1" ht="6.95" hidden="1" customHeight="1" x14ac:dyDescent="0.25">
      <c r="B29" s="9"/>
      <c r="H29" s="12"/>
    </row>
    <row r="30" spans="2:10" s="10" customFormat="1" ht="12" hidden="1" customHeight="1" x14ac:dyDescent="0.25">
      <c r="B30" s="9"/>
      <c r="D30" s="8" t="s">
        <v>22</v>
      </c>
      <c r="H30" s="12"/>
    </row>
    <row r="31" spans="2:10" s="16" customFormat="1" ht="16.5" hidden="1" customHeight="1" x14ac:dyDescent="0.25">
      <c r="B31" s="15"/>
      <c r="E31" s="83" t="s">
        <v>9</v>
      </c>
      <c r="F31" s="83"/>
      <c r="G31" s="83"/>
      <c r="H31" s="83"/>
    </row>
    <row r="32" spans="2:10" s="10" customFormat="1" ht="6.95" hidden="1" customHeight="1" x14ac:dyDescent="0.25">
      <c r="B32" s="9"/>
      <c r="H32" s="12"/>
    </row>
    <row r="33" spans="2:10" s="10" customFormat="1" ht="6.95" hidden="1" customHeight="1" x14ac:dyDescent="0.25">
      <c r="B33" s="9"/>
      <c r="D33" s="18"/>
      <c r="E33" s="18"/>
      <c r="F33" s="18"/>
      <c r="G33" s="18"/>
      <c r="H33" s="19"/>
      <c r="I33" s="18"/>
      <c r="J33" s="18"/>
    </row>
    <row r="34" spans="2:10" s="10" customFormat="1" ht="25.35" hidden="1" customHeight="1" x14ac:dyDescent="0.25">
      <c r="B34" s="9"/>
      <c r="D34" s="20" t="s">
        <v>23</v>
      </c>
      <c r="H34" s="12"/>
      <c r="J34" s="21">
        <f>ROUND(J92, 2)</f>
        <v>0</v>
      </c>
    </row>
    <row r="35" spans="2:10" s="10" customFormat="1" ht="6.95" hidden="1" customHeight="1" x14ac:dyDescent="0.25">
      <c r="B35" s="9"/>
      <c r="D35" s="18"/>
      <c r="E35" s="18"/>
      <c r="F35" s="18"/>
      <c r="G35" s="18"/>
      <c r="H35" s="19"/>
      <c r="I35" s="18"/>
      <c r="J35" s="18"/>
    </row>
    <row r="36" spans="2:10" s="10" customFormat="1" ht="14.45" hidden="1" customHeight="1" x14ac:dyDescent="0.25">
      <c r="B36" s="9"/>
      <c r="F36" s="22" t="s">
        <v>24</v>
      </c>
      <c r="H36" s="12"/>
      <c r="I36" s="22" t="s">
        <v>25</v>
      </c>
      <c r="J36" s="22" t="s">
        <v>26</v>
      </c>
    </row>
    <row r="37" spans="2:10" s="10" customFormat="1" ht="14.45" hidden="1" customHeight="1" x14ac:dyDescent="0.25">
      <c r="B37" s="9"/>
      <c r="D37" s="23" t="s">
        <v>27</v>
      </c>
      <c r="E37" s="8" t="s">
        <v>28</v>
      </c>
      <c r="F37" s="24" t="e">
        <f>ROUND((SUM(#REF!)),  2)</f>
        <v>#REF!</v>
      </c>
      <c r="H37" s="12"/>
      <c r="I37" s="25">
        <v>0.21</v>
      </c>
      <c r="J37" s="24" t="e">
        <f>ROUND(((SUM(#REF!))*I37),  2)</f>
        <v>#REF!</v>
      </c>
    </row>
    <row r="38" spans="2:10" s="10" customFormat="1" ht="14.45" hidden="1" customHeight="1" x14ac:dyDescent="0.25">
      <c r="B38" s="9"/>
      <c r="E38" s="8" t="s">
        <v>29</v>
      </c>
      <c r="F38" s="24" t="e">
        <f>ROUND((SUM(#REF!)),  2)</f>
        <v>#REF!</v>
      </c>
      <c r="H38" s="12"/>
      <c r="I38" s="25">
        <v>0.15</v>
      </c>
      <c r="J38" s="24" t="e">
        <f>ROUND(((SUM(#REF!))*I38),  2)</f>
        <v>#REF!</v>
      </c>
    </row>
    <row r="39" spans="2:10" s="10" customFormat="1" ht="14.45" hidden="1" customHeight="1" x14ac:dyDescent="0.25">
      <c r="B39" s="9"/>
      <c r="E39" s="8" t="s">
        <v>30</v>
      </c>
      <c r="F39" s="24" t="e">
        <f>ROUND((SUM(#REF!)),  2)</f>
        <v>#REF!</v>
      </c>
      <c r="H39" s="12"/>
      <c r="I39" s="25">
        <v>0.21</v>
      </c>
      <c r="J39" s="24">
        <f>0</f>
        <v>0</v>
      </c>
    </row>
    <row r="40" spans="2:10" s="10" customFormat="1" ht="14.45" hidden="1" customHeight="1" x14ac:dyDescent="0.25">
      <c r="B40" s="9"/>
      <c r="E40" s="8" t="s">
        <v>31</v>
      </c>
      <c r="F40" s="24" t="e">
        <f>ROUND((SUM(#REF!)),  2)</f>
        <v>#REF!</v>
      </c>
      <c r="H40" s="12"/>
      <c r="I40" s="25">
        <v>0.15</v>
      </c>
      <c r="J40" s="24">
        <f>0</f>
        <v>0</v>
      </c>
    </row>
    <row r="41" spans="2:10" s="10" customFormat="1" ht="14.45" hidden="1" customHeight="1" x14ac:dyDescent="0.25">
      <c r="B41" s="9"/>
      <c r="E41" s="8" t="s">
        <v>32</v>
      </c>
      <c r="F41" s="24" t="e">
        <f>ROUND((SUM(#REF!)),  2)</f>
        <v>#REF!</v>
      </c>
      <c r="H41" s="12"/>
      <c r="I41" s="25">
        <v>0</v>
      </c>
      <c r="J41" s="24">
        <f>0</f>
        <v>0</v>
      </c>
    </row>
    <row r="42" spans="2:10" s="10" customFormat="1" ht="6.95" hidden="1" customHeight="1" x14ac:dyDescent="0.25">
      <c r="B42" s="9"/>
      <c r="H42" s="12"/>
    </row>
    <row r="43" spans="2:10" s="10" customFormat="1" ht="25.35" hidden="1" customHeight="1" x14ac:dyDescent="0.25">
      <c r="B43" s="9"/>
      <c r="C43" s="26"/>
      <c r="D43" s="27" t="s">
        <v>33</v>
      </c>
      <c r="E43" s="28"/>
      <c r="F43" s="28"/>
      <c r="G43" s="29" t="s">
        <v>34</v>
      </c>
      <c r="H43" s="30" t="s">
        <v>35</v>
      </c>
      <c r="I43" s="28"/>
      <c r="J43" s="31" t="e">
        <f>SUM(J34:J41)</f>
        <v>#REF!</v>
      </c>
    </row>
    <row r="44" spans="2:10" s="10" customFormat="1" ht="14.45" hidden="1" customHeight="1" x14ac:dyDescent="0.25">
      <c r="B44" s="32"/>
      <c r="C44" s="33"/>
      <c r="D44" s="33"/>
      <c r="E44" s="33"/>
      <c r="F44" s="33"/>
      <c r="G44" s="33"/>
      <c r="H44" s="34"/>
      <c r="I44" s="33"/>
      <c r="J44" s="33"/>
    </row>
    <row r="45" spans="2:10" hidden="1" x14ac:dyDescent="0.2"/>
    <row r="46" spans="2:10" hidden="1" x14ac:dyDescent="0.2"/>
    <row r="47" spans="2:10" hidden="1" x14ac:dyDescent="0.2"/>
    <row r="48" spans="2:10" s="10" customFormat="1" ht="6.95" hidden="1" customHeight="1" x14ac:dyDescent="0.25">
      <c r="B48" s="35"/>
      <c r="C48" s="36"/>
      <c r="D48" s="36"/>
      <c r="E48" s="36"/>
      <c r="F48" s="36"/>
      <c r="G48" s="36"/>
      <c r="H48" s="37"/>
      <c r="I48" s="36"/>
      <c r="J48" s="36"/>
    </row>
    <row r="49" spans="2:10" s="10" customFormat="1" ht="24.95" hidden="1" customHeight="1" x14ac:dyDescent="0.25">
      <c r="B49" s="9"/>
      <c r="C49" s="7" t="s">
        <v>36</v>
      </c>
      <c r="H49" s="12"/>
    </row>
    <row r="50" spans="2:10" s="10" customFormat="1" ht="6.95" hidden="1" customHeight="1" x14ac:dyDescent="0.25">
      <c r="B50" s="9"/>
      <c r="H50" s="12"/>
    </row>
    <row r="51" spans="2:10" s="10" customFormat="1" ht="12" hidden="1" customHeight="1" x14ac:dyDescent="0.25">
      <c r="B51" s="9"/>
      <c r="C51" s="8" t="s">
        <v>1</v>
      </c>
      <c r="H51" s="12"/>
    </row>
    <row r="52" spans="2:10" s="10" customFormat="1" ht="16.5" hidden="1" customHeight="1" x14ac:dyDescent="0.25">
      <c r="B52" s="9"/>
      <c r="E52" s="84" t="e">
        <f>E7</f>
        <v>#REF!</v>
      </c>
      <c r="F52" s="85"/>
      <c r="G52" s="85"/>
      <c r="H52" s="85"/>
    </row>
    <row r="53" spans="2:10" ht="12" hidden="1" customHeight="1" x14ac:dyDescent="0.2">
      <c r="B53" s="6"/>
      <c r="C53" s="8" t="s">
        <v>2</v>
      </c>
    </row>
    <row r="54" spans="2:10" ht="16.5" hidden="1" customHeight="1" x14ac:dyDescent="0.2">
      <c r="B54" s="6"/>
      <c r="E54" s="84" t="s">
        <v>3</v>
      </c>
      <c r="F54" s="86"/>
      <c r="G54" s="86"/>
      <c r="H54" s="86"/>
    </row>
    <row r="55" spans="2:10" ht="12" hidden="1" customHeight="1" x14ac:dyDescent="0.2">
      <c r="B55" s="6"/>
      <c r="C55" s="8" t="s">
        <v>4</v>
      </c>
    </row>
    <row r="56" spans="2:10" s="10" customFormat="1" ht="16.5" hidden="1" customHeight="1" x14ac:dyDescent="0.25">
      <c r="B56" s="9"/>
      <c r="E56" s="87" t="s">
        <v>5</v>
      </c>
      <c r="F56" s="88"/>
      <c r="G56" s="88"/>
      <c r="H56" s="88"/>
    </row>
    <row r="57" spans="2:10" s="10" customFormat="1" ht="12" hidden="1" customHeight="1" x14ac:dyDescent="0.25">
      <c r="B57" s="9"/>
      <c r="C57" s="8" t="s">
        <v>6</v>
      </c>
      <c r="H57" s="12"/>
    </row>
    <row r="58" spans="2:10" s="10" customFormat="1" ht="16.5" hidden="1" customHeight="1" x14ac:dyDescent="0.25">
      <c r="B58" s="9"/>
      <c r="E58" s="89" t="str">
        <f>E13</f>
        <v>T00 změna - Mobilní interiér</v>
      </c>
      <c r="F58" s="88"/>
      <c r="G58" s="88"/>
      <c r="H58" s="88"/>
    </row>
    <row r="59" spans="2:10" s="10" customFormat="1" ht="6.95" hidden="1" customHeight="1" x14ac:dyDescent="0.25">
      <c r="B59" s="9"/>
      <c r="H59" s="12"/>
    </row>
    <row r="60" spans="2:10" s="10" customFormat="1" ht="12" hidden="1" customHeight="1" x14ac:dyDescent="0.25">
      <c r="B60" s="9"/>
      <c r="C60" s="8" t="s">
        <v>11</v>
      </c>
      <c r="F60" s="13" t="str">
        <f>F16</f>
        <v>p.č. 11645/1, 11643 a 11644</v>
      </c>
      <c r="H60" s="12"/>
      <c r="I60" s="8" t="s">
        <v>13</v>
      </c>
      <c r="J60" s="14" t="e">
        <f>IF(J16="","",J16)</f>
        <v>#REF!</v>
      </c>
    </row>
    <row r="61" spans="2:10" s="10" customFormat="1" ht="6.95" hidden="1" customHeight="1" x14ac:dyDescent="0.25">
      <c r="B61" s="9"/>
      <c r="H61" s="12"/>
    </row>
    <row r="62" spans="2:10" s="10" customFormat="1" ht="25.7" hidden="1" customHeight="1" x14ac:dyDescent="0.25">
      <c r="B62" s="9"/>
      <c r="C62" s="8" t="s">
        <v>14</v>
      </c>
      <c r="F62" s="13" t="str">
        <f>E19</f>
        <v>Univerzita Karlova</v>
      </c>
      <c r="H62" s="12"/>
      <c r="I62" s="8" t="s">
        <v>19</v>
      </c>
      <c r="J62" s="38" t="str">
        <f>E25</f>
        <v>VPÚ DECO Praha, a.s.</v>
      </c>
    </row>
    <row r="63" spans="2:10" s="10" customFormat="1" ht="15.2" hidden="1" customHeight="1" x14ac:dyDescent="0.25">
      <c r="B63" s="9"/>
      <c r="C63" s="8" t="s">
        <v>18</v>
      </c>
      <c r="F63" s="13" t="e">
        <f>IF(E22="","",E22)</f>
        <v>#REF!</v>
      </c>
      <c r="H63" s="12"/>
      <c r="I63" s="8" t="s">
        <v>21</v>
      </c>
      <c r="J63" s="38" t="e">
        <f>E28</f>
        <v>#REF!</v>
      </c>
    </row>
    <row r="64" spans="2:10" s="10" customFormat="1" ht="10.35" hidden="1" customHeight="1" x14ac:dyDescent="0.25">
      <c r="B64" s="9"/>
      <c r="H64" s="12"/>
    </row>
    <row r="65" spans="2:10" s="10" customFormat="1" ht="29.25" hidden="1" customHeight="1" x14ac:dyDescent="0.25">
      <c r="B65" s="9"/>
      <c r="C65" s="39" t="s">
        <v>37</v>
      </c>
      <c r="D65" s="26"/>
      <c r="E65" s="26"/>
      <c r="F65" s="26"/>
      <c r="G65" s="26"/>
      <c r="H65" s="40"/>
      <c r="I65" s="26"/>
      <c r="J65" s="41" t="s">
        <v>38</v>
      </c>
    </row>
    <row r="66" spans="2:10" s="10" customFormat="1" ht="10.35" hidden="1" customHeight="1" x14ac:dyDescent="0.25">
      <c r="B66" s="9"/>
      <c r="H66" s="12"/>
    </row>
    <row r="67" spans="2:10" s="10" customFormat="1" ht="22.9" hidden="1" customHeight="1" x14ac:dyDescent="0.25">
      <c r="B67" s="9"/>
      <c r="C67" s="42" t="s">
        <v>39</v>
      </c>
      <c r="H67" s="12"/>
      <c r="J67" s="21">
        <f>J92</f>
        <v>0</v>
      </c>
    </row>
    <row r="68" spans="2:10" s="44" customFormat="1" ht="24.95" hidden="1" customHeight="1" x14ac:dyDescent="0.25">
      <c r="B68" s="43"/>
      <c r="D68" s="45" t="s">
        <v>40</v>
      </c>
      <c r="E68" s="46"/>
      <c r="F68" s="46"/>
      <c r="G68" s="46"/>
      <c r="H68" s="47"/>
      <c r="I68" s="46"/>
      <c r="J68" s="48">
        <f>J93</f>
        <v>0</v>
      </c>
    </row>
    <row r="69" spans="2:10" s="10" customFormat="1" ht="21.75" hidden="1" customHeight="1" x14ac:dyDescent="0.25">
      <c r="B69" s="9"/>
      <c r="H69" s="12"/>
    </row>
    <row r="70" spans="2:10" s="10" customFormat="1" ht="6.95" hidden="1" customHeight="1" x14ac:dyDescent="0.25">
      <c r="B70" s="32"/>
      <c r="C70" s="33"/>
      <c r="D70" s="33"/>
      <c r="E70" s="33"/>
      <c r="F70" s="33"/>
      <c r="G70" s="33"/>
      <c r="H70" s="34"/>
      <c r="I70" s="33"/>
      <c r="J70" s="33"/>
    </row>
    <row r="71" spans="2:10" hidden="1" x14ac:dyDescent="0.2"/>
    <row r="72" spans="2:10" hidden="1" x14ac:dyDescent="0.2"/>
    <row r="74" spans="2:10" s="10" customFormat="1" ht="6.95" customHeight="1" x14ac:dyDescent="0.25">
      <c r="B74" s="35"/>
      <c r="C74" s="36"/>
      <c r="D74" s="36"/>
      <c r="E74" s="36"/>
      <c r="F74" s="36"/>
      <c r="G74" s="36"/>
      <c r="H74" s="37"/>
      <c r="I74" s="36"/>
      <c r="J74" s="36"/>
    </row>
    <row r="75" spans="2:10" s="10" customFormat="1" ht="24.95" customHeight="1" x14ac:dyDescent="0.25">
      <c r="B75" s="9"/>
      <c r="C75" s="7" t="s">
        <v>41</v>
      </c>
      <c r="H75" s="12"/>
    </row>
    <row r="76" spans="2:10" s="10" customFormat="1" ht="6.95" hidden="1" customHeight="1" x14ac:dyDescent="0.25">
      <c r="B76" s="9"/>
      <c r="H76" s="12"/>
    </row>
    <row r="77" spans="2:10" s="10" customFormat="1" ht="12" hidden="1" customHeight="1" x14ac:dyDescent="0.25">
      <c r="B77" s="9"/>
      <c r="C77" s="8"/>
      <c r="H77" s="12"/>
    </row>
    <row r="78" spans="2:10" s="10" customFormat="1" ht="16.5" customHeight="1" x14ac:dyDescent="0.25">
      <c r="B78" s="9"/>
      <c r="E78" s="84"/>
      <c r="F78" s="85"/>
      <c r="G78" s="85"/>
      <c r="H78" s="85"/>
    </row>
    <row r="79" spans="2:10" ht="12" customHeight="1" x14ac:dyDescent="0.2">
      <c r="B79" s="6"/>
      <c r="C79" s="8" t="s">
        <v>2</v>
      </c>
    </row>
    <row r="80" spans="2:10" ht="16.5" customHeight="1" x14ac:dyDescent="0.2">
      <c r="B80" s="6"/>
      <c r="E80" s="10" t="s">
        <v>42</v>
      </c>
      <c r="F80" s="10"/>
      <c r="G80" s="10"/>
      <c r="H80" s="10"/>
    </row>
    <row r="81" spans="1:46" ht="12" hidden="1" customHeight="1" x14ac:dyDescent="0.2">
      <c r="B81" s="6"/>
      <c r="C81" s="8" t="s">
        <v>4</v>
      </c>
    </row>
    <row r="82" spans="1:46" s="10" customFormat="1" ht="16.5" hidden="1" customHeight="1" x14ac:dyDescent="0.25">
      <c r="B82" s="9"/>
      <c r="E82" s="87"/>
      <c r="F82" s="88"/>
      <c r="G82" s="88"/>
      <c r="H82" s="88"/>
    </row>
    <row r="83" spans="1:46" s="10" customFormat="1" ht="12" hidden="1" customHeight="1" x14ac:dyDescent="0.25">
      <c r="B83" s="9"/>
      <c r="C83" s="8" t="s">
        <v>6</v>
      </c>
      <c r="H83" s="12"/>
    </row>
    <row r="84" spans="1:46" s="10" customFormat="1" ht="16.5" hidden="1" customHeight="1" x14ac:dyDescent="0.25">
      <c r="B84" s="9"/>
      <c r="E84" s="89"/>
      <c r="F84" s="88"/>
      <c r="G84" s="88"/>
      <c r="H84" s="88"/>
    </row>
    <row r="85" spans="1:46" s="10" customFormat="1" ht="6.95" customHeight="1" x14ac:dyDescent="0.25">
      <c r="B85" s="9"/>
      <c r="H85" s="12"/>
    </row>
    <row r="86" spans="1:46" s="10" customFormat="1" ht="12" customHeight="1" x14ac:dyDescent="0.25">
      <c r="B86" s="9"/>
      <c r="C86" s="8" t="s">
        <v>11</v>
      </c>
      <c r="F86" s="13"/>
      <c r="H86" s="12"/>
      <c r="I86" s="8"/>
      <c r="J86" s="14"/>
    </row>
    <row r="87" spans="1:46" s="10" customFormat="1" ht="15.75" customHeight="1" x14ac:dyDescent="0.25">
      <c r="B87" s="9"/>
      <c r="E87" s="10" t="s">
        <v>43</v>
      </c>
      <c r="H87" s="12"/>
    </row>
    <row r="88" spans="1:46" s="10" customFormat="1" ht="25.7" hidden="1" customHeight="1" x14ac:dyDescent="0.25">
      <c r="B88" s="9"/>
      <c r="C88" s="8" t="s">
        <v>14</v>
      </c>
      <c r="F88" s="13"/>
      <c r="H88" s="12"/>
      <c r="I88" s="8"/>
      <c r="J88" s="38"/>
    </row>
    <row r="89" spans="1:46" s="10" customFormat="1" ht="15.2" hidden="1" customHeight="1" x14ac:dyDescent="0.25">
      <c r="B89" s="9"/>
      <c r="C89" s="8" t="s">
        <v>18</v>
      </c>
      <c r="F89" s="13"/>
      <c r="H89" s="12"/>
      <c r="I89" s="8"/>
      <c r="J89" s="38"/>
    </row>
    <row r="90" spans="1:46" s="10" customFormat="1" ht="10.35" customHeight="1" x14ac:dyDescent="0.25">
      <c r="B90" s="9"/>
      <c r="H90" s="12"/>
      <c r="K90" s="91" t="s">
        <v>44</v>
      </c>
      <c r="L90" s="91"/>
      <c r="M90" s="91"/>
      <c r="N90" s="91"/>
      <c r="O90" s="91"/>
      <c r="P90" s="91"/>
      <c r="Q90" s="91"/>
      <c r="R90" s="91"/>
      <c r="S90" s="91"/>
      <c r="T90" s="91"/>
      <c r="U90" s="91"/>
    </row>
    <row r="91" spans="1:46" s="17" customFormat="1" ht="29.25" customHeight="1" x14ac:dyDescent="0.25">
      <c r="A91" s="49"/>
      <c r="B91" s="49"/>
      <c r="C91" s="50" t="s">
        <v>45</v>
      </c>
      <c r="D91" s="50" t="s">
        <v>46</v>
      </c>
      <c r="E91" s="50" t="s">
        <v>47</v>
      </c>
      <c r="F91" s="50" t="s">
        <v>48</v>
      </c>
      <c r="G91" s="50" t="s">
        <v>49</v>
      </c>
      <c r="H91" s="51" t="s">
        <v>50</v>
      </c>
      <c r="I91" s="50" t="s">
        <v>80</v>
      </c>
      <c r="J91" s="50" t="s">
        <v>79</v>
      </c>
      <c r="K91" s="52" t="s">
        <v>51</v>
      </c>
      <c r="L91" s="52" t="s">
        <v>52</v>
      </c>
      <c r="M91" s="52" t="s">
        <v>53</v>
      </c>
      <c r="N91" s="52" t="s">
        <v>54</v>
      </c>
      <c r="O91" s="52" t="s">
        <v>55</v>
      </c>
      <c r="P91" s="52" t="s">
        <v>56</v>
      </c>
      <c r="Q91" s="52" t="s">
        <v>57</v>
      </c>
      <c r="R91" s="52" t="s">
        <v>58</v>
      </c>
      <c r="S91" s="52" t="s">
        <v>59</v>
      </c>
      <c r="T91" s="52" t="s">
        <v>60</v>
      </c>
      <c r="U91" s="52" t="s">
        <v>61</v>
      </c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3"/>
    </row>
    <row r="92" spans="1:46" s="10" customFormat="1" ht="22.9" customHeight="1" x14ac:dyDescent="0.25">
      <c r="B92" s="9"/>
      <c r="C92" s="54" t="s">
        <v>62</v>
      </c>
      <c r="H92" s="12"/>
      <c r="J92" s="55">
        <f>SUBTOTAL(9,J93:J99)</f>
        <v>0</v>
      </c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</row>
    <row r="93" spans="1:46" s="57" customFormat="1" ht="25.9" customHeight="1" x14ac:dyDescent="0.2">
      <c r="B93" s="58"/>
      <c r="D93" s="59" t="s">
        <v>63</v>
      </c>
      <c r="E93" s="60" t="s">
        <v>47</v>
      </c>
      <c r="F93" s="60" t="s">
        <v>64</v>
      </c>
      <c r="H93" s="61"/>
      <c r="I93" s="62"/>
      <c r="J93" s="62">
        <f>SUBTOTAL(9,J94:J99)</f>
        <v>0</v>
      </c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</row>
    <row r="94" spans="1:46" s="10" customFormat="1" ht="15.95" customHeight="1" x14ac:dyDescent="0.25">
      <c r="B94" s="9"/>
      <c r="C94" s="64">
        <v>1</v>
      </c>
      <c r="D94" s="64" t="s">
        <v>65</v>
      </c>
      <c r="E94" s="65" t="s">
        <v>66</v>
      </c>
      <c r="F94" s="66" t="s">
        <v>67</v>
      </c>
      <c r="G94" s="63" t="s">
        <v>68</v>
      </c>
      <c r="H94" s="67">
        <v>1</v>
      </c>
      <c r="I94" s="68">
        <v>0</v>
      </c>
      <c r="J94" s="69">
        <f t="shared" ref="J94:J99" si="0">H94*I94</f>
        <v>0</v>
      </c>
      <c r="K94" s="63"/>
      <c r="L94" s="63"/>
      <c r="M94" s="63"/>
      <c r="N94" s="63"/>
      <c r="O94" s="63"/>
      <c r="P94" s="63"/>
      <c r="Q94" s="63">
        <v>1</v>
      </c>
      <c r="R94" s="63"/>
      <c r="S94" s="63"/>
      <c r="T94" s="63"/>
      <c r="U94" s="63"/>
      <c r="V94" s="11"/>
      <c r="W94" s="11"/>
      <c r="X94" s="11"/>
      <c r="Y94" s="11"/>
      <c r="Z94" s="11"/>
      <c r="AA94" s="11"/>
      <c r="AB94" s="11"/>
    </row>
    <row r="95" spans="1:46" s="10" customFormat="1" ht="15.95" customHeight="1" x14ac:dyDescent="0.25">
      <c r="B95" s="9"/>
      <c r="C95" s="70">
        <v>2</v>
      </c>
      <c r="D95" s="70" t="s">
        <v>65</v>
      </c>
      <c r="E95" s="71" t="s">
        <v>69</v>
      </c>
      <c r="F95" s="72" t="s">
        <v>70</v>
      </c>
      <c r="G95" s="73" t="s">
        <v>68</v>
      </c>
      <c r="H95" s="74">
        <f>SUM(K95:AH95)</f>
        <v>9</v>
      </c>
      <c r="I95" s="75">
        <v>0</v>
      </c>
      <c r="J95" s="76">
        <f t="shared" si="0"/>
        <v>0</v>
      </c>
      <c r="K95" s="63">
        <v>3</v>
      </c>
      <c r="L95" s="63">
        <v>1</v>
      </c>
      <c r="M95" s="63"/>
      <c r="N95" s="63">
        <v>1</v>
      </c>
      <c r="O95" s="63">
        <v>1</v>
      </c>
      <c r="P95" s="63"/>
      <c r="Q95" s="63">
        <v>1</v>
      </c>
      <c r="R95" s="63"/>
      <c r="S95" s="63">
        <v>1</v>
      </c>
      <c r="T95" s="63">
        <v>1</v>
      </c>
      <c r="U95" s="63"/>
      <c r="V95" s="11"/>
      <c r="W95" s="11"/>
      <c r="X95" s="11"/>
      <c r="Y95" s="11"/>
      <c r="Z95" s="11"/>
      <c r="AA95" s="11"/>
      <c r="AB95" s="11"/>
    </row>
    <row r="96" spans="1:46" s="10" customFormat="1" ht="15.95" customHeight="1" x14ac:dyDescent="0.25">
      <c r="B96" s="9"/>
      <c r="C96" s="70">
        <v>3</v>
      </c>
      <c r="D96" s="70" t="s">
        <v>65</v>
      </c>
      <c r="E96" s="77" t="s">
        <v>71</v>
      </c>
      <c r="F96" s="72" t="s">
        <v>72</v>
      </c>
      <c r="G96" s="78" t="s">
        <v>68</v>
      </c>
      <c r="H96" s="79">
        <f>SUM(K96:AH96)</f>
        <v>2</v>
      </c>
      <c r="I96" s="75">
        <v>0</v>
      </c>
      <c r="J96" s="76">
        <f t="shared" si="0"/>
        <v>0</v>
      </c>
      <c r="K96" s="63"/>
      <c r="L96" s="63"/>
      <c r="M96" s="63">
        <v>1</v>
      </c>
      <c r="N96" s="63"/>
      <c r="O96" s="63"/>
      <c r="P96" s="63"/>
      <c r="Q96" s="63"/>
      <c r="R96" s="63">
        <v>1</v>
      </c>
      <c r="S96" s="63"/>
      <c r="T96" s="63"/>
      <c r="U96" s="63"/>
      <c r="V96" s="11"/>
      <c r="W96" s="11"/>
      <c r="X96" s="11"/>
      <c r="Y96" s="11"/>
      <c r="Z96" s="11"/>
      <c r="AA96" s="11"/>
      <c r="AB96" s="11"/>
    </row>
    <row r="97" spans="2:28" s="10" customFormat="1" ht="24.75" customHeight="1" x14ac:dyDescent="0.25">
      <c r="B97" s="9"/>
      <c r="C97" s="70">
        <v>4</v>
      </c>
      <c r="D97" s="70" t="s">
        <v>65</v>
      </c>
      <c r="E97" s="77" t="s">
        <v>73</v>
      </c>
      <c r="F97" s="72" t="s">
        <v>74</v>
      </c>
      <c r="G97" s="78" t="s">
        <v>68</v>
      </c>
      <c r="H97" s="79">
        <f>SUM(K97:AH97)</f>
        <v>1</v>
      </c>
      <c r="I97" s="75">
        <v>0</v>
      </c>
      <c r="J97" s="76">
        <f t="shared" si="0"/>
        <v>0</v>
      </c>
      <c r="K97" s="63"/>
      <c r="L97" s="63"/>
      <c r="M97" s="63"/>
      <c r="N97" s="63"/>
      <c r="O97" s="63"/>
      <c r="P97" s="63">
        <v>1</v>
      </c>
      <c r="Q97" s="63"/>
      <c r="R97" s="63"/>
      <c r="S97" s="63"/>
      <c r="T97" s="63"/>
      <c r="U97" s="63"/>
      <c r="V97" s="11"/>
      <c r="W97" s="11"/>
      <c r="X97" s="11"/>
      <c r="Y97" s="11"/>
      <c r="Z97" s="11"/>
      <c r="AA97" s="11"/>
      <c r="AB97" s="11"/>
    </row>
    <row r="98" spans="2:28" s="10" customFormat="1" ht="15.95" customHeight="1" x14ac:dyDescent="0.25">
      <c r="B98" s="9"/>
      <c r="C98" s="64">
        <v>5</v>
      </c>
      <c r="D98" s="64" t="s">
        <v>65</v>
      </c>
      <c r="E98" s="80" t="s">
        <v>75</v>
      </c>
      <c r="F98" s="66" t="s">
        <v>76</v>
      </c>
      <c r="G98" s="81" t="s">
        <v>68</v>
      </c>
      <c r="H98" s="82">
        <v>1</v>
      </c>
      <c r="I98" s="68">
        <v>0</v>
      </c>
      <c r="J98" s="69">
        <f t="shared" si="0"/>
        <v>0</v>
      </c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>
        <v>1</v>
      </c>
      <c r="V98" s="11"/>
      <c r="W98" s="11"/>
      <c r="X98" s="11"/>
      <c r="Y98" s="11"/>
      <c r="Z98" s="11"/>
      <c r="AA98" s="11"/>
      <c r="AB98" s="11"/>
    </row>
    <row r="99" spans="2:28" ht="15" customHeight="1" x14ac:dyDescent="0.2">
      <c r="C99" s="64">
        <v>6</v>
      </c>
      <c r="D99" s="64" t="s">
        <v>65</v>
      </c>
      <c r="E99" s="65" t="s">
        <v>77</v>
      </c>
      <c r="F99" s="66" t="s">
        <v>78</v>
      </c>
      <c r="G99" s="63" t="s">
        <v>68</v>
      </c>
      <c r="H99" s="67">
        <v>2</v>
      </c>
      <c r="I99" s="68">
        <v>0</v>
      </c>
      <c r="J99" s="69">
        <f t="shared" si="0"/>
        <v>0</v>
      </c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>
        <v>2</v>
      </c>
      <c r="V99" s="11"/>
    </row>
  </sheetData>
  <sheetProtection algorithmName="SHA-512" hashValue="PJxo3KX2fgSa/CL8aLsEQivW0yvKZLjm5P+p4saF8uQml7aE1EDp9buWGtYMzUrvQJst36WB3vfNT086vI4BPA==" saltValue="wRKPFVKs4wB/aOtdwu/jLw==" spinCount="100000" sheet="1" formatCells="0" formatColumns="0" formatRows="0" autoFilter="0"/>
  <autoFilter ref="C91:J98"/>
  <mergeCells count="14">
    <mergeCell ref="E84:H84"/>
    <mergeCell ref="K90:U90"/>
    <mergeCell ref="E52:H52"/>
    <mergeCell ref="E54:H54"/>
    <mergeCell ref="E56:H56"/>
    <mergeCell ref="E58:H58"/>
    <mergeCell ref="E78:H78"/>
    <mergeCell ref="E82:H82"/>
    <mergeCell ref="E31:H31"/>
    <mergeCell ref="E7:H7"/>
    <mergeCell ref="E9:H9"/>
    <mergeCell ref="E11:H11"/>
    <mergeCell ref="E13:H13"/>
    <mergeCell ref="E22:H22"/>
  </mergeCells>
  <pageMargins left="0.39374999999999999" right="0.39374999999999999" top="0.39374999999999999" bottom="0.39374999999999999" header="0" footer="0"/>
  <pageSetup paperSize="9" scale="85" fitToHeight="100" orientation="landscape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Nábytek DNS_k ocenění</vt:lpstr>
      <vt:lpstr>'Nábytek DNS_k ocenění'!Názvy_tisku</vt:lpstr>
      <vt:lpstr>'Nábytek DNS_k ocenění'!Oblast_tisku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Škrabal Ondřej</dc:creator>
  <cp:lastModifiedBy>Škrabal Ondřej</cp:lastModifiedBy>
  <dcterms:created xsi:type="dcterms:W3CDTF">2023-04-21T12:29:07Z</dcterms:created>
  <dcterms:modified xsi:type="dcterms:W3CDTF">2023-05-03T08:42:29Z</dcterms:modified>
</cp:coreProperties>
</file>