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514"/>
  <workbookPr/>
  <bookViews>
    <workbookView xWindow="0" yWindow="0" windowWidth="51200" windowHeight="28800" activeTab="0"/>
  </bookViews>
  <sheets>
    <sheet name="List 1" sheetId="1" r:id="rId1"/>
  </sheets>
  <definedNames/>
  <calcPr calcId="191029"/>
  <extLst/>
</workbook>
</file>

<file path=xl/sharedStrings.xml><?xml version="1.0" encoding="utf-8"?>
<sst xmlns="http://schemas.openxmlformats.org/spreadsheetml/2006/main" count="97" uniqueCount="65">
  <si>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</si>
  <si>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</si>
  <si>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</si>
  <si>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</si>
  <si>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</si>
  <si>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</si>
  <si>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</si>
  <si>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</si>
  <si>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</si>
  <si>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</si>
  <si>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</si>
  <si>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</si>
  <si>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</si>
  <si>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</si>
  <si>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</si>
  <si>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</si>
  <si>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</si>
  <si>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</si>
  <si>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</si>
  <si>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</si>
  <si>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30213100-6 - Přenosné počítače</t>
  </si>
  <si>
    <t>FSV UK
Smetanovo nábřeží 6, 11001
Praha 1</t>
  </si>
  <si>
    <t>FSV UK
U Kříže 8, 158 00 Praha 5</t>
  </si>
  <si>
    <t>Notebook s úhlopříčkou 15,6 palců s IPS (Požadujeme Lenovo ThinkBook 15 G4 IAP kovový)
Procesor: Počet jader min. 10 s CPU bench min. 13 927 (například: Intel Core i7 1255U Alder Lake)
Grafická karta min. NVIDIA GeForce MX550
Operační paměť grafické karty min. 2GB
Rozlišení min. FullHD
Operační paměť min. 16 GB DDR4
Disk min. SSD 1000 GB
Výbava min. numerická klávesnice, podsvícená klávesnice, webkamera, USB 3.2 Gen 1, USB-C, čtečka otisků prstů, WiFi 6, Windows 11 Home
Váha max 1,7 Kg
Záruka min. 3 roky ( cena nesmí překročit 23 132,- Kč bez DPH/ks)- případně uplatnit slevu na vybraný notebook, pokud je k dispozici</t>
  </si>
  <si>
    <t>Notebook Peml RTL</t>
  </si>
  <si>
    <t>Tablet Peml RTL</t>
  </si>
  <si>
    <t>Pouzdro Peml RTL</t>
  </si>
  <si>
    <t>Monitor podatelna</t>
  </si>
  <si>
    <t>30213200-7 – Tablety (PC)</t>
  </si>
  <si>
    <t>30231310-3-Ploché monitory</t>
  </si>
  <si>
    <t>Tablet - iPad (například: iPad 10.2 64GB WiFi Vesmírně Šedý 2021) 
Velikost displaye : 10,2" 
Rozlišení min.: 2160 × 1620 Retina
Procesor min. benchmark  5366 (např. Apple A13 Bionic)
Interní paměť min: 64 GB 
Možnost používat Apple pencil
Výbava min: Wi-Fi, Bluetooth, webkamera 8 Mpx + 12 Mpx, výdrž baterie až 10 h, hmotnost 490g, Lightning konektor
hmotnost max. 490g
Požadujeme systém iPadOS a vesmírně šedou barvu.
Záruka: min. 2 roky (cena nesmí překročit 8 256,- Kč bez DPH/ ks)</t>
  </si>
  <si>
    <t>IT May pro PR Monitor</t>
  </si>
  <si>
    <t>IT May pro PR Notebook</t>
  </si>
  <si>
    <t>IT May pro PR Dock</t>
  </si>
  <si>
    <t>IT May pro PR Set klávesnice a myši</t>
  </si>
  <si>
    <t>IT May pro OPPI Gec</t>
  </si>
  <si>
    <t>IT May pro PTO notebook</t>
  </si>
  <si>
    <t>IT May pro PTO monitor</t>
  </si>
  <si>
    <t>IT May pro PTO Dock</t>
  </si>
  <si>
    <t>IT May pro PTO set klávesnice a myši</t>
  </si>
  <si>
    <t>IT May pro PTO tiskárna</t>
  </si>
  <si>
    <t>IT May pro PR tiskárna</t>
  </si>
  <si>
    <t>Set klávesnice a myši (například: Logitech Wireless Combo MK 295)
Min. bezdrátový set klávesnice a myši skrze jeden USB dongle
Požadujeme český layout
Min. nízkoprofilové klávesy, optický senzor myši, 3 tlačítka myši s kolečkem a symetrický tvar.
Záruka: min. 2 roky (cena nesmí překročit 826,- Kč bez DPH/ks)</t>
  </si>
  <si>
    <t>30237200-1 - Počítačová příslušenství</t>
  </si>
  <si>
    <t>30232110-8 Laserové tiskárny</t>
  </si>
  <si>
    <t>Notebook s úhlopříčkou 15,6 palců s IPS (Například: Lenovo ThinkBook 15 G4 ABA kovový)
Procesor: Počet jader min. 6 s CPU bench min. 15 106 (například: AMD Ryzen 5 5625U)
Grafická karta min. AMD Radeon Graphics
Rozlišení min. FullHD
Operační paměť min. 8 GB DDR4
Disk min. SSD 256 GB
Výbava min. podsvícená klávesnice, nabíjení skrze USB-C, webkamera,2x USB 3.2 Gen 1, 2x USB-C, čtečka otisků prstů, WiFi 6, Windows 11 Pro
Váha max 1,7 Kg
Záruka min. 3 roky ( cena nesmí překročit 14 207,- Kč bez DPH/ks)- případně uplatnit slevu na vybraný notebook, pokud je k dispozici</t>
  </si>
  <si>
    <t xml:space="preserve">Dokovací stanice USB-C
Připojení skrze USB-C s možností power delivery
Konektory min.: 1x HDMI, 3x USB 3.0, RJ45
Záruka: min. 2 roky (cena nesmí překročit 1066,- Kč bez DPH/ks)
</t>
  </si>
  <si>
    <t>Notebook Gauk Iorngurum IES</t>
  </si>
  <si>
    <t>Tonery Krupičková IPS</t>
  </si>
  <si>
    <t>Černobílá laserová multifunkční tiskárna (například HP LaserJet Enterprise MFP M430f)
Technologie Laserová
Tiskové rozlišení min. 1200 x 1200 DPI 
Rozlišení scanneru min. 600x600 DPI
Rychlost tisku min. 38 stran/min
Vstupní zásobník min. 250 listů
Formát tisku min. A6,A5,A4
Připojení min. LAN, USB
Výbava: duplex, dotykový displej, AirPrint, USB
Preferujeme kompatibilitu s tonery HP 59X
Součástí dodávky min.: tiskárna, toner, instalační kabely
Záruka: min. 2 roky (cena nesmí překročit 12 148,- Kč bez DPH/ ks)</t>
  </si>
  <si>
    <t>Toner Canon CRG-737 originální toner
Barva černý
Nesmí být alternativní ani použitý 
Pro tiskárnu Canon iSensys LBP151dw
Záruka min. 2 roky
Cena nesmí přesáhnout 992,- Kč bez DPH</t>
  </si>
  <si>
    <t>30125110-5 - Tonery pro laserové tiskárny/faxové přístroje</t>
  </si>
  <si>
    <t>FSV UK
Opletalova 26, 
110 00 Praha 1</t>
  </si>
  <si>
    <t>Monitor o velikosti 24" s IPS panelem (například: 24" Samsung F24T450)
Rozlišení min. FullHD
Odezva max. 5ms
Připojení min. HDMI 2.0, DisplayPort 1.4
Vlastnosti min. sluchátkový výstup, nastavitelná výška, pivot, VESA
Záruka: min. 2 roky (cena nesmí překročit 2 966,- Kč bez DPH/ ks)</t>
  </si>
  <si>
    <t>Monitor o velikosti 27" (například: 27" AOC Q27B3MA)
Rozlišení min. QuadHD 2560 × 1440
Odezva max. 4ms
Připojení min. HDMI 1.4, DisplayPort 1.2
Vlastnosti min. sluchátkový výstup, antireflexní povrch displeje, repro, VESA
Záruka: min. 2 roky (cena nesmí překročit 3 412,- Kč bez DPH/ ks)</t>
  </si>
  <si>
    <t>Pouzdro pro iPad (například UAG Metropolis Black iPad 10,2 2021")
Druh pouzdra Flip/Kniha
Pouzdro splňuje MIL STD 810G 516.6
Vlastnosti min.: protiskluzová úprava materiálu, zařízení se dá dobíjet i synchronizovat v krytu,
Záruka: min. 2 roky (cena nesmí překročit 787,- Kč bez DPH/ ks)</t>
  </si>
  <si>
    <t>Notebook s úhlopříčkou 15,6 palců  (Požadujeme HP 250 G9 Asteroid Silver)
Procesor: Počet jader min. 10 s CPU bench min. 13 660 (například: Intel Core i5-1235U)
Grafická karta min. Intel Iris Xe Graphics
Rozlišení min. FullHD
Operační paměť min. 8 GB DDR4
Disk min. SSD 512 GB
Výbava min. numerická klávesnice, webkamera, 2x USB 3.2 Gen 1, USB-C, RJ45, HDMI, WiFi 5, Windows 11
Váha max 1,74 Kg
Záruka min. 2 roky ( cena nesmí překročit 11 562,- Kč bez DPH/ks)- případně uplatnit slevu na vybraný notebook, pokud je k dispozici</t>
  </si>
  <si>
    <t>Notebook IKSŽ Kryšpínová</t>
  </si>
  <si>
    <t>Pouzdro IKSŽ Kryšpínová</t>
  </si>
  <si>
    <t>Notebook s úhlopříčkou 15,6 palců s IPS (Například Lenovo ThinkBook 15 G4 kovový)
Procesor: Počet jader min. 10 s CPU bench min. 13 927 (například: Intel Core i7 1255U Alder Lake)
Grafická karta min. NVIDIA GeForce MX550
Operační paměť grafické karty min. 2GB
Rozlišení min. FullHD
Operační paměť min. 16 GB DDR4
Disk min. SSD 512 GB
Výbava min. numerická klávesnice, podsvícená klávesnice, webkamera,1x USB 2.0, 1x USB 3.2 Gen 1, USB-C, čtečka otisků prstů, WiFi 6, Windows 11 Pro
Váha max 1,7 Kg
Záruka min. 3 roky ( cena nesmí překročit 24 372,- Kč bez DPH/ks)- případně uplatnit slevu na vybraný notebook, pokud je k dispozici</t>
  </si>
  <si>
    <r>
      <t xml:space="preserve">Výzva </t>
    </r>
    <r>
      <rPr>
        <b/>
        <sz val="14"/>
        <rFont val="Arial"/>
        <family val="2"/>
      </rPr>
      <t>č. 31</t>
    </r>
    <r>
      <rPr>
        <b/>
        <sz val="14"/>
        <color rgb="FF000000"/>
        <rFont val="Arial"/>
        <family val="2"/>
      </rPr>
      <t xml:space="preserve"> v DNS „UK FSV – „DNS dodávky standardní techniky ICT 2022 až 2024“ - Fakulta sociálních věd Univerzity Karlovy  
Příloha č. 1 – Technická specifikace cenová nabídka</t>
    </r>
  </si>
  <si>
    <t>Pouzdro na notebook 15,6" (například: Lenovo Toploader T210 15,6")
Pro velikost notebooku 15,6"
Preferujeme černou barvu
Vybavení: Popruh přes rameno, uši pro přenos v ruce, kapsy pro příslušenství
Záruka: min. 2 roky (cena nesmí překročit 330,- Kč bez DPH/ ks)</t>
  </si>
  <si>
    <t>Notebook s úhlopříčkou 15,6 palců s IPS (Například: HP ProBook 450 G9 3 roky ONSITE servis)
Procesor: Počet jader min. 10 s CPU bench min. 13 673 (například: Intel Core i5-1235U)
Grafická karta min. AMD Radeon Graphics
Rozlišení min. FullHD
Operační paměť min. 8 GB DDR4
Disk min. SSD 512 GB
Výbava min. umerická klávesnice, podsvícená klávesnice, webkamera, 3x USB 3.2 Gen 1, USB-C, RJ45, čtečka otisků prstů, WiFi 6, Windows 11 Pro nebo 10 Pro
Váha max 1,74 Kg
Záruka min. 3 roky onsite ( cena nesmí překročit 19 331,- Kč bez DPH/ks)- případně uplatnit slevu na vybraný notebook, pokud je k dispozici</t>
  </si>
  <si>
    <t xml:space="preserve">Dokovací stanice USB-C
Připojení skrze USB-C s možností power delivery
Konektory min.: 1x HDMI, 3x USB 3.0, RJ45
Záruka: min. 2 roky (cena nesmí překročit 1 115,- Kč bez DPH/ks)
</t>
  </si>
  <si>
    <t>Monitor o velikosti 27" s IPS panelem
Rozlišení displaye min. FullHD
Vlastnosti min.: Nastavitelná výška, pivot, antireflexní vrstva
Připojení min. HDMI
Záruka: min. 2 roky (cena nesmí překročit 3 313,- Kč bez DPH/ks)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</si>
</sst>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44">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xf numFmtId="0" fontId="1" fillId="0" borderId="1" xfId="0" applyFont="1" applyBorder="1" applyAlignment="1">
      <alignment vertical="top" wrapText="1"/>
    </xf>
    <xf numFmtId="0" fontId="4" fillId="0" borderId="9" xfId="0" applyFont="1" applyBorder="1" applyAlignment="1">
      <alignment vertical="top" wrapText="1"/>
    </xf>
    <xf numFmtId="0" fontId="4" fillId="0" borderId="9" xfId="0" applyFont="1" applyBorder="1" applyAlignment="1">
      <alignment horizontal="center" vertical="top"/>
    </xf>
    <xf numFmtId="166" fontId="4" fillId="0" borderId="9" xfId="0" applyNumberFormat="1" applyFont="1" applyBorder="1" applyAlignment="1">
      <alignment vertical="top"/>
    </xf>
    <xf numFmtId="165" fontId="4" fillId="0" borderId="9" xfId="0" applyNumberFormat="1" applyFont="1" applyBorder="1" applyAlignment="1">
      <alignment vertical="top"/>
    </xf>
    <xf numFmtId="164" fontId="1" fillId="0" borderId="9" xfId="21" applyNumberFormat="1" applyFont="1" applyBorder="1" applyAlignment="1">
      <alignment vertical="top" wrapText="1"/>
      <protection/>
    </xf>
    <xf numFmtId="165" fontId="4" fillId="0" borderId="1" xfId="0" applyNumberFormat="1" applyFont="1" applyBorder="1" applyAlignment="1">
      <alignment vertical="top"/>
    </xf>
    <xf numFmtId="0" fontId="0" fillId="0" borderId="9" xfId="0" applyFont="1" applyBorder="1" applyAlignment="1">
      <alignment horizontal="left" vertical="top" wrapText="1"/>
    </xf>
    <xf numFmtId="0" fontId="0" fillId="0" borderId="1" xfId="0" applyFont="1" applyBorder="1" applyAlignment="1">
      <alignment vertical="top" wrapText="1"/>
    </xf>
    <xf numFmtId="0" fontId="0" fillId="3" borderId="1" xfId="0" applyFont="1" applyFill="1" applyBorder="1" applyAlignment="1">
      <alignment horizontal="left" vertical="top" wrapText="1"/>
    </xf>
    <xf numFmtId="164" fontId="4" fillId="0" borderId="1" xfId="0" applyNumberFormat="1" applyFont="1" applyBorder="1" applyAlignment="1">
      <alignment vertical="top" wrapText="1"/>
    </xf>
    <xf numFmtId="164" fontId="1" fillId="0" borderId="9" xfId="0" applyNumberFormat="1" applyFont="1" applyBorder="1" applyAlignment="1">
      <alignmen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33"/>
  <sheetViews>
    <sheetView tabSelected="1" zoomScalePageLayoutView="90" workbookViewId="0" topLeftCell="A17">
      <selection activeCell="E17" sqref="E17"/>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34" t="s">
        <v>60</v>
      </c>
      <c r="B1" s="35"/>
      <c r="C1" s="35"/>
      <c r="D1" s="35"/>
      <c r="E1" s="35"/>
      <c r="F1" s="35"/>
      <c r="G1" s="35"/>
      <c r="H1" s="35"/>
      <c r="I1" s="35"/>
      <c r="J1" s="35"/>
      <c r="K1" s="35"/>
      <c r="L1" s="35"/>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70">
      <c r="A3" s="6">
        <v>1</v>
      </c>
      <c r="B3" s="20" t="s">
        <v>27</v>
      </c>
      <c r="C3" s="5" t="s">
        <v>64</v>
      </c>
      <c r="D3" s="23"/>
      <c r="E3" s="23"/>
      <c r="F3" s="24">
        <v>1</v>
      </c>
      <c r="G3" s="25"/>
      <c r="H3" s="26">
        <f aca="true" t="shared" si="0" ref="H3:H21">G3*1.21</f>
        <v>0</v>
      </c>
      <c r="I3" s="26">
        <f aca="true" t="shared" si="1" ref="I3:I21">H3*F3</f>
        <v>0</v>
      </c>
      <c r="J3" s="27" t="s">
        <v>21</v>
      </c>
      <c r="K3" s="12" t="s">
        <v>29</v>
      </c>
      <c r="L3" s="7">
        <v>230201</v>
      </c>
      <c r="M3" s="21"/>
      <c r="N3" s="21"/>
    </row>
    <row r="4" spans="1:14" ht="154">
      <c r="A4" s="6">
        <v>2</v>
      </c>
      <c r="B4" s="20" t="s">
        <v>24</v>
      </c>
      <c r="C4" s="22" t="s">
        <v>23</v>
      </c>
      <c r="D4" s="5"/>
      <c r="E4" s="5"/>
      <c r="F4" s="18">
        <v>1</v>
      </c>
      <c r="G4" s="19"/>
      <c r="H4" s="28">
        <f t="shared" si="0"/>
        <v>0</v>
      </c>
      <c r="I4" s="28">
        <f t="shared" si="1"/>
        <v>0</v>
      </c>
      <c r="J4" s="29" t="s">
        <v>22</v>
      </c>
      <c r="K4" s="12" t="s">
        <v>20</v>
      </c>
      <c r="L4" s="7">
        <v>230207</v>
      </c>
      <c r="M4" s="21"/>
      <c r="N4" s="21"/>
    </row>
    <row r="5" spans="1:14" ht="140">
      <c r="A5" s="6">
        <v>3</v>
      </c>
      <c r="B5" s="20" t="s">
        <v>25</v>
      </c>
      <c r="C5" s="5" t="s">
        <v>30</v>
      </c>
      <c r="D5" s="5"/>
      <c r="E5" s="5"/>
      <c r="F5" s="18">
        <v>2</v>
      </c>
      <c r="G5" s="19"/>
      <c r="H5" s="28">
        <f t="shared" si="0"/>
        <v>0</v>
      </c>
      <c r="I5" s="28">
        <f t="shared" si="1"/>
        <v>0</v>
      </c>
      <c r="J5" s="29" t="s">
        <v>22</v>
      </c>
      <c r="K5" s="12" t="s">
        <v>28</v>
      </c>
      <c r="L5" s="7">
        <v>230207</v>
      </c>
      <c r="M5" s="21"/>
      <c r="N5" s="21"/>
    </row>
    <row r="6" spans="1:14" ht="70">
      <c r="A6" s="6">
        <v>4</v>
      </c>
      <c r="B6" s="20" t="s">
        <v>26</v>
      </c>
      <c r="C6" s="5" t="s">
        <v>55</v>
      </c>
      <c r="D6" s="5"/>
      <c r="E6" s="5"/>
      <c r="F6" s="18">
        <v>2</v>
      </c>
      <c r="G6" s="19"/>
      <c r="H6" s="28">
        <f t="shared" si="0"/>
        <v>0</v>
      </c>
      <c r="I6" s="28">
        <f t="shared" si="1"/>
        <v>0</v>
      </c>
      <c r="J6" s="29" t="s">
        <v>22</v>
      </c>
      <c r="K6" s="12" t="s">
        <v>43</v>
      </c>
      <c r="L6" s="7">
        <v>230207</v>
      </c>
      <c r="M6" s="21"/>
      <c r="N6" s="21"/>
    </row>
    <row r="7" spans="1:14" ht="84">
      <c r="A7" s="6">
        <v>7</v>
      </c>
      <c r="B7" s="20" t="s">
        <v>31</v>
      </c>
      <c r="C7" s="5" t="s">
        <v>53</v>
      </c>
      <c r="D7" s="5"/>
      <c r="E7" s="5"/>
      <c r="F7" s="18">
        <v>4</v>
      </c>
      <c r="G7" s="19"/>
      <c r="H7" s="28">
        <f t="shared" si="0"/>
        <v>0</v>
      </c>
      <c r="I7" s="28">
        <f t="shared" si="1"/>
        <v>0</v>
      </c>
      <c r="J7" s="29" t="s">
        <v>22</v>
      </c>
      <c r="K7" s="12" t="s">
        <v>29</v>
      </c>
      <c r="L7" s="7">
        <v>230248</v>
      </c>
      <c r="M7" s="21"/>
      <c r="N7" s="21"/>
    </row>
    <row r="8" spans="1:14" ht="140">
      <c r="A8" s="6">
        <v>8</v>
      </c>
      <c r="B8" s="20" t="s">
        <v>32</v>
      </c>
      <c r="C8" s="22" t="s">
        <v>45</v>
      </c>
      <c r="D8" s="5"/>
      <c r="E8" s="5"/>
      <c r="F8" s="18">
        <v>3</v>
      </c>
      <c r="G8" s="19"/>
      <c r="H8" s="28">
        <f t="shared" si="0"/>
        <v>0</v>
      </c>
      <c r="I8" s="28">
        <f t="shared" si="1"/>
        <v>0</v>
      </c>
      <c r="J8" s="29" t="s">
        <v>22</v>
      </c>
      <c r="K8" s="12" t="s">
        <v>20</v>
      </c>
      <c r="L8" s="7">
        <v>230248</v>
      </c>
      <c r="M8" s="21"/>
      <c r="N8" s="21"/>
    </row>
    <row r="9" spans="1:14" ht="70">
      <c r="A9" s="6">
        <v>9</v>
      </c>
      <c r="B9" s="20" t="s">
        <v>33</v>
      </c>
      <c r="C9" s="5" t="s">
        <v>46</v>
      </c>
      <c r="D9" s="5"/>
      <c r="E9" s="5"/>
      <c r="F9" s="18">
        <v>4</v>
      </c>
      <c r="G9" s="19"/>
      <c r="H9" s="28">
        <f t="shared" si="0"/>
        <v>0</v>
      </c>
      <c r="I9" s="28">
        <f t="shared" si="1"/>
        <v>0</v>
      </c>
      <c r="J9" s="29" t="s">
        <v>22</v>
      </c>
      <c r="K9" s="12" t="s">
        <v>43</v>
      </c>
      <c r="L9" s="7">
        <v>230248</v>
      </c>
      <c r="M9" s="21"/>
      <c r="N9" s="21"/>
    </row>
    <row r="10" spans="1:14" ht="70">
      <c r="A10" s="6">
        <v>10</v>
      </c>
      <c r="B10" s="20" t="s">
        <v>34</v>
      </c>
      <c r="C10" s="5" t="s">
        <v>42</v>
      </c>
      <c r="D10" s="5"/>
      <c r="E10" s="5"/>
      <c r="F10" s="18">
        <v>4</v>
      </c>
      <c r="G10" s="19"/>
      <c r="H10" s="28">
        <f t="shared" si="0"/>
        <v>0</v>
      </c>
      <c r="I10" s="28">
        <f t="shared" si="1"/>
        <v>0</v>
      </c>
      <c r="J10" s="29" t="s">
        <v>22</v>
      </c>
      <c r="K10" s="12" t="s">
        <v>43</v>
      </c>
      <c r="L10" s="7">
        <v>230248</v>
      </c>
      <c r="M10" s="21"/>
      <c r="N10" s="21"/>
    </row>
    <row r="11" spans="1:14" ht="168">
      <c r="A11" s="6">
        <v>11</v>
      </c>
      <c r="B11" s="20" t="s">
        <v>41</v>
      </c>
      <c r="C11" s="5" t="s">
        <v>49</v>
      </c>
      <c r="D11" s="5"/>
      <c r="E11" s="5"/>
      <c r="F11" s="18">
        <v>2</v>
      </c>
      <c r="G11" s="19"/>
      <c r="H11" s="28">
        <f t="shared" si="0"/>
        <v>0</v>
      </c>
      <c r="I11" s="28">
        <f t="shared" si="1"/>
        <v>0</v>
      </c>
      <c r="J11" s="29" t="s">
        <v>22</v>
      </c>
      <c r="K11" s="30" t="s">
        <v>44</v>
      </c>
      <c r="L11" s="7">
        <v>230248</v>
      </c>
      <c r="M11" s="21"/>
      <c r="N11" s="21"/>
    </row>
    <row r="12" spans="1:14" ht="154">
      <c r="A12" s="6">
        <v>12</v>
      </c>
      <c r="B12" s="20" t="s">
        <v>35</v>
      </c>
      <c r="C12" s="22" t="s">
        <v>62</v>
      </c>
      <c r="D12" s="5"/>
      <c r="E12" s="5"/>
      <c r="F12" s="18">
        <v>1</v>
      </c>
      <c r="G12" s="19"/>
      <c r="H12" s="28">
        <f t="shared" si="0"/>
        <v>0</v>
      </c>
      <c r="I12" s="28">
        <f t="shared" si="1"/>
        <v>0</v>
      </c>
      <c r="J12" s="29" t="s">
        <v>22</v>
      </c>
      <c r="K12" s="12" t="s">
        <v>20</v>
      </c>
      <c r="L12" s="7">
        <v>230247</v>
      </c>
      <c r="M12" s="21"/>
      <c r="N12" s="21"/>
    </row>
    <row r="13" spans="1:14" ht="84">
      <c r="A13" s="6">
        <v>13</v>
      </c>
      <c r="B13" s="20" t="s">
        <v>37</v>
      </c>
      <c r="C13" s="5" t="s">
        <v>54</v>
      </c>
      <c r="D13" s="5"/>
      <c r="E13" s="5"/>
      <c r="F13" s="18">
        <v>3</v>
      </c>
      <c r="G13" s="19"/>
      <c r="H13" s="28">
        <f t="shared" si="0"/>
        <v>0</v>
      </c>
      <c r="I13" s="28">
        <f t="shared" si="1"/>
        <v>0</v>
      </c>
      <c r="J13" s="29" t="s">
        <v>22</v>
      </c>
      <c r="K13" s="12" t="s">
        <v>29</v>
      </c>
      <c r="L13" s="7">
        <v>230254</v>
      </c>
      <c r="M13" s="21"/>
      <c r="N13" s="21"/>
    </row>
    <row r="14" spans="1:14" ht="140">
      <c r="A14" s="6">
        <v>14</v>
      </c>
      <c r="B14" s="20" t="s">
        <v>36</v>
      </c>
      <c r="C14" s="22" t="s">
        <v>45</v>
      </c>
      <c r="D14" s="5"/>
      <c r="E14" s="5"/>
      <c r="F14" s="18">
        <v>1</v>
      </c>
      <c r="G14" s="19"/>
      <c r="H14" s="28">
        <f t="shared" si="0"/>
        <v>0</v>
      </c>
      <c r="I14" s="28">
        <f t="shared" si="1"/>
        <v>0</v>
      </c>
      <c r="J14" s="29" t="s">
        <v>22</v>
      </c>
      <c r="K14" s="12" t="s">
        <v>20</v>
      </c>
      <c r="L14" s="7">
        <v>230254</v>
      </c>
      <c r="M14" s="21"/>
      <c r="N14" s="21"/>
    </row>
    <row r="15" spans="1:14" ht="70">
      <c r="A15" s="6">
        <v>15</v>
      </c>
      <c r="B15" s="20" t="s">
        <v>38</v>
      </c>
      <c r="C15" s="5" t="s">
        <v>63</v>
      </c>
      <c r="D15" s="5"/>
      <c r="E15" s="5"/>
      <c r="F15" s="18">
        <v>3</v>
      </c>
      <c r="G15" s="19"/>
      <c r="H15" s="28">
        <f t="shared" si="0"/>
        <v>0</v>
      </c>
      <c r="I15" s="28">
        <f t="shared" si="1"/>
        <v>0</v>
      </c>
      <c r="J15" s="29" t="s">
        <v>22</v>
      </c>
      <c r="K15" s="12" t="s">
        <v>43</v>
      </c>
      <c r="L15" s="7">
        <v>230254</v>
      </c>
      <c r="M15" s="21"/>
      <c r="N15" s="21"/>
    </row>
    <row r="16" spans="1:14" ht="70">
      <c r="A16" s="6">
        <v>16</v>
      </c>
      <c r="B16" s="20" t="s">
        <v>39</v>
      </c>
      <c r="C16" s="5" t="s">
        <v>42</v>
      </c>
      <c r="D16" s="5"/>
      <c r="E16" s="5"/>
      <c r="F16" s="18">
        <v>3</v>
      </c>
      <c r="G16" s="19"/>
      <c r="H16" s="28">
        <f t="shared" si="0"/>
        <v>0</v>
      </c>
      <c r="I16" s="28">
        <f t="shared" si="1"/>
        <v>0</v>
      </c>
      <c r="J16" s="29" t="s">
        <v>22</v>
      </c>
      <c r="K16" s="12" t="s">
        <v>43</v>
      </c>
      <c r="L16" s="7">
        <v>230254</v>
      </c>
      <c r="M16" s="21"/>
      <c r="N16" s="21"/>
    </row>
    <row r="17" spans="1:14" ht="168">
      <c r="A17" s="6">
        <v>17</v>
      </c>
      <c r="B17" s="20" t="s">
        <v>40</v>
      </c>
      <c r="C17" s="5" t="s">
        <v>49</v>
      </c>
      <c r="D17" s="5"/>
      <c r="E17" s="5"/>
      <c r="F17" s="18">
        <v>2</v>
      </c>
      <c r="G17" s="19"/>
      <c r="H17" s="28">
        <f t="shared" si="0"/>
        <v>0</v>
      </c>
      <c r="I17" s="28">
        <f t="shared" si="1"/>
        <v>0</v>
      </c>
      <c r="J17" s="29" t="s">
        <v>22</v>
      </c>
      <c r="K17" s="30" t="s">
        <v>44</v>
      </c>
      <c r="L17" s="7">
        <v>230254</v>
      </c>
      <c r="M17" s="21"/>
      <c r="N17" s="21"/>
    </row>
    <row r="18" spans="1:14" ht="126">
      <c r="A18" s="6">
        <v>18</v>
      </c>
      <c r="B18" s="20" t="s">
        <v>47</v>
      </c>
      <c r="C18" s="22" t="s">
        <v>56</v>
      </c>
      <c r="D18" s="5"/>
      <c r="E18" s="5"/>
      <c r="F18" s="18">
        <v>1</v>
      </c>
      <c r="G18" s="19"/>
      <c r="H18" s="28">
        <f t="shared" si="0"/>
        <v>0</v>
      </c>
      <c r="I18" s="28">
        <f t="shared" si="1"/>
        <v>0</v>
      </c>
      <c r="J18" s="32" t="s">
        <v>52</v>
      </c>
      <c r="K18" s="12" t="s">
        <v>20</v>
      </c>
      <c r="L18" s="7">
        <v>230258</v>
      </c>
      <c r="M18" s="21"/>
      <c r="N18" s="21"/>
    </row>
    <row r="19" spans="1:14" ht="84">
      <c r="A19" s="6">
        <v>19</v>
      </c>
      <c r="B19" s="20" t="s">
        <v>48</v>
      </c>
      <c r="C19" s="31" t="s">
        <v>50</v>
      </c>
      <c r="D19" s="5"/>
      <c r="E19" s="5"/>
      <c r="F19" s="18">
        <v>2</v>
      </c>
      <c r="G19" s="19"/>
      <c r="H19" s="28">
        <f t="shared" si="0"/>
        <v>0</v>
      </c>
      <c r="I19" s="28">
        <f t="shared" si="1"/>
        <v>0</v>
      </c>
      <c r="J19" s="29" t="s">
        <v>22</v>
      </c>
      <c r="K19" s="30" t="s">
        <v>51</v>
      </c>
      <c r="L19" s="7">
        <v>230268</v>
      </c>
      <c r="M19" s="21"/>
      <c r="N19" s="21"/>
    </row>
    <row r="20" spans="1:14" ht="154">
      <c r="A20" s="6"/>
      <c r="B20" s="20" t="s">
        <v>57</v>
      </c>
      <c r="C20" s="22" t="s">
        <v>59</v>
      </c>
      <c r="D20" s="5"/>
      <c r="E20" s="5"/>
      <c r="F20" s="18">
        <v>1</v>
      </c>
      <c r="G20" s="19"/>
      <c r="H20" s="28">
        <f t="shared" si="0"/>
        <v>0</v>
      </c>
      <c r="I20" s="28">
        <f t="shared" si="1"/>
        <v>0</v>
      </c>
      <c r="J20" s="29" t="s">
        <v>21</v>
      </c>
      <c r="K20" s="12" t="s">
        <v>20</v>
      </c>
      <c r="L20" s="7">
        <v>230282</v>
      </c>
      <c r="M20" s="21"/>
      <c r="N20" s="21"/>
    </row>
    <row r="21" spans="1:14" ht="70">
      <c r="A21" s="6"/>
      <c r="B21" s="20" t="s">
        <v>58</v>
      </c>
      <c r="C21" s="31" t="s">
        <v>61</v>
      </c>
      <c r="D21" s="5"/>
      <c r="E21" s="5"/>
      <c r="F21" s="18">
        <v>1</v>
      </c>
      <c r="G21" s="19"/>
      <c r="H21" s="28">
        <f t="shared" si="0"/>
        <v>0</v>
      </c>
      <c r="I21" s="28">
        <f t="shared" si="1"/>
        <v>0</v>
      </c>
      <c r="J21" s="33" t="s">
        <v>21</v>
      </c>
      <c r="K21" s="12" t="s">
        <v>43</v>
      </c>
      <c r="L21" s="7">
        <v>230282</v>
      </c>
      <c r="M21" s="21"/>
      <c r="N21" s="21"/>
    </row>
    <row r="22" spans="1:13" ht="14">
      <c r="A22" s="36" t="s">
        <v>11</v>
      </c>
      <c r="B22" s="37"/>
      <c r="C22" s="37"/>
      <c r="D22" s="13"/>
      <c r="E22" s="13"/>
      <c r="F22" s="38">
        <f>F23/1.21</f>
        <v>0</v>
      </c>
      <c r="G22" s="39"/>
      <c r="H22" s="39"/>
      <c r="I22" s="39"/>
      <c r="J22" s="14"/>
      <c r="K22" s="14"/>
      <c r="L22" s="15"/>
      <c r="M22" s="21"/>
    </row>
    <row r="23" spans="1:12" ht="15" thickBot="1">
      <c r="A23" s="40" t="s">
        <v>12</v>
      </c>
      <c r="B23" s="41"/>
      <c r="C23" s="41"/>
      <c r="D23" s="16"/>
      <c r="E23" s="16"/>
      <c r="F23" s="42">
        <f>SUM(I3:I21)</f>
        <v>0</v>
      </c>
      <c r="G23" s="43"/>
      <c r="H23" s="43"/>
      <c r="I23" s="43"/>
      <c r="J23" s="16"/>
      <c r="K23" s="16"/>
      <c r="L23" s="17"/>
    </row>
    <row r="24" spans="1:12" ht="13">
      <c r="A24" s="2"/>
      <c r="F24" s="2"/>
      <c r="G24" s="3"/>
      <c r="H24" s="3"/>
      <c r="I24" s="3"/>
      <c r="J24" s="3"/>
      <c r="K24" s="3"/>
      <c r="L24" s="3"/>
    </row>
    <row r="25" spans="1:6" ht="14">
      <c r="A25" s="2"/>
      <c r="C25" s="4" t="s">
        <v>13</v>
      </c>
      <c r="F25" s="2"/>
    </row>
    <row r="26" spans="1:6" ht="15.75" customHeight="1">
      <c r="A26" s="2"/>
      <c r="F26" s="2"/>
    </row>
    <row r="27" spans="1:6" ht="15.75" customHeight="1">
      <c r="A27" s="2"/>
      <c r="C27" s="4" t="s">
        <v>14</v>
      </c>
      <c r="F27" s="2"/>
    </row>
    <row r="28" spans="1:6" ht="15.75" customHeight="1">
      <c r="A28" s="2"/>
      <c r="C28" s="4" t="s">
        <v>15</v>
      </c>
      <c r="F28" s="2"/>
    </row>
    <row r="29" spans="1:6" ht="15.75" customHeight="1">
      <c r="A29" s="2"/>
      <c r="C29" s="4" t="s">
        <v>16</v>
      </c>
      <c r="F29" s="2"/>
    </row>
    <row r="30" spans="1:6" ht="15.75" customHeight="1">
      <c r="A30" s="2"/>
      <c r="C30" s="4" t="s">
        <v>17</v>
      </c>
      <c r="F30" s="2"/>
    </row>
    <row r="31" spans="1:6" ht="15.75" customHeight="1">
      <c r="A31" s="2"/>
      <c r="C31" s="4" t="s">
        <v>18</v>
      </c>
      <c r="F31" s="2"/>
    </row>
    <row r="32" spans="1:6" ht="15.75" customHeight="1">
      <c r="A32" s="2"/>
      <c r="F32" s="2"/>
    </row>
    <row r="33" spans="1:6" ht="15.75" customHeight="1">
      <c r="A33" s="2"/>
      <c r="C33" s="4" t="s">
        <v>19</v>
      </c>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spans="1:6" ht="15.75" customHeight="1">
      <c r="A228" s="2"/>
      <c r="F228" s="2"/>
    </row>
    <row r="229" spans="1:6" ht="15.75" customHeight="1">
      <c r="A229" s="2"/>
      <c r="F229" s="2"/>
    </row>
    <row r="230" spans="1:6" ht="15.75" customHeight="1">
      <c r="A230" s="2"/>
      <c r="F230" s="2"/>
    </row>
    <row r="231" spans="1:6" ht="15.75" customHeight="1">
      <c r="A231" s="2"/>
      <c r="F231" s="2"/>
    </row>
    <row r="232" spans="1:6" ht="15.75" customHeight="1">
      <c r="A232" s="2"/>
      <c r="F232" s="2"/>
    </row>
    <row r="233" spans="1:6" ht="15.75" customHeight="1">
      <c r="A233" s="2"/>
      <c r="F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5">
    <mergeCell ref="A1:L1"/>
    <mergeCell ref="A22:C22"/>
    <mergeCell ref="F22:I22"/>
    <mergeCell ref="A23:C23"/>
    <mergeCell ref="F23:I23"/>
  </mergeCells>
  <printOptions horizontalCentered="1"/>
  <pageMargins left="0.25" right="0.25" top="0.75" bottom="0.75" header="0.3" footer="0.3"/>
  <pageSetup fitToHeight="1" fitToWidth="1" horizontalDpi="600" verticalDpi="600" orientation="landscape" paperSize="9" scale="20" r:id="rId1"/>
  <headerFooter>
    <oddFooter>&amp;CVýzva č. 31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2023-04-13T07:05:31Z</cp:lastPrinted>
  <dcterms:created xsi:type="dcterms:W3CDTF">2016-08-01T15:32:31Z</dcterms:created>
  <dcterms:modified xsi:type="dcterms:W3CDTF">2023-05-18T06:52:46Z</dcterms:modified>
  <cp:category/>
  <cp:version/>
  <cp:contentType/>
  <cp:contentStatus/>
</cp:coreProperties>
</file>