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14"/>
  <workbookPr/>
  <bookViews>
    <workbookView xWindow="0" yWindow="500" windowWidth="51200" windowHeight="26800" activeTab="0"/>
  </bookViews>
  <sheets>
    <sheet name="List 1" sheetId="1" r:id="rId1"/>
  </sheets>
  <definedNames/>
  <calcPr calcId="191029"/>
  <extLst/>
</workbook>
</file>

<file path=xl/sharedStrings.xml><?xml version="1.0" encoding="utf-8"?>
<sst xmlns="http://schemas.openxmlformats.org/spreadsheetml/2006/main" count="61" uniqueCount="50">
  <si>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</si>
  <si>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</si>
  <si>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</si>
  <si>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</si>
  <si>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</si>
  <si>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</si>
  <si>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</si>
  <si>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</si>
  <si>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</si>
  <si>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</si>
  <si>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</si>
  <si>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</si>
  <si>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</si>
  <si>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</si>
  <si>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</si>
  <si>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</si>
  <si>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</si>
  <si>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</si>
  <si>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</si>
  <si>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</si>
  <si>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30213100-6 - Přenosné počítače</t>
  </si>
  <si>
    <t>FSV UK
Smetanovo nábřeží 6, 11001
Praha 1</t>
  </si>
  <si>
    <t>FSV UK
U Kříže 8, 158 00 Praha 5</t>
  </si>
  <si>
    <t>30237200-1 - Počítačová příslušenství</t>
  </si>
  <si>
    <t>Tablet IT May</t>
  </si>
  <si>
    <t>Notebook OCJSP Semian</t>
  </si>
  <si>
    <t>Skartovačka OCJSP Semian</t>
  </si>
  <si>
    <t>Monitor OCJSP Semian</t>
  </si>
  <si>
    <t>Dokovací stanice OCJSP Semian</t>
  </si>
  <si>
    <t>Set klávesnice OCJSP Semian</t>
  </si>
  <si>
    <t>Modul Mikrotik RTL Peml</t>
  </si>
  <si>
    <t>Tiskárna IKSŽ Kryšpínová</t>
  </si>
  <si>
    <t>30232110-8 Laserové tiskárny</t>
  </si>
  <si>
    <t>30231310-3-Ploché monitory</t>
  </si>
  <si>
    <t>30191400-8-Skartovačky</t>
  </si>
  <si>
    <t>Tablet PC s úhlopříčkou 13 palců s IPS (Například Microsoft Surface Pro 8 i5 8GB 128GB Platinum)
Procesor: Počet jader min. 4 s CPU bench min. 9 954 (například: Intel Core i5-1135G7)
Grafická karta min. Intel Iris Xe
Rozlišení min. 2880 × 1920
Obnovovací frekvence displaye min. 120Hz
Operační paměť min. 8 GB
Disk min. SSD 128 GB
Výbava min.  webkamera, WiFi 6, Windows 11, Stereo reproduktory Dolby Atmos, Bluetooth 5.1, možnost používat stylus, možnost připojit klávesnicové pouzdro.
Váha max 0,891 Kg
Záruka min. 2 roky (cena nesmí překročit 23 959,- Kč bez DPH/ks)- případně uplatnit slevu na vybraný notebook, pokud je k dispozici</t>
  </si>
  <si>
    <t>Notebook s úhlopříčkou 13,3 palců s IPS (Například HP EliteBook 830 G8, stříbrná)
Procesor: Počet jader min. 4 s CPU bench min. 9 954 (například: Intel Core i5-1135G7)
Grafická karta min. Intel Iris Xe
Rozlišení min. FullHD
Operační paměť min. 8 GB
Disk min. SSD 512 GB
Výbava min. podsvícená klávesnice, webkamera, 2x USB 3.2 Gen 1, 2x USB-C, HDMI, čtečka otisků prstů, WiFi 6, Windows 10 Pro
Váha max 1,26 Kg
Záruka min. 2 roky (cena nesmí překročit 19 827,- Kč bez DPH/ks)- případně uplatnit slevu na vybraný notebook, pokud je k dispozici</t>
  </si>
  <si>
    <t>Monitor o velikosti 24" s IPS panelem (například: 24" Samsung F24T450)
Rozlišení min. FullHD
Odezva max. 5ms
Připojení min. HDMI 2.0, DisplayPort 1.4
Vlastnosti min. sluchátkový výstup, nastavitelná výška, pivot, VESA
Záruka: min. 2 roky (cena nesmí překročit 2 966,- Kč bez DPH/ ks)</t>
  </si>
  <si>
    <t>Skrartovačka (Například Rexel Auto+ Optimum 100X)
Stupeň utajení min. P4
Vlastnosti min.: Křížový řez, skartuje sponky drátky sešívačky a karty, vyjímatelný koš, auto start/stop
Kapacita automatického podavače min. 100 listů papíru.
Objem koše min. 34L
Váha max. 14,2 Kg
Záruka: min. 2 roky (cena nesmí překročit 5 900,- Kč bez DPH/ ks)</t>
  </si>
  <si>
    <t xml:space="preserve">Dokovací stanice USB-C
Připojení skrze USB-C s možností power delivery
Konektory min.: 1x HDMI, 3x USB 3.0, RJ45
Záruka: min. 2 roky (cena nesmí překročit 1 066,- Kč bez DPH/ks)
</t>
  </si>
  <si>
    <t>Set klávesnice a myši (například: Logitech Wireless Combo MK 295)
Min. bezdrátový set klávesnice a myši skrze jeden USB dongle
Požadujeme český layout
Min. nízkoprofilové klávesy, optický senzor myši, 3 tlačítka myši s kolečkem a symetrický tvar.
Záruka: min. 2 roky (cena nesmí překročit 826,- Kč bez DPH/ks)</t>
  </si>
  <si>
    <t>Mikrotik modul (Požadujeme Mikrotik S+RJ10 r2)
Modul SFP+, RJ45 10M/100M/1G/10G copper modul
Unikátní modul SFP+ s podporou 6 rychlostí
Až 10 Gbps přes RJ-45 kabely (až cat. 7)
Nízká spotřeba 2,4 W i při 10GBASE-T na 30 metrů
Záruka: min. 2 roky (cena nesmí překročit 1 321,- Kč bez DPH/ks)</t>
  </si>
  <si>
    <r>
      <t xml:space="preserve">Výzva </t>
    </r>
    <r>
      <rPr>
        <b/>
        <sz val="14"/>
        <rFont val="Arial"/>
        <family val="2"/>
      </rPr>
      <t>č. 33</t>
    </r>
    <r>
      <rPr>
        <b/>
        <sz val="14"/>
        <color rgb="FF000000"/>
        <rFont val="Arial"/>
        <family val="2"/>
      </rPr>
      <t xml:space="preserve"> v DNS „UK FSV – „DNS dodávky standardní techniky ICT 2022 až 2024“ - Fakulta sociálních věd Univerzity Karlovy  
Příloha č. 1 – Technická specifikace cenová nabídka</t>
    </r>
  </si>
  <si>
    <t>30213200-7-Tablety (PC)</t>
  </si>
  <si>
    <t>32422000-7 Síťové komponenty</t>
  </si>
  <si>
    <t>Monitor OPPI Bodláková</t>
  </si>
  <si>
    <t>Monitor o velikosti 27" s VA panelem (Například AOC Q27V5N/BK)
Rozlišení displaye min. Quad HD 2560 × 1440
Vlastnosti min.: sluchátkový výstup, nastavitelná výška, antireflexní povrch displeje, pivot, repro, VESA
Připojení min. DisplayPort 1.2, HDMI 1.4
Záruka: min. 2 roky (cena nesmí překročit 4131,- Kč bez DPH/ks)</t>
  </si>
  <si>
    <t>Černobílá laserová multifunkční tiskárna (například Canon i-SENSYS MF453dw)
Technologie Laserová
Tiskové rozlišení min. 1200 x 1200 DPI 
Rozlišení scanneru min. 600x600 DPI
Rychlost tisku min. 38 stran/min
Vstupní zásobník min. 550 listů
Formát tisku min. A6,A5,A4
Připojení min. LAN, USB, WiFi
Výbava: duplex, dotykový displej, AirPrint, USB, automatické oboustranné skenování
Součástí dodávky min.: tiskárna, toner, instalační kabely
Záruka: min. 2 roky (cena nesmí překročit 8 500,- Kč bez DPH/ ks)</t>
  </si>
  <si>
    <t>Notebook IT May</t>
  </si>
  <si>
    <t>Notebook s úhlopříčkou 15,6 palců s IPS (Například Lenovo ThinkPad E15 Gen 4 Black)
Procesor: Počet jader min. 10 s CPU bench min. 13 690 (například: Intel Core i5-1235U)
Grafická karta min. Intel Iris Xe
Rozlišení min. FullHD
Operační paměť min. 8 GB
Disk min. SSD 256 GB
Výbava min. umerická klávesnice, podsvícená klávesnice, webkamera, 1x USB 3.2 Gen 1, 1x USB 2.0, 1x USB-C, čtečka otisků prstů, WiFi 6, Windows 11 Pro
Váha max 1,7 Kg
Záruka min. 2 roky (cena nesmí překročit 19 000,-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</si>
</sst>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3">
    <fill>
      <patternFill/>
    </fill>
    <fill>
      <patternFill patternType="gray125"/>
    </fill>
    <fill>
      <patternFill patternType="solid">
        <fgColor rgb="FFFFFF00"/>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41">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0" fontId="1" fillId="0" borderId="1" xfId="0" applyFont="1" applyBorder="1" applyAlignment="1">
      <alignment vertical="top" wrapText="1"/>
    </xf>
    <xf numFmtId="164" fontId="1" fillId="0" borderId="1" xfId="21" applyNumberFormat="1" applyFont="1" applyBorder="1" applyAlignment="1">
      <alignment vertical="top" wrapText="1"/>
      <protection/>
    </xf>
    <xf numFmtId="0" fontId="4" fillId="0" borderId="9" xfId="0" applyFont="1" applyBorder="1" applyAlignment="1">
      <alignment vertical="top" wrapText="1"/>
    </xf>
    <xf numFmtId="0" fontId="4" fillId="0" borderId="9" xfId="0" applyFont="1" applyBorder="1" applyAlignment="1">
      <alignment horizontal="center" vertical="top"/>
    </xf>
    <xf numFmtId="166" fontId="4" fillId="0" borderId="9" xfId="0" applyNumberFormat="1" applyFont="1" applyBorder="1" applyAlignment="1">
      <alignment vertical="top"/>
    </xf>
    <xf numFmtId="165" fontId="4" fillId="0" borderId="9" xfId="0" applyNumberFormat="1" applyFont="1" applyBorder="1" applyAlignment="1">
      <alignment vertical="top"/>
    </xf>
    <xf numFmtId="0" fontId="0" fillId="0" borderId="9" xfId="0" applyFont="1" applyBorder="1" applyAlignment="1">
      <alignment horizontal="left" vertical="top" wrapText="1"/>
    </xf>
    <xf numFmtId="0" fontId="0" fillId="0" borderId="1" xfId="0" applyFont="1" applyBorder="1" applyAlignment="1">
      <alignment vertical="top" wrapText="1"/>
    </xf>
    <xf numFmtId="164" fontId="1" fillId="0" borderId="9" xfId="21" applyNumberFormat="1" applyFont="1" applyBorder="1" applyAlignment="1">
      <alignment vertical="top" wrapText="1"/>
      <protection/>
    </xf>
    <xf numFmtId="0" fontId="4" fillId="0" borderId="3" xfId="0" applyFont="1" applyBorder="1" applyAlignment="1">
      <alignmen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4"/>
  <sheetViews>
    <sheetView tabSelected="1" zoomScale="90" zoomScaleNormal="90" workbookViewId="0" topLeftCell="A3">
      <selection activeCell="L13" sqref="L13"/>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1" t="s">
        <v>42</v>
      </c>
      <c r="B1" s="32"/>
      <c r="C1" s="32"/>
      <c r="D1" s="32"/>
      <c r="E1" s="32"/>
      <c r="F1" s="32"/>
      <c r="G1" s="32"/>
      <c r="H1" s="32"/>
      <c r="I1" s="32"/>
      <c r="J1" s="32"/>
      <c r="K1" s="32"/>
      <c r="L1" s="32"/>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54">
      <c r="A3" s="6">
        <v>1</v>
      </c>
      <c r="B3" s="19" t="s">
        <v>24</v>
      </c>
      <c r="C3" s="21" t="s">
        <v>35</v>
      </c>
      <c r="D3" s="23"/>
      <c r="E3" s="23"/>
      <c r="F3" s="24">
        <v>1</v>
      </c>
      <c r="G3" s="25"/>
      <c r="H3" s="26">
        <f aca="true" t="shared" si="0" ref="H3:H12">G3*1.21</f>
        <v>0</v>
      </c>
      <c r="I3" s="26">
        <f aca="true" t="shared" si="1" ref="I3:I12">H3*F3</f>
        <v>0</v>
      </c>
      <c r="J3" s="27" t="s">
        <v>22</v>
      </c>
      <c r="K3" s="12" t="s">
        <v>43</v>
      </c>
      <c r="L3" s="7">
        <v>230301</v>
      </c>
      <c r="M3" s="20"/>
      <c r="N3" s="20"/>
    </row>
    <row r="4" spans="1:14" ht="126">
      <c r="A4" s="6">
        <v>2</v>
      </c>
      <c r="B4" s="19" t="s">
        <v>25</v>
      </c>
      <c r="C4" s="21" t="s">
        <v>36</v>
      </c>
      <c r="D4" s="23"/>
      <c r="E4" s="23"/>
      <c r="F4" s="24">
        <v>1</v>
      </c>
      <c r="G4" s="25"/>
      <c r="H4" s="26">
        <f t="shared" si="0"/>
        <v>0</v>
      </c>
      <c r="I4" s="26">
        <f t="shared" si="1"/>
        <v>0</v>
      </c>
      <c r="J4" s="22" t="s">
        <v>21</v>
      </c>
      <c r="K4" s="12" t="s">
        <v>20</v>
      </c>
      <c r="L4" s="7">
        <v>230302</v>
      </c>
      <c r="M4" s="20"/>
      <c r="N4" s="20"/>
    </row>
    <row r="5" spans="1:14" ht="98">
      <c r="A5" s="6">
        <v>3</v>
      </c>
      <c r="B5" s="19" t="s">
        <v>26</v>
      </c>
      <c r="C5" s="21" t="s">
        <v>38</v>
      </c>
      <c r="D5" s="23"/>
      <c r="E5" s="23"/>
      <c r="F5" s="24">
        <v>1</v>
      </c>
      <c r="G5" s="25"/>
      <c r="H5" s="26">
        <f t="shared" si="0"/>
        <v>0</v>
      </c>
      <c r="I5" s="26">
        <f t="shared" si="1"/>
        <v>0</v>
      </c>
      <c r="J5" s="22" t="s">
        <v>21</v>
      </c>
      <c r="K5" s="12" t="s">
        <v>34</v>
      </c>
      <c r="L5" s="7">
        <v>230302</v>
      </c>
      <c r="M5" s="20"/>
      <c r="N5" s="20"/>
    </row>
    <row r="6" spans="1:14" ht="84">
      <c r="A6" s="6">
        <v>4</v>
      </c>
      <c r="B6" s="19" t="s">
        <v>27</v>
      </c>
      <c r="C6" s="5" t="s">
        <v>37</v>
      </c>
      <c r="D6" s="23"/>
      <c r="E6" s="23"/>
      <c r="F6" s="24">
        <v>1</v>
      </c>
      <c r="G6" s="25"/>
      <c r="H6" s="26">
        <f t="shared" si="0"/>
        <v>0</v>
      </c>
      <c r="I6" s="26">
        <f t="shared" si="1"/>
        <v>0</v>
      </c>
      <c r="J6" s="22" t="s">
        <v>21</v>
      </c>
      <c r="K6" s="12" t="s">
        <v>33</v>
      </c>
      <c r="L6" s="7">
        <v>230302</v>
      </c>
      <c r="M6" s="20"/>
      <c r="N6" s="20"/>
    </row>
    <row r="7" spans="1:14" ht="70">
      <c r="A7" s="6">
        <v>5</v>
      </c>
      <c r="B7" s="19" t="s">
        <v>28</v>
      </c>
      <c r="C7" s="5" t="s">
        <v>39</v>
      </c>
      <c r="D7" s="5"/>
      <c r="E7" s="5"/>
      <c r="F7" s="24">
        <v>1</v>
      </c>
      <c r="G7" s="18"/>
      <c r="H7" s="26">
        <f t="shared" si="0"/>
        <v>0</v>
      </c>
      <c r="I7" s="26">
        <f t="shared" si="1"/>
        <v>0</v>
      </c>
      <c r="J7" s="22" t="s">
        <v>21</v>
      </c>
      <c r="K7" s="12" t="s">
        <v>23</v>
      </c>
      <c r="L7" s="7">
        <v>230302</v>
      </c>
      <c r="M7" s="20"/>
      <c r="N7" s="20"/>
    </row>
    <row r="8" spans="1:14" ht="70">
      <c r="A8" s="6">
        <v>6</v>
      </c>
      <c r="B8" s="19" t="s">
        <v>29</v>
      </c>
      <c r="C8" s="5" t="s">
        <v>40</v>
      </c>
      <c r="D8" s="5"/>
      <c r="E8" s="5"/>
      <c r="F8" s="24">
        <v>1</v>
      </c>
      <c r="G8" s="18"/>
      <c r="H8" s="26">
        <f t="shared" si="0"/>
        <v>0</v>
      </c>
      <c r="I8" s="26">
        <f t="shared" si="1"/>
        <v>0</v>
      </c>
      <c r="J8" s="22" t="s">
        <v>21</v>
      </c>
      <c r="K8" s="12" t="s">
        <v>23</v>
      </c>
      <c r="L8" s="7">
        <v>230302</v>
      </c>
      <c r="M8" s="20"/>
      <c r="N8" s="20"/>
    </row>
    <row r="9" spans="1:14" ht="84">
      <c r="A9" s="6">
        <v>7</v>
      </c>
      <c r="B9" s="19" t="s">
        <v>30</v>
      </c>
      <c r="C9" s="5" t="s">
        <v>41</v>
      </c>
      <c r="D9" s="5"/>
      <c r="E9" s="5"/>
      <c r="F9" s="24">
        <v>2</v>
      </c>
      <c r="G9" s="18"/>
      <c r="H9" s="26">
        <f t="shared" si="0"/>
        <v>0</v>
      </c>
      <c r="I9" s="26">
        <f t="shared" si="1"/>
        <v>0</v>
      </c>
      <c r="J9" s="27" t="s">
        <v>22</v>
      </c>
      <c r="K9" s="12" t="s">
        <v>44</v>
      </c>
      <c r="L9" s="7">
        <v>230207</v>
      </c>
      <c r="M9" s="20"/>
      <c r="N9" s="20"/>
    </row>
    <row r="10" spans="1:14" ht="154">
      <c r="A10" s="6">
        <v>8</v>
      </c>
      <c r="B10" s="19" t="s">
        <v>31</v>
      </c>
      <c r="C10" s="5" t="s">
        <v>47</v>
      </c>
      <c r="D10" s="5"/>
      <c r="E10" s="5"/>
      <c r="F10" s="24">
        <v>1</v>
      </c>
      <c r="G10" s="18"/>
      <c r="H10" s="26">
        <f t="shared" si="0"/>
        <v>0</v>
      </c>
      <c r="I10" s="26">
        <f t="shared" si="1"/>
        <v>0</v>
      </c>
      <c r="J10" s="22" t="s">
        <v>21</v>
      </c>
      <c r="K10" s="28" t="s">
        <v>32</v>
      </c>
      <c r="L10" s="7">
        <v>230238</v>
      </c>
      <c r="M10" s="20"/>
      <c r="N10" s="20"/>
    </row>
    <row r="11" spans="1:14" ht="70">
      <c r="A11" s="6">
        <v>9</v>
      </c>
      <c r="B11" s="19" t="s">
        <v>45</v>
      </c>
      <c r="C11" s="5" t="s">
        <v>46</v>
      </c>
      <c r="D11" s="23"/>
      <c r="E11" s="23"/>
      <c r="F11" s="24">
        <v>1</v>
      </c>
      <c r="G11" s="25"/>
      <c r="H11" s="26">
        <f t="shared" si="0"/>
        <v>0</v>
      </c>
      <c r="I11" s="26">
        <f t="shared" si="1"/>
        <v>0</v>
      </c>
      <c r="J11" s="29" t="s">
        <v>21</v>
      </c>
      <c r="K11" s="12" t="s">
        <v>33</v>
      </c>
      <c r="L11" s="30">
        <v>230148</v>
      </c>
      <c r="M11" s="20"/>
      <c r="N11" s="20"/>
    </row>
    <row r="12" spans="1:14" ht="140">
      <c r="A12" s="6">
        <v>10</v>
      </c>
      <c r="B12" s="19" t="s">
        <v>48</v>
      </c>
      <c r="C12" s="21" t="s">
        <v>49</v>
      </c>
      <c r="D12" s="23"/>
      <c r="E12" s="23"/>
      <c r="F12" s="24">
        <v>1</v>
      </c>
      <c r="G12" s="25"/>
      <c r="H12" s="26">
        <f t="shared" si="0"/>
        <v>0</v>
      </c>
      <c r="I12" s="26">
        <f t="shared" si="1"/>
        <v>0</v>
      </c>
      <c r="J12" s="29" t="s">
        <v>21</v>
      </c>
      <c r="K12" s="12" t="s">
        <v>20</v>
      </c>
      <c r="L12" s="30">
        <v>230309</v>
      </c>
      <c r="M12" s="20"/>
      <c r="N12" s="20"/>
    </row>
    <row r="13" spans="1:13" ht="14">
      <c r="A13" s="33" t="s">
        <v>11</v>
      </c>
      <c r="B13" s="34"/>
      <c r="C13" s="34"/>
      <c r="D13" s="13"/>
      <c r="E13" s="13"/>
      <c r="F13" s="35">
        <f>F14/1.21</f>
        <v>0</v>
      </c>
      <c r="G13" s="36"/>
      <c r="H13" s="36"/>
      <c r="I13" s="36"/>
      <c r="J13" s="14"/>
      <c r="K13" s="14"/>
      <c r="L13" s="15"/>
      <c r="M13" s="20"/>
    </row>
    <row r="14" spans="1:12" ht="15" thickBot="1">
      <c r="A14" s="37" t="s">
        <v>12</v>
      </c>
      <c r="B14" s="38"/>
      <c r="C14" s="38"/>
      <c r="D14" s="16"/>
      <c r="E14" s="16"/>
      <c r="F14" s="39">
        <f>SUM(I3:I12)</f>
        <v>0</v>
      </c>
      <c r="G14" s="40"/>
      <c r="H14" s="40"/>
      <c r="I14" s="40"/>
      <c r="J14" s="16"/>
      <c r="K14" s="16"/>
      <c r="L14" s="17"/>
    </row>
    <row r="15" spans="1:12" ht="13">
      <c r="A15" s="2"/>
      <c r="F15" s="2"/>
      <c r="G15" s="3"/>
      <c r="H15" s="3"/>
      <c r="I15" s="3"/>
      <c r="J15" s="3"/>
      <c r="K15" s="3"/>
      <c r="L15" s="3"/>
    </row>
    <row r="16" spans="1:6" ht="14">
      <c r="A16" s="2"/>
      <c r="C16" s="4" t="s">
        <v>13</v>
      </c>
      <c r="F16" s="2"/>
    </row>
    <row r="17" spans="1:6" ht="15.75" customHeight="1">
      <c r="A17" s="2"/>
      <c r="F17" s="2"/>
    </row>
    <row r="18" spans="1:6" ht="15.75" customHeight="1">
      <c r="A18" s="2"/>
      <c r="C18" s="4" t="s">
        <v>14</v>
      </c>
      <c r="F18" s="2"/>
    </row>
    <row r="19" spans="1:6" ht="15.75" customHeight="1">
      <c r="A19" s="2"/>
      <c r="C19" s="4" t="s">
        <v>15</v>
      </c>
      <c r="F19" s="2"/>
    </row>
    <row r="20" spans="1:6" ht="15.75" customHeight="1">
      <c r="A20" s="2"/>
      <c r="C20" s="4" t="s">
        <v>16</v>
      </c>
      <c r="F20" s="2"/>
    </row>
    <row r="21" spans="1:6" ht="15.75" customHeight="1">
      <c r="A21" s="2"/>
      <c r="C21" s="4" t="s">
        <v>17</v>
      </c>
      <c r="F21" s="2"/>
    </row>
    <row r="22" spans="1:6" ht="15.75" customHeight="1">
      <c r="A22" s="2"/>
      <c r="C22" s="4" t="s">
        <v>18</v>
      </c>
      <c r="F22" s="2"/>
    </row>
    <row r="23" spans="1:6" ht="15.75" customHeight="1">
      <c r="A23" s="2"/>
      <c r="F23" s="2"/>
    </row>
    <row r="24" spans="1:6" ht="15.75" customHeight="1">
      <c r="A24" s="2"/>
      <c r="C24" s="4" t="s">
        <v>19</v>
      </c>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5">
    <mergeCell ref="A1:L1"/>
    <mergeCell ref="A13:C13"/>
    <mergeCell ref="F13:I13"/>
    <mergeCell ref="A14:C14"/>
    <mergeCell ref="F14:I14"/>
  </mergeCells>
  <printOptions horizontalCentered="1"/>
  <pageMargins left="0.25" right="0.25" top="0.75" bottom="0.75" header="0.3" footer="0.3"/>
  <pageSetup fitToHeight="1" fitToWidth="1" horizontalDpi="600" verticalDpi="600" orientation="landscape" paperSize="9" scale="36" r:id="rId1"/>
  <headerFooter>
    <oddFooter>&amp;CVýzva č. 33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2023-05-23T07:11:01Z</cp:lastPrinted>
  <dcterms:created xsi:type="dcterms:W3CDTF">2016-08-01T15:32:31Z</dcterms:created>
  <dcterms:modified xsi:type="dcterms:W3CDTF">2023-05-23T07:28:49Z</dcterms:modified>
  <cp:category/>
  <cp:version/>
  <cp:contentType/>
  <cp:contentStatus/>
</cp:coreProperties>
</file>