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4016" tabRatio="787" activeTab="0"/>
  </bookViews>
  <sheets>
    <sheet name="Nabídková cena" sheetId="20" r:id="rId1"/>
    <sheet name="List1" sheetId="2" state="hidden" r:id="rId2"/>
    <sheet name="1 22HDD" sheetId="3" r:id="rId3"/>
    <sheet name="2 18HDD" sheetId="4" r:id="rId4"/>
    <sheet name="3 GPU" sheetId="5" r:id="rId5"/>
    <sheet name="4 HUB s ether." sheetId="6" r:id="rId6"/>
    <sheet name="5 Monitor" sheetId="7" r:id="rId7"/>
    <sheet name="6 USB síť.karta" sheetId="8" r:id="rId8"/>
    <sheet name="10 Klávesnice" sheetId="12" r:id="rId9"/>
    <sheet name="11 Set kláves+myš" sheetId="13" r:id="rId10"/>
    <sheet name="12 kabel DVI" sheetId="14" r:id="rId11"/>
    <sheet name="17 Projektor" sheetId="19" r:id="rId12"/>
  </sheets>
  <definedNames>
    <definedName name="_xlnm.Print_Area" localSheetId="0">'Nabídková cena'!$A$1:$I$33</definedName>
  </definedNames>
  <calcPr calcId="191029"/>
  <extLst/>
</workbook>
</file>

<file path=xl/sharedStrings.xml><?xml version="1.0" encoding="utf-8"?>
<sst xmlns="http://schemas.openxmlformats.org/spreadsheetml/2006/main" count="222" uniqueCount="120">
  <si>
    <t>HDD</t>
  </si>
  <si>
    <t>Projektor</t>
  </si>
  <si>
    <t>Technická specifikace</t>
  </si>
  <si>
    <t>pevný parameter</t>
  </si>
  <si>
    <t>minimální požadovaný parametr</t>
  </si>
  <si>
    <t>Základní parametry</t>
  </si>
  <si>
    <t>Typ úložiště</t>
  </si>
  <si>
    <t>Kapacita úložiště [TB]</t>
  </si>
  <si>
    <t>MTBF [ M hodin]</t>
  </si>
  <si>
    <t>Počet otáček za minutu [1000 RPM]</t>
  </si>
  <si>
    <t>Rozhraní</t>
  </si>
  <si>
    <t>SATA</t>
  </si>
  <si>
    <t>Ano</t>
  </si>
  <si>
    <t>Další informace</t>
  </si>
  <si>
    <t>Záruka [měsíc]</t>
  </si>
  <si>
    <t>Cena (Kč bez DPH)</t>
  </si>
  <si>
    <t>Technologie zápisu: CMR</t>
  </si>
  <si>
    <t>Každý disk od jiného výrobce</t>
  </si>
  <si>
    <t>Obecné</t>
  </si>
  <si>
    <t>ano</t>
  </si>
  <si>
    <t>podporované rozlišení</t>
  </si>
  <si>
    <t>UHD@60Hz</t>
  </si>
  <si>
    <t>Výstup</t>
  </si>
  <si>
    <t>HDMI nebo DP</t>
  </si>
  <si>
    <t>Podporované OS</t>
  </si>
  <si>
    <t>PCIe</t>
  </si>
  <si>
    <t>USB-C / Thunderbolt HUB</t>
  </si>
  <si>
    <t>USB-C (M)</t>
  </si>
  <si>
    <t>Výstupy</t>
  </si>
  <si>
    <t>Kompatibilita</t>
  </si>
  <si>
    <t>Power delivery [W]</t>
  </si>
  <si>
    <t>100</t>
  </si>
  <si>
    <t>Úhlopříčka displeje ['']</t>
  </si>
  <si>
    <t>Poměr stran</t>
  </si>
  <si>
    <t>16:9</t>
  </si>
  <si>
    <t>Maximální rozlišení</t>
  </si>
  <si>
    <t>UHD (3 840 x 2 160)</t>
  </si>
  <si>
    <t>typická spotřeba [W]</t>
  </si>
  <si>
    <t>Síťová karta</t>
  </si>
  <si>
    <t>podpora pro sítě 10/100/1000BASE-T</t>
  </si>
  <si>
    <t>Thunderbolt (USB-C)</t>
  </si>
  <si>
    <t>Max. 700</t>
  </si>
  <si>
    <t>Připojení kabelem</t>
  </si>
  <si>
    <t>rozhraní</t>
  </si>
  <si>
    <t>USB-A</t>
  </si>
  <si>
    <t>Klávesnice</t>
  </si>
  <si>
    <t>Počet kláves</t>
  </si>
  <si>
    <t>Norma rozložení kláves ANSI (jednořádkový enter)</t>
  </si>
  <si>
    <t>Klávesnice a myš set [počet]</t>
  </si>
  <si>
    <t xml:space="preserve">Norma rozložení kláves ANSI (jednořádkový enter)[počet] </t>
  </si>
  <si>
    <t xml:space="preserve">Norma rozložení kláves ISO (dvouřádkový enter)[počet] </t>
  </si>
  <si>
    <t>Bezdrátové připojení</t>
  </si>
  <si>
    <t>DVI - HDMI propojovací kabel</t>
  </si>
  <si>
    <t>Pro připojení zařízení s HDMI výstupem k monitoru s rozhraním DVI-D</t>
  </si>
  <si>
    <t>Podpora rozlišení Full HD @ 60Hz</t>
  </si>
  <si>
    <t>délka [m]</t>
  </si>
  <si>
    <t>Projekční vzdálenost [m] (nejméně toto rozmezí)</t>
  </si>
  <si>
    <t>Nativní rozlišení</t>
  </si>
  <si>
    <t>Jas [ANSI lm]</t>
  </si>
  <si>
    <t>TABULKA NABÍDKOVÉ CENY</t>
  </si>
  <si>
    <t>číslo položky</t>
  </si>
  <si>
    <t>Název položky
NABÍZENÝ MODEL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</si>
  <si>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</si>
  <si>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</si>
  <si>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</si>
  <si>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</si>
  <si>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</si>
  <si>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
Kč bez DPH</t>
  </si>
  <si>
    <t>DPH 21 %
nabídkové ceny</t>
  </si>
  <si>
    <t>Nabídková cena
celkem 
Kč vč. DPH</t>
  </si>
  <si>
    <t>Účastník vyplní odemčené žlutě podbarvené buňky pro:</t>
  </si>
  <si>
    <t>A) stanovení nabídkové ceny</t>
  </si>
  <si>
    <t xml:space="preserve">B) doplnění označení nabízeného produktu (např. part number), případně může účastník přiložit produktový list </t>
  </si>
  <si>
    <t>C) doplnění specifikace jednotlivých položek tabulky obsažených v listech tohoto sešitu.</t>
  </si>
  <si>
    <t>V …………………………. dne …………….2023</t>
  </si>
  <si>
    <t>………………………………………………………..</t>
  </si>
  <si>
    <t>za dodavatele</t>
  </si>
  <si>
    <t>22 TB HDD:</t>
  </si>
  <si>
    <t>18 TB HDD:</t>
  </si>
  <si>
    <t>micro SDXC karta, 256 GB, rychlost čtení/zápisu 100/85 Mb/s, vč. SD adaptéru:</t>
  </si>
  <si>
    <t>dátová 5-ti tlačítková myš, USB- A:</t>
  </si>
  <si>
    <t>bezdátová 5-ti tlačítková myš, USB-A:</t>
  </si>
  <si>
    <t>Nabízený model
……………………
part number:</t>
  </si>
  <si>
    <t>Propojovací kabel USB-A 3.2 gen.1 (M)→ USB-C (F):</t>
  </si>
  <si>
    <t>Propojovací kabel 15 cm, USB-C (M) → USB-A 3.2 gen 1 (F):</t>
  </si>
  <si>
    <t>Prodlužovací kabel 1,5 m, 
USB-A (F) 3.2 gen, USB-C (M):</t>
  </si>
  <si>
    <t>USB-C prodlužovací kabel, přenos obrazu 4K@60Hz, proud/výkon [A/W] 3/60:</t>
  </si>
  <si>
    <t>Projektor:</t>
  </si>
  <si>
    <t>Max. 13 500</t>
  </si>
  <si>
    <t xml:space="preserve"> SUB-D (VGA)</t>
  </si>
  <si>
    <t>HDMI (min ver. 1.4)</t>
  </si>
  <si>
    <t>stolní</t>
  </si>
  <si>
    <t xml:space="preserve"> 1,5 – 9</t>
  </si>
  <si>
    <t>Full HD (1 920 x 1 080)</t>
  </si>
  <si>
    <t xml:space="preserve"> MacBook a1502 emc 2875; 2.6 GHz Core i5 </t>
  </si>
  <si>
    <t xml:space="preserve">Max. 13 000 </t>
  </si>
  <si>
    <t>HDMI 2.0</t>
  </si>
  <si>
    <t>DisplayPort 1.4</t>
  </si>
  <si>
    <t>USB-C</t>
  </si>
  <si>
    <t>Max .100</t>
  </si>
  <si>
    <t>Propojení</t>
  </si>
  <si>
    <t>HDMI</t>
  </si>
  <si>
    <t>8P8C</t>
  </si>
  <si>
    <t>USB-C (F)</t>
  </si>
  <si>
    <t>Windows, 
MacBook Pro M2</t>
  </si>
  <si>
    <t>Vstupy</t>
  </si>
  <si>
    <t>Vstupy konektor (do notebooku)</t>
  </si>
  <si>
    <t>max. 1 500</t>
  </si>
  <si>
    <t>Linux 
(Mint, Debian, Ubuntu),
Windows</t>
  </si>
  <si>
    <t>Max. 14 000</t>
  </si>
  <si>
    <t>Max. 9 000</t>
  </si>
  <si>
    <t>č. faktury</t>
  </si>
  <si>
    <t>počet ks</t>
  </si>
  <si>
    <t>GPU:</t>
  </si>
  <si>
    <t>HUB s ethernetem:</t>
  </si>
  <si>
    <t>Monitor:</t>
  </si>
  <si>
    <t>USB síťová karta:</t>
  </si>
  <si>
    <t>Klávesnice:</t>
  </si>
  <si>
    <t>Sada klávesnice+myš:</t>
  </si>
  <si>
    <t>Kabel DVI HDMI: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</si>
</sst>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3.5"/>
      <color rgb="FF000000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Protection="1"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5" borderId="1" xfId="0" applyFont="1" applyFill="1" applyBorder="1" applyAlignment="1" applyProtection="1">
      <alignment vertical="center"/>
      <protection/>
    </xf>
    <xf numFmtId="4" fontId="7" fillId="0" borderId="1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2" borderId="0" xfId="0" applyFont="1" applyFill="1" applyProtection="1">
      <protection/>
    </xf>
    <xf numFmtId="0" fontId="7" fillId="6" borderId="0" xfId="0" applyFont="1" applyFill="1" applyAlignment="1" applyProtection="1">
      <alignment vertical="center" wrapText="1"/>
      <protection/>
    </xf>
    <xf numFmtId="0" fontId="7" fillId="5" borderId="0" xfId="0" applyFont="1" applyFill="1" applyAlignment="1" applyProtection="1">
      <alignment vertical="center"/>
      <protection/>
    </xf>
    <xf numFmtId="4" fontId="7" fillId="6" borderId="0" xfId="0" applyNumberFormat="1" applyFont="1" applyFill="1" applyAlignment="1" applyProtection="1">
      <alignment vertical="center"/>
      <protection/>
    </xf>
    <xf numFmtId="4" fontId="7" fillId="2" borderId="5" xfId="0" applyNumberFormat="1" applyFont="1" applyFill="1" applyBorder="1" applyAlignment="1" applyProtection="1">
      <alignment vertical="center"/>
      <protection/>
    </xf>
    <xf numFmtId="4" fontId="7" fillId="2" borderId="6" xfId="0" applyNumberFormat="1" applyFont="1" applyFill="1" applyBorder="1" applyAlignment="1" applyProtection="1">
      <alignment vertical="center"/>
      <protection/>
    </xf>
    <xf numFmtId="4" fontId="7" fillId="2" borderId="7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Border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0" fontId="0" fillId="0" borderId="0" xfId="0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8" borderId="0" xfId="0" applyFill="1" applyAlignment="1" applyProtection="1">
      <alignment wrapText="1"/>
      <protection locked="0"/>
    </xf>
    <xf numFmtId="0" fontId="2" fillId="9" borderId="1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8" borderId="0" xfId="0" applyFill="1" applyProtection="1">
      <protection locked="0"/>
    </xf>
    <xf numFmtId="0" fontId="0" fillId="0" borderId="0" xfId="0" applyAlignment="1" applyProtection="1">
      <alignment wrapText="1"/>
      <protection/>
    </xf>
    <xf numFmtId="0" fontId="2" fillId="10" borderId="1" xfId="0" applyFont="1" applyFill="1" applyBorder="1" applyAlignment="1" applyProtection="1">
      <alignment vertical="center" wrapText="1"/>
      <protection/>
    </xf>
    <xf numFmtId="0" fontId="2" fillId="9" borderId="1" xfId="0" applyFont="1" applyFill="1" applyBorder="1" applyProtection="1">
      <protection/>
    </xf>
    <xf numFmtId="0" fontId="0" fillId="9" borderId="1" xfId="0" applyFill="1" applyBorder="1" applyProtection="1">
      <protection/>
    </xf>
    <xf numFmtId="0" fontId="2" fillId="0" borderId="8" xfId="0" applyFont="1" applyBorder="1" applyProtection="1">
      <protection/>
    </xf>
    <xf numFmtId="0" fontId="2" fillId="8" borderId="8" xfId="0" applyFont="1" applyFill="1" applyBorder="1" applyAlignment="1" applyProtection="1">
      <alignment horizontal="right" vertical="center"/>
      <protection/>
    </xf>
    <xf numFmtId="0" fontId="0" fillId="8" borderId="8" xfId="0" applyFill="1" applyBorder="1" applyAlignment="1" applyProtection="1">
      <alignment horizontal="right" vertical="center"/>
      <protection/>
    </xf>
    <xf numFmtId="0" fontId="0" fillId="9" borderId="1" xfId="0" applyFill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right" vertical="center"/>
      <protection/>
    </xf>
    <xf numFmtId="0" fontId="0" fillId="0" borderId="8" xfId="0" applyBorder="1" applyAlignment="1" applyProtection="1">
      <alignment horizontal="right" vertical="center"/>
      <protection/>
    </xf>
    <xf numFmtId="0" fontId="2" fillId="11" borderId="1" xfId="0" applyFont="1" applyFill="1" applyBorder="1" applyProtection="1">
      <protection/>
    </xf>
    <xf numFmtId="0" fontId="0" fillId="12" borderId="8" xfId="0" applyFill="1" applyBorder="1" applyAlignment="1" applyProtection="1">
      <alignment horizontal="right" vertical="center"/>
      <protection/>
    </xf>
    <xf numFmtId="0" fontId="2" fillId="12" borderId="8" xfId="0" applyFont="1" applyFill="1" applyBorder="1" applyAlignment="1" applyProtection="1">
      <alignment horizontal="right" vertical="center"/>
      <protection/>
    </xf>
    <xf numFmtId="0" fontId="2" fillId="8" borderId="1" xfId="0" applyFont="1" applyFill="1" applyBorder="1" applyProtection="1">
      <protection/>
    </xf>
    <xf numFmtId="0" fontId="0" fillId="8" borderId="1" xfId="0" applyFill="1" applyBorder="1" applyProtection="1">
      <protection/>
    </xf>
    <xf numFmtId="0" fontId="0" fillId="8" borderId="1" xfId="0" applyFill="1" applyBorder="1" applyAlignment="1" applyProtection="1">
      <alignment horizontal="right" vertical="center"/>
      <protection/>
    </xf>
    <xf numFmtId="0" fontId="2" fillId="9" borderId="1" xfId="0" applyFont="1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 horizontal="right" wrapText="1"/>
      <protection/>
    </xf>
    <xf numFmtId="0" fontId="0" fillId="0" borderId="1" xfId="0" applyBorder="1" applyAlignment="1" applyProtection="1">
      <alignment horizontal="right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9" borderId="1" xfId="0" applyFont="1" applyFill="1" applyBorder="1" applyAlignment="1" applyProtection="1">
      <alignment wrapText="1"/>
      <protection/>
    </xf>
    <xf numFmtId="0" fontId="0" fillId="9" borderId="1" xfId="0" applyFill="1" applyBorder="1" applyAlignment="1" applyProtection="1">
      <alignment wrapText="1"/>
      <protection/>
    </xf>
    <xf numFmtId="0" fontId="0" fillId="9" borderId="1" xfId="0" applyFill="1" applyBorder="1" applyAlignment="1" applyProtection="1">
      <alignment horizontal="right" wrapText="1"/>
      <protection/>
    </xf>
    <xf numFmtId="0" fontId="0" fillId="8" borderId="1" xfId="0" applyFill="1" applyBorder="1" applyAlignment="1" applyProtection="1">
      <alignment wrapText="1"/>
      <protection/>
    </xf>
    <xf numFmtId="0" fontId="0" fillId="8" borderId="1" xfId="0" applyFill="1" applyBorder="1" applyAlignment="1" applyProtection="1">
      <alignment horizontal="right" wrapText="1"/>
      <protection/>
    </xf>
    <xf numFmtId="0" fontId="0" fillId="7" borderId="1" xfId="0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alignment vertical="center" wrapText="1"/>
      <protection locked="0"/>
    </xf>
    <xf numFmtId="0" fontId="2" fillId="9" borderId="9" xfId="0" applyFont="1" applyFill="1" applyBorder="1" applyAlignment="1" applyProtection="1">
      <alignment horizontal="left" vertical="center" wrapText="1"/>
      <protection/>
    </xf>
    <xf numFmtId="0" fontId="2" fillId="9" borderId="10" xfId="0" applyFont="1" applyFill="1" applyBorder="1" applyAlignment="1" applyProtection="1">
      <alignment horizontal="left" vertical="center" wrapText="1"/>
      <protection/>
    </xf>
    <xf numFmtId="0" fontId="2" fillId="9" borderId="11" xfId="0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right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49" fontId="0" fillId="0" borderId="1" xfId="0" applyNumberFormat="1" applyFont="1" applyBorder="1" applyAlignment="1" applyProtection="1">
      <alignment horizontal="right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49" fontId="0" fillId="0" borderId="1" xfId="0" applyNumberFormat="1" applyFont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2" fillId="8" borderId="1" xfId="0" applyFont="1" applyFill="1" applyBorder="1" applyAlignment="1" applyProtection="1">
      <alignment wrapText="1"/>
      <protection/>
    </xf>
    <xf numFmtId="0" fontId="2" fillId="8" borderId="1" xfId="0" applyFont="1" applyFill="1" applyBorder="1" applyAlignment="1" applyProtection="1">
      <alignment horizontal="right" wrapText="1"/>
      <protection/>
    </xf>
    <xf numFmtId="0" fontId="0" fillId="7" borderId="1" xfId="0" applyFill="1" applyBorder="1" applyProtection="1">
      <protection locked="0"/>
    </xf>
    <xf numFmtId="0" fontId="0" fillId="0" borderId="0" xfId="0" applyProtection="1">
      <protection/>
    </xf>
    <xf numFmtId="0" fontId="2" fillId="0" borderId="1" xfId="0" applyFont="1" applyBorder="1" applyProtection="1">
      <protection/>
    </xf>
    <xf numFmtId="0" fontId="2" fillId="8" borderId="8" xfId="0" applyFont="1" applyFill="1" applyBorder="1" applyAlignment="1" applyProtection="1">
      <alignment horizontal="right"/>
      <protection/>
    </xf>
    <xf numFmtId="0" fontId="0" fillId="8" borderId="8" xfId="0" applyFill="1" applyBorder="1" applyProtection="1">
      <protection/>
    </xf>
    <xf numFmtId="49" fontId="0" fillId="8" borderId="8" xfId="0" applyNumberFormat="1" applyFill="1" applyBorder="1" applyAlignment="1" applyProtection="1">
      <alignment horizontal="right"/>
      <protection/>
    </xf>
    <xf numFmtId="0" fontId="2" fillId="8" borderId="8" xfId="0" applyFont="1" applyFill="1" applyBorder="1" applyProtection="1">
      <protection/>
    </xf>
    <xf numFmtId="0" fontId="0" fillId="8" borderId="8" xfId="0" applyFont="1" applyFill="1" applyBorder="1" applyAlignment="1" applyProtection="1">
      <alignment horizontal="right"/>
      <protection/>
    </xf>
    <xf numFmtId="0" fontId="0" fillId="8" borderId="8" xfId="0" applyFill="1" applyBorder="1" applyAlignment="1" applyProtection="1">
      <alignment horizontal="right"/>
      <protection/>
    </xf>
    <xf numFmtId="0" fontId="0" fillId="9" borderId="1" xfId="0" applyFill="1" applyBorder="1" applyAlignment="1" applyProtection="1">
      <alignment horizontal="right"/>
      <protection/>
    </xf>
    <xf numFmtId="0" fontId="2" fillId="0" borderId="1" xfId="0" applyFont="1" applyBorder="1" applyProtection="1">
      <protection/>
    </xf>
    <xf numFmtId="0" fontId="2" fillId="0" borderId="1" xfId="0" applyFont="1" applyBorder="1" applyAlignment="1" applyProtection="1">
      <alignment horizontal="right"/>
      <protection/>
    </xf>
    <xf numFmtId="0" fontId="0" fillId="0" borderId="1" xfId="0" applyBorder="1" applyProtection="1">
      <protection/>
    </xf>
    <xf numFmtId="0" fontId="0" fillId="0" borderId="8" xfId="0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right"/>
      <protection/>
    </xf>
    <xf numFmtId="0" fontId="0" fillId="8" borderId="1" xfId="0" applyFill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2" fillId="8" borderId="1" xfId="0" applyFont="1" applyFill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2" fillId="10" borderId="1" xfId="0" applyFont="1" applyFill="1" applyBorder="1" applyAlignment="1" applyProtection="1">
      <alignment vertical="center"/>
      <protection/>
    </xf>
    <xf numFmtId="0" fontId="2" fillId="10" borderId="1" xfId="0" applyFont="1" applyFill="1" applyBorder="1" applyAlignment="1" applyProtection="1">
      <alignment wrapText="1"/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Font="1" applyBorder="1" applyProtection="1">
      <protection/>
    </xf>
    <xf numFmtId="0" fontId="2" fillId="10" borderId="1" xfId="0" applyFont="1" applyFill="1" applyBorder="1" applyAlignment="1" applyProtection="1">
      <alignment horizontal="left" vertical="center" wrapText="1"/>
      <protection/>
    </xf>
    <xf numFmtId="0" fontId="2" fillId="8" borderId="8" xfId="0" applyFont="1" applyFill="1" applyBorder="1" applyAlignment="1" applyProtection="1">
      <alignment horizontal="right" wrapText="1"/>
      <protection/>
    </xf>
    <xf numFmtId="0" fontId="0" fillId="8" borderId="8" xfId="0" applyFill="1" applyBorder="1" applyAlignment="1" applyProtection="1">
      <alignment horizontal="right" wrapText="1"/>
      <protection/>
    </xf>
    <xf numFmtId="49" fontId="0" fillId="8" borderId="8" xfId="0" applyNumberFormat="1" applyFill="1" applyBorder="1" applyAlignment="1" applyProtection="1">
      <alignment wrapText="1"/>
      <protection/>
    </xf>
    <xf numFmtId="0" fontId="2" fillId="8" borderId="8" xfId="0" applyFont="1" applyFill="1" applyBorder="1" applyAlignment="1" applyProtection="1">
      <alignment horizontal="right" vertical="center" wrapText="1"/>
      <protection/>
    </xf>
    <xf numFmtId="0" fontId="0" fillId="8" borderId="8" xfId="0" applyFont="1" applyFill="1" applyBorder="1" applyAlignment="1" applyProtection="1">
      <alignment wrapText="1"/>
      <protection/>
    </xf>
    <xf numFmtId="0" fontId="2" fillId="0" borderId="8" xfId="0" applyFont="1" applyBorder="1" applyAlignment="1" applyProtection="1">
      <alignment wrapText="1"/>
      <protection/>
    </xf>
    <xf numFmtId="0" fontId="0" fillId="8" borderId="8" xfId="0" applyFill="1" applyBorder="1" applyAlignment="1" applyProtection="1">
      <alignment wrapText="1"/>
      <protection/>
    </xf>
    <xf numFmtId="3" fontId="2" fillId="8" borderId="8" xfId="0" applyNumberFormat="1" applyFont="1" applyFill="1" applyBorder="1" applyAlignment="1" applyProtection="1">
      <alignment horizontal="right" wrapText="1"/>
      <protection/>
    </xf>
    <xf numFmtId="0" fontId="2" fillId="0" borderId="8" xfId="0" applyFont="1" applyBorder="1" applyAlignment="1" applyProtection="1">
      <alignment horizontal="right" wrapText="1"/>
      <protection/>
    </xf>
    <xf numFmtId="0" fontId="0" fillId="0" borderId="8" xfId="0" applyBorder="1" applyAlignment="1" applyProtection="1">
      <alignment horizontal="right" wrapText="1"/>
      <protection/>
    </xf>
    <xf numFmtId="0" fontId="0" fillId="0" borderId="8" xfId="0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F2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BF7"/>
      <rgbColor rgb="00B7E1CD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HD@60Hz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878EA-C8D9-483B-9FD6-DA4D63052F0B}">
  <dimension ref="A1:J35"/>
  <sheetViews>
    <sheetView tabSelected="1" zoomScale="70" zoomScaleNormal="70" workbookViewId="0" topLeftCell="A18">
      <selection activeCell="O26" sqref="O26"/>
    </sheetView>
  </sheetViews>
  <sheetFormatPr defaultColWidth="8.7109375" defaultRowHeight="12.75"/>
  <cols>
    <col min="1" max="1" width="9.421875" style="1" customWidth="1"/>
    <col min="2" max="2" width="32.421875" style="1" customWidth="1"/>
    <col min="3" max="3" width="18.7109375" style="1" customWidth="1"/>
    <col min="4" max="4" width="18.28125" style="1" customWidth="1"/>
    <col min="5" max="5" width="19.57421875" style="1" customWidth="1"/>
    <col min="6" max="6" width="16.7109375" style="1" customWidth="1"/>
    <col min="7" max="7" width="18.421875" style="1" customWidth="1"/>
    <col min="8" max="8" width="2.140625" style="1" customWidth="1"/>
    <col min="9" max="9" width="16.8515625" style="1" customWidth="1"/>
    <col min="10" max="16384" width="8.7109375" style="1" customWidth="1"/>
  </cols>
  <sheetData>
    <row r="1" spans="1:9" ht="33" customHeight="1">
      <c r="A1" s="8" t="s">
        <v>59</v>
      </c>
      <c r="B1" s="8"/>
      <c r="C1" s="8"/>
      <c r="D1" s="8"/>
      <c r="E1" s="8"/>
      <c r="F1" s="8"/>
      <c r="G1" s="8"/>
      <c r="H1" s="9"/>
      <c r="I1" s="9"/>
    </row>
    <row r="2" spans="1:10" ht="37.2" customHeight="1">
      <c r="A2" s="10" t="s">
        <v>60</v>
      </c>
      <c r="B2" s="11" t="s">
        <v>61</v>
      </c>
      <c r="C2" s="10" t="s">
        <v>112</v>
      </c>
      <c r="D2" s="10" t="s">
        <v>62</v>
      </c>
      <c r="E2" s="10" t="s">
        <v>63</v>
      </c>
      <c r="F2" s="10" t="s">
        <v>64</v>
      </c>
      <c r="G2" s="10" t="s">
        <v>65</v>
      </c>
      <c r="H2" s="12"/>
      <c r="I2" s="10" t="s">
        <v>111</v>
      </c>
      <c r="J2" s="3"/>
    </row>
    <row r="3" spans="1:10" ht="60" customHeight="1">
      <c r="A3" s="13">
        <v>1</v>
      </c>
      <c r="B3" s="7" t="s">
        <v>77</v>
      </c>
      <c r="C3" s="14">
        <v>2</v>
      </c>
      <c r="D3" s="6">
        <v>0</v>
      </c>
      <c r="E3" s="15">
        <f aca="true" t="shared" si="0" ref="E3:E19">C3*D3</f>
        <v>0</v>
      </c>
      <c r="F3" s="15">
        <f>E3*0.21</f>
        <v>0</v>
      </c>
      <c r="G3" s="15">
        <f aca="true" t="shared" si="1" ref="G3:G19">E3+F3</f>
        <v>0</v>
      </c>
      <c r="H3" s="12"/>
      <c r="I3" s="16">
        <v>116230023</v>
      </c>
      <c r="J3" s="3"/>
    </row>
    <row r="4" spans="1:10" ht="60" customHeight="1">
      <c r="A4" s="13">
        <v>2</v>
      </c>
      <c r="B4" s="7" t="s">
        <v>78</v>
      </c>
      <c r="C4" s="14">
        <v>2</v>
      </c>
      <c r="D4" s="6">
        <v>0</v>
      </c>
      <c r="E4" s="15">
        <f aca="true" t="shared" si="2" ref="E4:E18">C4*D4</f>
        <v>0</v>
      </c>
      <c r="F4" s="15">
        <f aca="true" t="shared" si="3" ref="F4:F18">E4*0.21</f>
        <v>0</v>
      </c>
      <c r="G4" s="15">
        <f aca="true" t="shared" si="4" ref="G4:G18">E4+F4</f>
        <v>0</v>
      </c>
      <c r="H4" s="12"/>
      <c r="I4" s="17"/>
      <c r="J4" s="3"/>
    </row>
    <row r="5" spans="1:10" ht="60" customHeight="1">
      <c r="A5" s="13">
        <v>3</v>
      </c>
      <c r="B5" s="7" t="s">
        <v>113</v>
      </c>
      <c r="C5" s="14">
        <v>3</v>
      </c>
      <c r="D5" s="6">
        <v>0</v>
      </c>
      <c r="E5" s="15">
        <f t="shared" si="2"/>
        <v>0</v>
      </c>
      <c r="F5" s="15">
        <f t="shared" si="3"/>
        <v>0</v>
      </c>
      <c r="G5" s="15">
        <f t="shared" si="4"/>
        <v>0</v>
      </c>
      <c r="H5" s="12"/>
      <c r="I5" s="17"/>
      <c r="J5" s="3"/>
    </row>
    <row r="6" spans="1:10" ht="60" customHeight="1">
      <c r="A6" s="13">
        <v>4</v>
      </c>
      <c r="B6" s="7" t="s">
        <v>114</v>
      </c>
      <c r="C6" s="14">
        <v>3</v>
      </c>
      <c r="D6" s="6">
        <v>0</v>
      </c>
      <c r="E6" s="15">
        <f t="shared" si="2"/>
        <v>0</v>
      </c>
      <c r="F6" s="15">
        <f t="shared" si="3"/>
        <v>0</v>
      </c>
      <c r="G6" s="15">
        <f t="shared" si="4"/>
        <v>0</v>
      </c>
      <c r="H6" s="12"/>
      <c r="I6" s="17"/>
      <c r="J6" s="3"/>
    </row>
    <row r="7" spans="1:10" ht="60" customHeight="1">
      <c r="A7" s="13">
        <v>5</v>
      </c>
      <c r="B7" s="7" t="s">
        <v>115</v>
      </c>
      <c r="C7" s="14">
        <v>1</v>
      </c>
      <c r="D7" s="6">
        <v>0</v>
      </c>
      <c r="E7" s="15">
        <f t="shared" si="2"/>
        <v>0</v>
      </c>
      <c r="F7" s="15">
        <f t="shared" si="3"/>
        <v>0</v>
      </c>
      <c r="G7" s="15">
        <f t="shared" si="4"/>
        <v>0</v>
      </c>
      <c r="H7" s="12"/>
      <c r="I7" s="17"/>
      <c r="J7" s="3"/>
    </row>
    <row r="8" spans="1:10" ht="60" customHeight="1">
      <c r="A8" s="13">
        <v>6</v>
      </c>
      <c r="B8" s="7" t="s">
        <v>116</v>
      </c>
      <c r="C8" s="14">
        <v>1</v>
      </c>
      <c r="D8" s="6">
        <v>0</v>
      </c>
      <c r="E8" s="15">
        <f t="shared" si="2"/>
        <v>0</v>
      </c>
      <c r="F8" s="15">
        <f t="shared" si="3"/>
        <v>0</v>
      </c>
      <c r="G8" s="15">
        <f t="shared" si="4"/>
        <v>0</v>
      </c>
      <c r="H8" s="12"/>
      <c r="I8" s="17"/>
      <c r="J8" s="3"/>
    </row>
    <row r="9" spans="1:10" ht="75.6" customHeight="1">
      <c r="A9" s="13">
        <v>7</v>
      </c>
      <c r="B9" s="7" t="s">
        <v>79</v>
      </c>
      <c r="C9" s="14">
        <v>4</v>
      </c>
      <c r="D9" s="6">
        <v>0</v>
      </c>
      <c r="E9" s="15">
        <f t="shared" si="2"/>
        <v>0</v>
      </c>
      <c r="F9" s="15">
        <f t="shared" si="3"/>
        <v>0</v>
      </c>
      <c r="G9" s="15">
        <f t="shared" si="4"/>
        <v>0</v>
      </c>
      <c r="H9" s="12"/>
      <c r="I9" s="17"/>
      <c r="J9" s="3"/>
    </row>
    <row r="10" spans="1:10" ht="60" customHeight="1">
      <c r="A10" s="13">
        <v>8</v>
      </c>
      <c r="B10" s="7" t="s">
        <v>80</v>
      </c>
      <c r="C10" s="14">
        <v>2</v>
      </c>
      <c r="D10" s="6">
        <v>0</v>
      </c>
      <c r="E10" s="15">
        <f t="shared" si="2"/>
        <v>0</v>
      </c>
      <c r="F10" s="15">
        <f t="shared" si="3"/>
        <v>0</v>
      </c>
      <c r="G10" s="15">
        <f t="shared" si="4"/>
        <v>0</v>
      </c>
      <c r="H10" s="12"/>
      <c r="I10" s="17"/>
      <c r="J10" s="3"/>
    </row>
    <row r="11" spans="1:10" ht="60" customHeight="1">
      <c r="A11" s="13">
        <v>9</v>
      </c>
      <c r="B11" s="7" t="s">
        <v>81</v>
      </c>
      <c r="C11" s="14">
        <v>2</v>
      </c>
      <c r="D11" s="6">
        <v>0</v>
      </c>
      <c r="E11" s="15">
        <f t="shared" si="2"/>
        <v>0</v>
      </c>
      <c r="F11" s="15">
        <f t="shared" si="3"/>
        <v>0</v>
      </c>
      <c r="G11" s="15">
        <f t="shared" si="4"/>
        <v>0</v>
      </c>
      <c r="H11" s="12"/>
      <c r="I11" s="17"/>
      <c r="J11" s="3"/>
    </row>
    <row r="12" spans="1:10" ht="60" customHeight="1">
      <c r="A12" s="13">
        <v>10</v>
      </c>
      <c r="B12" s="7" t="s">
        <v>117</v>
      </c>
      <c r="C12" s="14">
        <v>2</v>
      </c>
      <c r="D12" s="6">
        <v>0</v>
      </c>
      <c r="E12" s="15">
        <f t="shared" si="2"/>
        <v>0</v>
      </c>
      <c r="F12" s="15">
        <f t="shared" si="3"/>
        <v>0</v>
      </c>
      <c r="G12" s="15">
        <f t="shared" si="4"/>
        <v>0</v>
      </c>
      <c r="H12" s="12"/>
      <c r="I12" s="17"/>
      <c r="J12" s="3"/>
    </row>
    <row r="13" spans="1:10" ht="60" customHeight="1">
      <c r="A13" s="13">
        <v>11</v>
      </c>
      <c r="B13" s="7" t="s">
        <v>118</v>
      </c>
      <c r="C13" s="14">
        <v>2</v>
      </c>
      <c r="D13" s="6">
        <v>0</v>
      </c>
      <c r="E13" s="15">
        <f t="shared" si="2"/>
        <v>0</v>
      </c>
      <c r="F13" s="15">
        <f t="shared" si="3"/>
        <v>0</v>
      </c>
      <c r="G13" s="15">
        <f t="shared" si="4"/>
        <v>0</v>
      </c>
      <c r="H13" s="12"/>
      <c r="I13" s="17"/>
      <c r="J13" s="3"/>
    </row>
    <row r="14" spans="1:10" ht="60" customHeight="1">
      <c r="A14" s="13">
        <v>12</v>
      </c>
      <c r="B14" s="7" t="s">
        <v>119</v>
      </c>
      <c r="C14" s="14">
        <v>1</v>
      </c>
      <c r="D14" s="6">
        <v>0</v>
      </c>
      <c r="E14" s="15">
        <f t="shared" si="2"/>
        <v>0</v>
      </c>
      <c r="F14" s="15">
        <f t="shared" si="3"/>
        <v>0</v>
      </c>
      <c r="G14" s="15">
        <f t="shared" si="4"/>
        <v>0</v>
      </c>
      <c r="H14" s="12"/>
      <c r="I14" s="17"/>
      <c r="J14" s="3"/>
    </row>
    <row r="15" spans="1:10" ht="60" customHeight="1">
      <c r="A15" s="13">
        <v>13</v>
      </c>
      <c r="B15" s="7" t="s">
        <v>84</v>
      </c>
      <c r="C15" s="14">
        <v>1</v>
      </c>
      <c r="D15" s="6">
        <v>0</v>
      </c>
      <c r="E15" s="15">
        <f t="shared" si="2"/>
        <v>0</v>
      </c>
      <c r="F15" s="15">
        <f t="shared" si="3"/>
        <v>0</v>
      </c>
      <c r="G15" s="15">
        <f t="shared" si="4"/>
        <v>0</v>
      </c>
      <c r="H15" s="12"/>
      <c r="I15" s="17"/>
      <c r="J15" s="3"/>
    </row>
    <row r="16" spans="1:10" ht="60" customHeight="1">
      <c r="A16" s="13">
        <v>14</v>
      </c>
      <c r="B16" s="7" t="s">
        <v>83</v>
      </c>
      <c r="C16" s="14">
        <v>2</v>
      </c>
      <c r="D16" s="6">
        <v>0</v>
      </c>
      <c r="E16" s="15">
        <f t="shared" si="2"/>
        <v>0</v>
      </c>
      <c r="F16" s="15">
        <f t="shared" si="3"/>
        <v>0</v>
      </c>
      <c r="G16" s="15">
        <f t="shared" si="4"/>
        <v>0</v>
      </c>
      <c r="H16" s="12"/>
      <c r="I16" s="17"/>
      <c r="J16" s="3"/>
    </row>
    <row r="17" spans="1:10" ht="60" customHeight="1">
      <c r="A17" s="13">
        <v>15</v>
      </c>
      <c r="B17" s="7" t="s">
        <v>86</v>
      </c>
      <c r="C17" s="14">
        <v>2</v>
      </c>
      <c r="D17" s="6">
        <v>0</v>
      </c>
      <c r="E17" s="15">
        <f t="shared" si="2"/>
        <v>0</v>
      </c>
      <c r="F17" s="15">
        <f t="shared" si="3"/>
        <v>0</v>
      </c>
      <c r="G17" s="15">
        <f t="shared" si="4"/>
        <v>0</v>
      </c>
      <c r="H17" s="12"/>
      <c r="I17" s="17"/>
      <c r="J17" s="3"/>
    </row>
    <row r="18" spans="1:10" ht="60" customHeight="1">
      <c r="A18" s="13">
        <v>16</v>
      </c>
      <c r="B18" s="7" t="s">
        <v>85</v>
      </c>
      <c r="C18" s="14">
        <v>2</v>
      </c>
      <c r="D18" s="6">
        <v>0</v>
      </c>
      <c r="E18" s="15">
        <f t="shared" si="2"/>
        <v>0</v>
      </c>
      <c r="F18" s="15">
        <f t="shared" si="3"/>
        <v>0</v>
      </c>
      <c r="G18" s="15">
        <f t="shared" si="4"/>
        <v>0</v>
      </c>
      <c r="H18" s="12"/>
      <c r="I18" s="17"/>
      <c r="J18" s="3"/>
    </row>
    <row r="19" spans="1:10" ht="62.4" customHeight="1">
      <c r="A19" s="13">
        <v>17</v>
      </c>
      <c r="B19" s="7" t="s">
        <v>87</v>
      </c>
      <c r="C19" s="14">
        <v>1</v>
      </c>
      <c r="D19" s="6">
        <v>0</v>
      </c>
      <c r="E19" s="15">
        <f t="shared" si="0"/>
        <v>0</v>
      </c>
      <c r="F19" s="15">
        <f aca="true" t="shared" si="5" ref="F19">E19*0.21</f>
        <v>0</v>
      </c>
      <c r="G19" s="15">
        <f t="shared" si="1"/>
        <v>0</v>
      </c>
      <c r="H19" s="12"/>
      <c r="I19" s="18"/>
      <c r="J19" s="3"/>
    </row>
    <row r="20" spans="1:10" s="2" customFormat="1" ht="111" customHeight="1">
      <c r="A20" s="19"/>
      <c r="B20" s="20" t="s">
        <v>66</v>
      </c>
      <c r="C20" s="20"/>
      <c r="D20" s="20"/>
      <c r="E20" s="20"/>
      <c r="F20" s="20"/>
      <c r="G20" s="20"/>
      <c r="H20" s="21"/>
      <c r="I20" s="21"/>
      <c r="J20" s="4"/>
    </row>
    <row r="21" spans="1:10" ht="12.75">
      <c r="A21" s="19"/>
      <c r="B21" s="22"/>
      <c r="C21" s="23"/>
      <c r="D21" s="24"/>
      <c r="E21" s="25"/>
      <c r="F21" s="26"/>
      <c r="G21" s="27"/>
      <c r="H21" s="12"/>
      <c r="I21" s="12"/>
      <c r="J21" s="3"/>
    </row>
    <row r="22" spans="1:10" ht="46.8">
      <c r="A22" s="12"/>
      <c r="B22" s="12"/>
      <c r="C22" s="12"/>
      <c r="D22" s="12"/>
      <c r="E22" s="10" t="s">
        <v>67</v>
      </c>
      <c r="F22" s="10" t="s">
        <v>68</v>
      </c>
      <c r="G22" s="10" t="s">
        <v>69</v>
      </c>
      <c r="H22" s="12"/>
      <c r="I22" s="12"/>
      <c r="J22" s="3"/>
    </row>
    <row r="23" spans="1:10" ht="89.4" customHeight="1">
      <c r="A23" s="12"/>
      <c r="B23" s="12"/>
      <c r="C23" s="12"/>
      <c r="D23" s="12"/>
      <c r="E23" s="28">
        <f>SUM(E3:E19)</f>
        <v>0</v>
      </c>
      <c r="F23" s="28">
        <f>E23*0.21</f>
        <v>0</v>
      </c>
      <c r="G23" s="28">
        <f>E23+F23</f>
        <v>0</v>
      </c>
      <c r="H23" s="12"/>
      <c r="I23" s="12"/>
      <c r="J23" s="3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3"/>
    </row>
    <row r="25" spans="1:10" ht="12.75">
      <c r="A25" s="12"/>
      <c r="B25" s="29" t="s">
        <v>70</v>
      </c>
      <c r="C25" s="29"/>
      <c r="D25" s="29"/>
      <c r="E25" s="29"/>
      <c r="F25" s="30"/>
      <c r="G25" s="30"/>
      <c r="H25" s="12"/>
      <c r="I25" s="12"/>
      <c r="J25" s="3"/>
    </row>
    <row r="26" spans="1:10" ht="12.75">
      <c r="A26" s="12"/>
      <c r="B26" s="29" t="s">
        <v>71</v>
      </c>
      <c r="C26" s="29"/>
      <c r="D26" s="29"/>
      <c r="E26" s="29"/>
      <c r="F26" s="30"/>
      <c r="G26" s="30"/>
      <c r="H26" s="12"/>
      <c r="I26" s="12"/>
      <c r="J26" s="3"/>
    </row>
    <row r="27" spans="1:10" ht="12.75">
      <c r="A27" s="12"/>
      <c r="B27" s="29" t="s">
        <v>72</v>
      </c>
      <c r="C27" s="29"/>
      <c r="D27" s="29"/>
      <c r="E27" s="29"/>
      <c r="F27" s="30"/>
      <c r="G27" s="30"/>
      <c r="H27" s="12"/>
      <c r="I27" s="12"/>
      <c r="J27" s="3"/>
    </row>
    <row r="28" spans="1:10" ht="12.75">
      <c r="A28" s="12"/>
      <c r="B28" s="29" t="s">
        <v>73</v>
      </c>
      <c r="C28" s="29"/>
      <c r="D28" s="29"/>
      <c r="E28" s="29"/>
      <c r="F28" s="30"/>
      <c r="G28" s="30"/>
      <c r="H28" s="12"/>
      <c r="I28" s="12"/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3"/>
    </row>
    <row r="30" spans="1:10" ht="12.75">
      <c r="A30" s="3"/>
      <c r="B30" s="5" t="s">
        <v>74</v>
      </c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 t="s">
        <v>75</v>
      </c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 t="s">
        <v>76</v>
      </c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</sheetData>
  <sheetProtection algorithmName="SHA-512" hashValue="+E8O0q6Qhq3YmgsRQvYe34OcDvJZfQVhyRPIWuBmaRrCEgLGGyDifoCw8UcSfRG21iVmV76roS79a+YVRqspeA==" saltValue="/d/EtB681eg0V81e5LgxUw==" spinCount="100000" sheet="1" objects="1" scenarios="1" formatCells="0" formatColumns="0" formatRows="0"/>
  <mergeCells count="3">
    <mergeCell ref="A1:G1"/>
    <mergeCell ref="B20:G20"/>
    <mergeCell ref="I3:I19"/>
  </mergeCells>
  <printOptions/>
  <pageMargins left="0.7" right="0.7" top="0.787401575" bottom="0.787401575" header="0.3" footer="0.3"/>
  <pageSetup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4"/>
  <sheetViews>
    <sheetView zoomScaleSheetLayoutView="100" workbookViewId="0" topLeftCell="A1">
      <selection activeCell="H21" sqref="H21:H29"/>
    </sheetView>
  </sheetViews>
  <sheetFormatPr defaultColWidth="9.140625" defaultRowHeight="12.75"/>
  <cols>
    <col min="1" max="1" width="26.421875" style="33" customWidth="1"/>
    <col min="2" max="2" width="15.421875" style="33" customWidth="1"/>
    <col min="3" max="3" width="17.8515625" style="33" customWidth="1"/>
    <col min="4" max="4" width="1.7109375" style="33" customWidth="1"/>
    <col min="5" max="5" width="29.140625" style="33" customWidth="1"/>
    <col min="6" max="1025" width="8.7109375" style="33" customWidth="1"/>
    <col min="1026" max="16384" width="8.8515625" style="33" customWidth="1"/>
  </cols>
  <sheetData>
    <row r="1" spans="1:5" ht="33" customHeight="1">
      <c r="A1" s="83"/>
      <c r="B1" s="83"/>
      <c r="C1" s="83"/>
      <c r="E1" s="32" t="s">
        <v>82</v>
      </c>
    </row>
    <row r="2" spans="1:5" ht="28.8" customHeight="1">
      <c r="A2" s="104" t="s">
        <v>2</v>
      </c>
      <c r="B2" s="104" t="s">
        <v>3</v>
      </c>
      <c r="C2" s="105" t="s">
        <v>4</v>
      </c>
      <c r="D2" s="37"/>
      <c r="E2" s="32"/>
    </row>
    <row r="3" spans="1:5" ht="13.8">
      <c r="A3" s="40" t="s">
        <v>18</v>
      </c>
      <c r="B3" s="41"/>
      <c r="C3" s="41"/>
      <c r="D3" s="37"/>
      <c r="E3" s="35" t="s">
        <v>18</v>
      </c>
    </row>
    <row r="4" spans="1:5" ht="13.8">
      <c r="A4" s="98" t="s">
        <v>48</v>
      </c>
      <c r="B4" s="84"/>
      <c r="C4" s="84">
        <v>2</v>
      </c>
      <c r="E4" s="36"/>
    </row>
    <row r="5" spans="1:5" ht="13.8">
      <c r="A5" s="98" t="s">
        <v>46</v>
      </c>
      <c r="B5" s="59"/>
      <c r="C5" s="84">
        <v>104</v>
      </c>
      <c r="E5" s="36"/>
    </row>
    <row r="6" spans="1:5" ht="27.6">
      <c r="A6" s="98" t="s">
        <v>49</v>
      </c>
      <c r="B6" s="59"/>
      <c r="C6" s="84">
        <v>1</v>
      </c>
      <c r="E6" s="36"/>
    </row>
    <row r="7" spans="1:5" ht="27.6">
      <c r="A7" s="98" t="s">
        <v>50</v>
      </c>
      <c r="B7" s="59"/>
      <c r="C7" s="84">
        <v>1</v>
      </c>
      <c r="E7" s="36"/>
    </row>
    <row r="8" spans="1:5" ht="13.8">
      <c r="A8" s="98" t="s">
        <v>51</v>
      </c>
      <c r="B8" s="93" t="s">
        <v>19</v>
      </c>
      <c r="C8" s="84"/>
      <c r="E8" s="36"/>
    </row>
    <row r="9" spans="1:5" ht="13.8">
      <c r="A9" s="98" t="s">
        <v>43</v>
      </c>
      <c r="B9" s="93" t="s">
        <v>44</v>
      </c>
      <c r="C9" s="84"/>
      <c r="E9" s="36"/>
    </row>
    <row r="10" spans="1:5" ht="13.8">
      <c r="A10" s="40" t="s">
        <v>13</v>
      </c>
      <c r="B10" s="41"/>
      <c r="C10" s="41"/>
      <c r="D10" s="37"/>
      <c r="E10" s="35" t="s">
        <v>13</v>
      </c>
    </row>
    <row r="11" spans="1:5" ht="12.75">
      <c r="A11" s="52"/>
      <c r="B11" s="52"/>
      <c r="C11" s="52"/>
      <c r="D11" s="37"/>
      <c r="E11" s="36"/>
    </row>
    <row r="12" spans="1:5" ht="12.75">
      <c r="A12" s="52"/>
      <c r="B12" s="52"/>
      <c r="C12" s="52"/>
      <c r="D12" s="37"/>
      <c r="E12" s="36"/>
    </row>
    <row r="13" spans="1:5" ht="12.75">
      <c r="A13" s="52"/>
      <c r="B13" s="52"/>
      <c r="C13" s="52"/>
      <c r="D13" s="37"/>
      <c r="E13" s="36"/>
    </row>
    <row r="14" spans="1:3" ht="12.75">
      <c r="A14" s="83"/>
      <c r="B14" s="83"/>
      <c r="C14" s="83"/>
    </row>
  </sheetData>
  <sheetProtection algorithmName="SHA-512" hashValue="BldtPODxZioI8PVXP/AaxMMLB9n9sM35QCXbUYlEO6BSTGGMh81pTYquUlvT++T3F7ClAjfknQQZJAlNW3IqOQ==" saltValue="PXuPIV4kTFrXrtbm11SiLA==" spinCount="100000" sheet="1" objects="1" scenarios="1" formatCells="0" formatColumns="0" formatRows="0"/>
  <mergeCells count="1">
    <mergeCell ref="E1:E2"/>
  </mergeCells>
  <printOptions/>
  <pageMargins left="0.7875" right="0.7875" top="1.05277777777778" bottom="1.05277777777778" header="0.7875" footer="0.7875"/>
  <pageSetup horizontalDpi="300" verticalDpi="300" orientation="portrait" paperSize="9" scale="9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2"/>
  <sheetViews>
    <sheetView zoomScaleSheetLayoutView="100" workbookViewId="0" topLeftCell="A1">
      <selection activeCell="J7" sqref="J7"/>
    </sheetView>
  </sheetViews>
  <sheetFormatPr defaultColWidth="9.140625" defaultRowHeight="12.75"/>
  <cols>
    <col min="1" max="1" width="32.140625" style="33" customWidth="1"/>
    <col min="2" max="2" width="14.421875" style="33" customWidth="1"/>
    <col min="3" max="3" width="19.8515625" style="33" customWidth="1"/>
    <col min="4" max="4" width="1.8515625" style="33" customWidth="1"/>
    <col min="5" max="5" width="31.28125" style="33" customWidth="1"/>
    <col min="6" max="1025" width="8.7109375" style="33" customWidth="1"/>
    <col min="1026" max="16384" width="8.8515625" style="33" customWidth="1"/>
  </cols>
  <sheetData>
    <row r="1" spans="1:5" ht="13.2" customHeight="1">
      <c r="A1" s="83"/>
      <c r="B1" s="83"/>
      <c r="C1" s="83"/>
      <c r="E1" s="32" t="s">
        <v>82</v>
      </c>
    </row>
    <row r="2" spans="1:5" ht="49.8" customHeight="1">
      <c r="A2" s="104" t="s">
        <v>2</v>
      </c>
      <c r="B2" s="104" t="s">
        <v>3</v>
      </c>
      <c r="C2" s="39" t="s">
        <v>4</v>
      </c>
      <c r="D2" s="37"/>
      <c r="E2" s="32"/>
    </row>
    <row r="3" spans="1:5" ht="13.8">
      <c r="A3" s="40" t="s">
        <v>18</v>
      </c>
      <c r="B3" s="41"/>
      <c r="C3" s="41"/>
      <c r="D3" s="37"/>
      <c r="E3" s="35" t="s">
        <v>18</v>
      </c>
    </row>
    <row r="4" spans="1:5" ht="13.8">
      <c r="A4" s="84" t="s">
        <v>52</v>
      </c>
      <c r="B4" s="99" t="s">
        <v>19</v>
      </c>
      <c r="C4" s="106"/>
      <c r="E4" s="36"/>
    </row>
    <row r="5" spans="1:5" ht="27.6">
      <c r="A5" s="98" t="s">
        <v>53</v>
      </c>
      <c r="B5" s="107" t="s">
        <v>19</v>
      </c>
      <c r="C5" s="108"/>
      <c r="E5" s="36"/>
    </row>
    <row r="6" spans="1:5" ht="13.8">
      <c r="A6" s="84" t="s">
        <v>54</v>
      </c>
      <c r="B6" s="107" t="s">
        <v>19</v>
      </c>
      <c r="C6" s="108"/>
      <c r="E6" s="36"/>
    </row>
    <row r="7" spans="1:5" ht="13.8">
      <c r="A7" s="84" t="s">
        <v>55</v>
      </c>
      <c r="B7" s="107"/>
      <c r="C7" s="108">
        <v>2</v>
      </c>
      <c r="E7" s="36"/>
    </row>
    <row r="8" spans="1:5" ht="13.8">
      <c r="A8" s="40" t="s">
        <v>13</v>
      </c>
      <c r="B8" s="41"/>
      <c r="C8" s="41"/>
      <c r="D8" s="37"/>
      <c r="E8" s="35" t="s">
        <v>13</v>
      </c>
    </row>
    <row r="9" spans="1:5" ht="12.75">
      <c r="A9" s="52"/>
      <c r="B9" s="52"/>
      <c r="C9" s="52"/>
      <c r="D9" s="37"/>
      <c r="E9" s="36"/>
    </row>
    <row r="10" spans="1:5" ht="12.75">
      <c r="A10" s="52"/>
      <c r="B10" s="52"/>
      <c r="C10" s="52"/>
      <c r="D10" s="37"/>
      <c r="E10" s="36"/>
    </row>
    <row r="11" spans="1:5" ht="12.75">
      <c r="A11" s="52"/>
      <c r="B11" s="52"/>
      <c r="C11" s="52"/>
      <c r="D11" s="37"/>
      <c r="E11" s="36"/>
    </row>
    <row r="12" spans="1:3" ht="12.75">
      <c r="A12" s="83"/>
      <c r="B12" s="83"/>
      <c r="C12" s="83"/>
    </row>
  </sheetData>
  <sheetProtection algorithmName="SHA-512" hashValue="y52B/qSJWvoNmKR0f9f9IDh9gnnzd1+sjUZo+TC2vcqkuu3O2zwF+6kun2Iu9uxspaZmVH1ESnE/Vm3cVWqj9w==" saltValue="ueMN7rJ67c+zQdID8mL3/g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5"/>
  <sheetViews>
    <sheetView zoomScaleSheetLayoutView="100" workbookViewId="0" topLeftCell="A1">
      <selection activeCell="I8" sqref="I8"/>
    </sheetView>
  </sheetViews>
  <sheetFormatPr defaultColWidth="9.140625" defaultRowHeight="12.75"/>
  <cols>
    <col min="1" max="1" width="32.140625" style="33" customWidth="1"/>
    <col min="2" max="2" width="17.421875" style="33" customWidth="1"/>
    <col min="3" max="3" width="21.28125" style="33" customWidth="1"/>
    <col min="4" max="4" width="2.00390625" style="33" customWidth="1"/>
    <col min="5" max="5" width="32.28125" style="33" customWidth="1"/>
    <col min="6" max="1023" width="8.7109375" style="33" customWidth="1"/>
    <col min="1024" max="1025" width="11.57421875" style="33" customWidth="1"/>
    <col min="1026" max="16384" width="8.8515625" style="33" customWidth="1"/>
  </cols>
  <sheetData>
    <row r="1" spans="1:6" ht="13.2" customHeight="1">
      <c r="A1" s="38"/>
      <c r="B1" s="38"/>
      <c r="C1" s="38"/>
      <c r="D1" s="31"/>
      <c r="E1" s="32" t="s">
        <v>82</v>
      </c>
      <c r="F1" s="31"/>
    </row>
    <row r="2" spans="1:6" ht="41.4" customHeight="1">
      <c r="A2" s="109" t="s">
        <v>2</v>
      </c>
      <c r="B2" s="109" t="s">
        <v>3</v>
      </c>
      <c r="C2" s="109" t="s">
        <v>4</v>
      </c>
      <c r="D2" s="34"/>
      <c r="E2" s="32"/>
      <c r="F2" s="31"/>
    </row>
    <row r="3" spans="1:6" ht="13.8">
      <c r="A3" s="61" t="s">
        <v>5</v>
      </c>
      <c r="B3" s="62"/>
      <c r="C3" s="62"/>
      <c r="D3" s="31"/>
      <c r="E3" s="54" t="str">
        <f>A3</f>
        <v>Základní parametry</v>
      </c>
      <c r="F3" s="31"/>
    </row>
    <row r="4" spans="1:6" ht="13.8">
      <c r="A4" s="98" t="s">
        <v>1</v>
      </c>
      <c r="B4" s="110" t="s">
        <v>91</v>
      </c>
      <c r="C4" s="111"/>
      <c r="D4" s="31"/>
      <c r="E4" s="55"/>
      <c r="F4" s="31"/>
    </row>
    <row r="5" spans="1:6" ht="27.6">
      <c r="A5" s="98" t="s">
        <v>56</v>
      </c>
      <c r="B5" s="112"/>
      <c r="C5" s="113" t="s">
        <v>92</v>
      </c>
      <c r="D5" s="31"/>
      <c r="E5" s="55"/>
      <c r="F5" s="31"/>
    </row>
    <row r="6" spans="1:6" ht="13.8">
      <c r="A6" s="98" t="s">
        <v>57</v>
      </c>
      <c r="B6" s="114"/>
      <c r="C6" s="110" t="s">
        <v>93</v>
      </c>
      <c r="D6" s="31"/>
      <c r="E6" s="55"/>
      <c r="F6" s="31"/>
    </row>
    <row r="7" spans="1:6" ht="13.8">
      <c r="A7" s="115" t="s">
        <v>58</v>
      </c>
      <c r="B7" s="116"/>
      <c r="C7" s="117">
        <v>3500</v>
      </c>
      <c r="D7" s="31"/>
      <c r="E7" s="55"/>
      <c r="F7" s="31"/>
    </row>
    <row r="8" spans="1:6" ht="13.8">
      <c r="A8" s="61" t="s">
        <v>10</v>
      </c>
      <c r="B8" s="62"/>
      <c r="C8" s="63"/>
      <c r="D8" s="31"/>
      <c r="E8" s="54" t="str">
        <f>A8</f>
        <v>Rozhraní</v>
      </c>
      <c r="F8" s="31"/>
    </row>
    <row r="9" spans="1:6" ht="13.8">
      <c r="A9" s="115" t="s">
        <v>90</v>
      </c>
      <c r="B9" s="118" t="s">
        <v>89</v>
      </c>
      <c r="C9" s="119"/>
      <c r="D9" s="34"/>
      <c r="E9" s="55"/>
      <c r="F9" s="31"/>
    </row>
    <row r="10" spans="1:6" ht="13.8">
      <c r="A10" s="61" t="s">
        <v>13</v>
      </c>
      <c r="B10" s="62"/>
      <c r="C10" s="63"/>
      <c r="D10" s="34"/>
      <c r="E10" s="54" t="s">
        <v>13</v>
      </c>
      <c r="F10" s="31"/>
    </row>
    <row r="11" spans="1:6" ht="13.8">
      <c r="A11" s="80" t="s">
        <v>15</v>
      </c>
      <c r="B11" s="120"/>
      <c r="C11" s="118" t="s">
        <v>88</v>
      </c>
      <c r="D11" s="34"/>
      <c r="E11" s="55"/>
      <c r="F11" s="31"/>
    </row>
    <row r="12" spans="1:6" ht="12.75">
      <c r="A12" s="64"/>
      <c r="B12" s="64"/>
      <c r="C12" s="64"/>
      <c r="D12" s="34"/>
      <c r="E12" s="55"/>
      <c r="F12" s="31"/>
    </row>
    <row r="13" spans="1:6" ht="12.75">
      <c r="A13" s="64"/>
      <c r="B13" s="64"/>
      <c r="C13" s="64"/>
      <c r="D13" s="34"/>
      <c r="E13" s="55"/>
      <c r="F13" s="31"/>
    </row>
    <row r="14" spans="1:6" ht="12.75">
      <c r="A14" s="64"/>
      <c r="B14" s="64"/>
      <c r="C14" s="64"/>
      <c r="D14" s="34"/>
      <c r="E14" s="55"/>
      <c r="F14" s="31"/>
    </row>
    <row r="15" spans="1:6" ht="12.75">
      <c r="A15" s="31"/>
      <c r="B15" s="31"/>
      <c r="C15" s="31"/>
      <c r="D15" s="31"/>
      <c r="E15" s="31"/>
      <c r="F15" s="31"/>
    </row>
  </sheetData>
  <sheetProtection algorithmName="SHA-512" hashValue="wG/4VOnFdc9S3WOPDgUoT7s7XeeYAdaienL9QX5GgOqVJ4ES9TPJUAwH0Vij1ZEsv5xkEK4Wq3NGR9A2yA+cpA==" saltValue="smzLZOTJ4pxXeF7+S+0Okw==" spinCount="100000" sheet="1" objects="1" scenarios="1" formatCells="0" formatColumns="0" formatRows="0"/>
  <mergeCells count="1">
    <mergeCell ref="E1:E2"/>
  </mergeCells>
  <printOptions/>
  <pageMargins left="0.7875" right="0.7875" top="1.05277777777778" bottom="1.05277777777778" header="0.7875" footer="0.7875"/>
  <pageSetup horizontalDpi="300" verticalDpi="300" orientation="portrait" paperSize="9" scale="82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zoomScaleSheetLayoutView="100" workbookViewId="0" topLeftCell="A1">
      <selection activeCell="I8" sqref="I8"/>
    </sheetView>
  </sheetViews>
  <sheetFormatPr defaultColWidth="9.140625" defaultRowHeight="12.75"/>
  <cols>
    <col min="1" max="1" width="32.140625" style="33" customWidth="1"/>
    <col min="2" max="2" width="18.57421875" style="33" customWidth="1"/>
    <col min="3" max="3" width="20.7109375" style="33" customWidth="1"/>
    <col min="4" max="4" width="2.421875" style="33" customWidth="1"/>
    <col min="5" max="5" width="27.57421875" style="33" customWidth="1"/>
    <col min="6" max="1023" width="8.7109375" style="33" customWidth="1"/>
    <col min="1024" max="1025" width="11.57421875" style="33" customWidth="1"/>
    <col min="1026" max="16384" width="8.8515625" style="33" customWidth="1"/>
  </cols>
  <sheetData>
    <row r="1" spans="1:5" ht="30" customHeight="1">
      <c r="A1" s="38"/>
      <c r="B1" s="38"/>
      <c r="C1" s="38"/>
      <c r="D1" s="31"/>
      <c r="E1" s="32" t="s">
        <v>82</v>
      </c>
    </row>
    <row r="2" spans="1:5" ht="33.6" customHeight="1">
      <c r="A2" s="39" t="s">
        <v>2</v>
      </c>
      <c r="B2" s="39" t="s">
        <v>3</v>
      </c>
      <c r="C2" s="39" t="s">
        <v>4</v>
      </c>
      <c r="D2" s="34"/>
      <c r="E2" s="32"/>
    </row>
    <row r="3" spans="1:5" ht="13.8">
      <c r="A3" s="40" t="s">
        <v>5</v>
      </c>
      <c r="B3" s="41"/>
      <c r="C3" s="41"/>
      <c r="E3" s="35" t="str">
        <f>A3</f>
        <v>Základní parametry</v>
      </c>
    </row>
    <row r="4" spans="1:5" ht="13.8">
      <c r="A4" s="42" t="s">
        <v>6</v>
      </c>
      <c r="B4" s="43" t="s">
        <v>0</v>
      </c>
      <c r="C4" s="44"/>
      <c r="E4" s="36"/>
    </row>
    <row r="5" spans="1:5" ht="13.8">
      <c r="A5" s="42" t="s">
        <v>7</v>
      </c>
      <c r="B5" s="44"/>
      <c r="C5" s="43">
        <v>22</v>
      </c>
      <c r="E5" s="36"/>
    </row>
    <row r="6" spans="1:5" ht="13.8">
      <c r="A6" s="42" t="s">
        <v>8</v>
      </c>
      <c r="B6" s="43"/>
      <c r="C6" s="43">
        <v>2.5</v>
      </c>
      <c r="E6" s="36"/>
    </row>
    <row r="7" spans="1:5" ht="13.8">
      <c r="A7" s="42" t="s">
        <v>9</v>
      </c>
      <c r="B7" s="44"/>
      <c r="C7" s="43">
        <v>7.2</v>
      </c>
      <c r="E7" s="36"/>
    </row>
    <row r="8" spans="1:5" ht="13.8">
      <c r="A8" s="40" t="s">
        <v>10</v>
      </c>
      <c r="B8" s="45"/>
      <c r="C8" s="45"/>
      <c r="E8" s="35" t="str">
        <f>A8</f>
        <v>Rozhraní</v>
      </c>
    </row>
    <row r="9" spans="1:5" ht="13.8">
      <c r="A9" s="42" t="s">
        <v>11</v>
      </c>
      <c r="B9" s="46" t="s">
        <v>12</v>
      </c>
      <c r="C9" s="47"/>
      <c r="D9" s="37"/>
      <c r="E9" s="36"/>
    </row>
    <row r="10" spans="1:5" ht="13.8">
      <c r="A10" s="40" t="s">
        <v>13</v>
      </c>
      <c r="B10" s="45"/>
      <c r="C10" s="45"/>
      <c r="D10" s="37"/>
      <c r="E10" s="35" t="s">
        <v>13</v>
      </c>
    </row>
    <row r="11" spans="1:5" ht="13.8">
      <c r="A11" s="48" t="s">
        <v>14</v>
      </c>
      <c r="B11" s="49"/>
      <c r="C11" s="50">
        <v>60</v>
      </c>
      <c r="D11" s="37"/>
      <c r="E11" s="36"/>
    </row>
    <row r="12" spans="1:5" ht="13.8">
      <c r="A12" s="51" t="s">
        <v>15</v>
      </c>
      <c r="B12" s="47"/>
      <c r="C12" s="46" t="s">
        <v>110</v>
      </c>
      <c r="D12" s="37"/>
      <c r="E12" s="36"/>
    </row>
    <row r="13" spans="1:5" ht="12.75">
      <c r="A13" s="52"/>
      <c r="B13" s="52"/>
      <c r="C13" s="52"/>
      <c r="D13" s="37"/>
      <c r="E13" s="36"/>
    </row>
    <row r="14" spans="1:5" ht="12.75">
      <c r="A14" s="52"/>
      <c r="B14" s="52"/>
      <c r="C14" s="52"/>
      <c r="D14" s="37"/>
      <c r="E14" s="36"/>
    </row>
    <row r="15" spans="1:5" ht="12.75">
      <c r="A15" s="52"/>
      <c r="B15" s="52"/>
      <c r="C15" s="52"/>
      <c r="D15" s="37"/>
      <c r="E15" s="36"/>
    </row>
  </sheetData>
  <sheetProtection algorithmName="SHA-512" hashValue="AlaVtTD9fqAgQ/vFmdnsWDyhKd9C9RsbWzWTHxM7M6ARs/0ogjMGXSQwt9tQ5HpYhMbSeZ4NDWFtiMlXoZn2Rg==" saltValue="2JEbkjGiPm+xJhRPR9RDhA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zoomScaleSheetLayoutView="85" workbookViewId="0" topLeftCell="A1">
      <selection activeCell="H8" sqref="H8"/>
    </sheetView>
  </sheetViews>
  <sheetFormatPr defaultColWidth="9.140625" defaultRowHeight="12.75"/>
  <cols>
    <col min="1" max="1" width="30.00390625" style="33" customWidth="1"/>
    <col min="2" max="2" width="23.00390625" style="33" customWidth="1"/>
    <col min="3" max="3" width="19.7109375" style="33" customWidth="1"/>
    <col min="4" max="4" width="3.00390625" style="33" customWidth="1"/>
    <col min="5" max="5" width="32.7109375" style="33" customWidth="1"/>
    <col min="6" max="1023" width="8.7109375" style="33" customWidth="1"/>
    <col min="1024" max="1025" width="11.57421875" style="33" customWidth="1"/>
    <col min="1026" max="16384" width="8.8515625" style="33" customWidth="1"/>
  </cols>
  <sheetData>
    <row r="1" spans="1:5" ht="30" customHeight="1">
      <c r="A1" s="38"/>
      <c r="B1" s="38"/>
      <c r="C1" s="38"/>
      <c r="D1" s="31"/>
      <c r="E1" s="32" t="s">
        <v>82</v>
      </c>
    </row>
    <row r="2" spans="1:5" ht="35.4" customHeight="1">
      <c r="A2" s="39" t="s">
        <v>2</v>
      </c>
      <c r="B2" s="39" t="s">
        <v>3</v>
      </c>
      <c r="C2" s="39" t="s">
        <v>4</v>
      </c>
      <c r="D2" s="34"/>
      <c r="E2" s="32"/>
    </row>
    <row r="3" spans="1:5" ht="13.8">
      <c r="A3" s="40" t="s">
        <v>5</v>
      </c>
      <c r="B3" s="41"/>
      <c r="C3" s="41"/>
      <c r="E3" s="35" t="str">
        <f>A3</f>
        <v>Základní parametry</v>
      </c>
    </row>
    <row r="4" spans="1:5" ht="13.8">
      <c r="A4" s="42" t="s">
        <v>6</v>
      </c>
      <c r="B4" s="43" t="s">
        <v>0</v>
      </c>
      <c r="C4" s="44"/>
      <c r="E4" s="36"/>
    </row>
    <row r="5" spans="1:5" ht="13.8">
      <c r="A5" s="42" t="s">
        <v>7</v>
      </c>
      <c r="B5" s="44"/>
      <c r="C5" s="43">
        <v>18</v>
      </c>
      <c r="E5" s="36"/>
    </row>
    <row r="6" spans="1:5" ht="13.8">
      <c r="A6" s="42" t="s">
        <v>8</v>
      </c>
      <c r="B6" s="43"/>
      <c r="C6" s="43">
        <v>2.5</v>
      </c>
      <c r="E6" s="36"/>
    </row>
    <row r="7" spans="1:5" ht="13.8">
      <c r="A7" s="42" t="s">
        <v>9</v>
      </c>
      <c r="B7" s="44"/>
      <c r="C7" s="43">
        <v>7.2</v>
      </c>
      <c r="E7" s="36"/>
    </row>
    <row r="8" spans="1:5" ht="13.8">
      <c r="A8" s="42" t="s">
        <v>16</v>
      </c>
      <c r="B8" s="44" t="s">
        <v>12</v>
      </c>
      <c r="C8" s="43"/>
      <c r="E8" s="36"/>
    </row>
    <row r="9" spans="1:5" ht="13.8">
      <c r="A9" s="42" t="s">
        <v>17</v>
      </c>
      <c r="B9" s="44" t="s">
        <v>12</v>
      </c>
      <c r="C9" s="43"/>
      <c r="E9" s="36"/>
    </row>
    <row r="10" spans="1:5" ht="13.8">
      <c r="A10" s="40" t="s">
        <v>10</v>
      </c>
      <c r="B10" s="45"/>
      <c r="C10" s="45"/>
      <c r="E10" s="35" t="str">
        <f>A10</f>
        <v>Rozhraní</v>
      </c>
    </row>
    <row r="11" spans="1:5" ht="13.8">
      <c r="A11" s="42" t="s">
        <v>11</v>
      </c>
      <c r="B11" s="46" t="s">
        <v>12</v>
      </c>
      <c r="C11" s="47"/>
      <c r="D11" s="37"/>
      <c r="E11" s="36"/>
    </row>
    <row r="12" spans="1:5" ht="13.8">
      <c r="A12" s="40" t="s">
        <v>13</v>
      </c>
      <c r="B12" s="45"/>
      <c r="C12" s="45"/>
      <c r="D12" s="37"/>
      <c r="E12" s="35" t="s">
        <v>13</v>
      </c>
    </row>
    <row r="13" spans="1:5" ht="13.8">
      <c r="A13" s="48" t="s">
        <v>14</v>
      </c>
      <c r="B13" s="49"/>
      <c r="C13" s="50">
        <v>60</v>
      </c>
      <c r="D13" s="37"/>
      <c r="E13" s="36"/>
    </row>
    <row r="14" spans="1:5" ht="13.8">
      <c r="A14" s="51" t="s">
        <v>15</v>
      </c>
      <c r="B14" s="47"/>
      <c r="C14" s="46" t="s">
        <v>109</v>
      </c>
      <c r="D14" s="37"/>
      <c r="E14" s="36"/>
    </row>
    <row r="15" spans="1:5" ht="12.75">
      <c r="A15" s="52"/>
      <c r="B15" s="53"/>
      <c r="C15" s="53"/>
      <c r="D15" s="37"/>
      <c r="E15" s="36"/>
    </row>
    <row r="16" spans="1:5" ht="12.75">
      <c r="A16" s="52"/>
      <c r="B16" s="52"/>
      <c r="C16" s="52"/>
      <c r="D16" s="37"/>
      <c r="E16" s="36"/>
    </row>
    <row r="17" spans="1:5" ht="12.75">
      <c r="A17" s="52"/>
      <c r="B17" s="52"/>
      <c r="C17" s="52"/>
      <c r="D17" s="37"/>
      <c r="E17" s="36"/>
    </row>
  </sheetData>
  <sheetProtection algorithmName="SHA-512" hashValue="Hhld5+sGdJYGTk+GWzPlrNqSKF1TYL6/y0AhvLlzHYwFOf1GtbC6Oqw7KpQGejBtUt7DoJP1mLzwndrs13HeVg==" saltValue="zIWCIsIS2vDJ3/KLj/xpUA==" spinCount="100000" sheet="1" objects="1" scenarios="1" formatCells="0" formatColumns="0" formatRows="0"/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"/>
  <sheetViews>
    <sheetView zoomScaleSheetLayoutView="85" workbookViewId="0" topLeftCell="A1">
      <selection activeCell="J6" sqref="J6"/>
    </sheetView>
  </sheetViews>
  <sheetFormatPr defaultColWidth="9.140625" defaultRowHeight="12.75"/>
  <cols>
    <col min="1" max="1" width="22.28125" style="31" customWidth="1"/>
    <col min="2" max="2" width="23.00390625" style="31" customWidth="1"/>
    <col min="3" max="3" width="19.28125" style="31" customWidth="1"/>
    <col min="4" max="4" width="1.7109375" style="31" customWidth="1"/>
    <col min="5" max="5" width="25.00390625" style="31" customWidth="1"/>
    <col min="6" max="1025" width="8.7109375" style="31" customWidth="1"/>
    <col min="1026" max="16384" width="8.8515625" style="31" customWidth="1"/>
  </cols>
  <sheetData>
    <row r="1" spans="1:5" ht="37.8" customHeight="1">
      <c r="A1" s="38"/>
      <c r="B1" s="38"/>
      <c r="C1" s="38"/>
      <c r="E1" s="32" t="s">
        <v>82</v>
      </c>
    </row>
    <row r="2" spans="1:5" ht="30.6" customHeight="1">
      <c r="A2" s="39" t="s">
        <v>2</v>
      </c>
      <c r="B2" s="39" t="s">
        <v>3</v>
      </c>
      <c r="C2" s="39" t="s">
        <v>4</v>
      </c>
      <c r="D2" s="34"/>
      <c r="E2" s="32"/>
    </row>
    <row r="3" spans="1:5" ht="13.8">
      <c r="A3" s="56" t="s">
        <v>5</v>
      </c>
      <c r="B3" s="56"/>
      <c r="C3" s="56"/>
      <c r="D3" s="34"/>
      <c r="E3" s="54" t="s">
        <v>5</v>
      </c>
    </row>
    <row r="4" spans="1:5" ht="13.8">
      <c r="A4" s="57" t="s">
        <v>20</v>
      </c>
      <c r="B4" s="57"/>
      <c r="C4" s="58" t="s">
        <v>21</v>
      </c>
      <c r="E4" s="55"/>
    </row>
    <row r="5" spans="1:5" ht="13.8">
      <c r="A5" s="57" t="s">
        <v>22</v>
      </c>
      <c r="B5" s="58" t="s">
        <v>23</v>
      </c>
      <c r="C5" s="59"/>
      <c r="E5" s="55"/>
    </row>
    <row r="6" spans="1:5" ht="44.4" customHeight="1">
      <c r="A6" s="60" t="s">
        <v>24</v>
      </c>
      <c r="B6" s="58"/>
      <c r="C6" s="58" t="s">
        <v>108</v>
      </c>
      <c r="E6" s="55"/>
    </row>
    <row r="7" spans="1:5" ht="13.8">
      <c r="A7" s="57" t="s">
        <v>10</v>
      </c>
      <c r="B7" s="58" t="s">
        <v>25</v>
      </c>
      <c r="C7" s="58"/>
      <c r="E7" s="55"/>
    </row>
    <row r="8" spans="1:5" ht="13.8">
      <c r="A8" s="61" t="s">
        <v>13</v>
      </c>
      <c r="B8" s="62"/>
      <c r="C8" s="63"/>
      <c r="D8" s="34"/>
      <c r="E8" s="54" t="s">
        <v>13</v>
      </c>
    </row>
    <row r="9" spans="1:5" ht="12.75">
      <c r="A9" s="64"/>
      <c r="B9" s="64"/>
      <c r="C9" s="65"/>
      <c r="D9" s="34"/>
      <c r="E9" s="55"/>
    </row>
    <row r="10" spans="1:5" ht="12.75">
      <c r="A10" s="64"/>
      <c r="B10" s="64"/>
      <c r="C10" s="65"/>
      <c r="D10" s="34"/>
      <c r="E10" s="55"/>
    </row>
    <row r="11" spans="1:5" ht="12.75">
      <c r="A11" s="64"/>
      <c r="B11" s="64"/>
      <c r="C11" s="65"/>
      <c r="D11" s="34"/>
      <c r="E11" s="55"/>
    </row>
    <row r="12" spans="1:5" ht="12.75">
      <c r="A12" s="64"/>
      <c r="B12" s="64"/>
      <c r="C12" s="64"/>
      <c r="D12" s="34"/>
      <c r="E12" s="55"/>
    </row>
  </sheetData>
  <sheetProtection algorithmName="SHA-512" hashValue="jZhzutmmwN4lQEic/MNbGHQY6qQTamrKMXN8l4uOvHPhO0pGxT6e1sp/sXMWNe3PjUMTXXuJ1AC3HPbDSabr6A==" saltValue="b+D7wM9SHoOw2qn4qhSIrw==" spinCount="100000" sheet="1" objects="1" scenarios="1" formatCells="0" formatColumns="0" formatRows="0"/>
  <mergeCells count="2">
    <mergeCell ref="E1:E2"/>
    <mergeCell ref="A3:C3"/>
  </mergeCells>
  <hyperlinks>
    <hyperlink ref="C4" r:id="rId1" display="mailto:UHD@60Hz"/>
  </hyperlinks>
  <printOptions/>
  <pageMargins left="0.7875" right="0.7875" top="1.05277777777778" bottom="1.05277777777778" header="0.7875" footer="0.7875"/>
  <pageSetup horizontalDpi="300" verticalDpi="300" orientation="portrait" paperSize="9" scale="79" r:id="rId2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28.28125" style="31" customWidth="1"/>
    <col min="2" max="2" width="23.00390625" style="31" customWidth="1"/>
    <col min="3" max="3" width="18.7109375" style="31" customWidth="1"/>
    <col min="4" max="4" width="2.28125" style="31" customWidth="1"/>
    <col min="5" max="5" width="27.57421875" style="31" customWidth="1"/>
    <col min="6" max="1025" width="8.7109375" style="31" customWidth="1"/>
    <col min="1026" max="16384" width="8.8515625" style="31" customWidth="1"/>
  </cols>
  <sheetData>
    <row r="1" spans="1:5" ht="39" customHeight="1">
      <c r="A1" s="38"/>
      <c r="B1" s="38"/>
      <c r="C1" s="38"/>
      <c r="E1" s="32" t="s">
        <v>82</v>
      </c>
    </row>
    <row r="2" spans="1:5" ht="29.4" customHeight="1">
      <c r="A2" s="39" t="s">
        <v>2</v>
      </c>
      <c r="B2" s="39" t="s">
        <v>3</v>
      </c>
      <c r="C2" s="39" t="s">
        <v>4</v>
      </c>
      <c r="D2" s="34"/>
      <c r="E2" s="32"/>
    </row>
    <row r="3" spans="1:5" ht="13.8">
      <c r="A3" s="68" t="s">
        <v>5</v>
      </c>
      <c r="B3" s="69"/>
      <c r="C3" s="70"/>
      <c r="D3" s="34"/>
      <c r="E3" s="54" t="s">
        <v>5</v>
      </c>
    </row>
    <row r="4" spans="1:5" ht="13.2" customHeight="1">
      <c r="A4" s="71" t="s">
        <v>100</v>
      </c>
      <c r="B4" s="72" t="s">
        <v>26</v>
      </c>
      <c r="C4" s="73"/>
      <c r="E4" s="55"/>
    </row>
    <row r="5" spans="1:5" ht="26.4">
      <c r="A5" s="71" t="s">
        <v>29</v>
      </c>
      <c r="B5" s="74" t="s">
        <v>104</v>
      </c>
      <c r="C5" s="74"/>
      <c r="E5" s="66"/>
    </row>
    <row r="6" spans="1:5" ht="12.75">
      <c r="A6" s="75" t="s">
        <v>30</v>
      </c>
      <c r="B6" s="74"/>
      <c r="C6" s="76" t="s">
        <v>31</v>
      </c>
      <c r="E6" s="66"/>
    </row>
    <row r="7" spans="1:5" ht="13.8">
      <c r="A7" s="68" t="s">
        <v>106</v>
      </c>
      <c r="B7" s="69"/>
      <c r="C7" s="70"/>
      <c r="D7" s="34"/>
      <c r="E7" s="67" t="s">
        <v>105</v>
      </c>
    </row>
    <row r="8" spans="1:5" ht="13.8">
      <c r="A8" s="77" t="s">
        <v>27</v>
      </c>
      <c r="B8" s="74" t="s">
        <v>19</v>
      </c>
      <c r="C8" s="78"/>
      <c r="E8" s="66"/>
    </row>
    <row r="9" spans="1:5" ht="13.8">
      <c r="A9" s="68" t="s">
        <v>28</v>
      </c>
      <c r="B9" s="69"/>
      <c r="C9" s="70"/>
      <c r="D9" s="34"/>
      <c r="E9" s="67" t="s">
        <v>28</v>
      </c>
    </row>
    <row r="10" spans="1:5" ht="13.8">
      <c r="A10" s="77" t="s">
        <v>44</v>
      </c>
      <c r="B10" s="79"/>
      <c r="C10" s="79">
        <v>2</v>
      </c>
      <c r="E10" s="66"/>
    </row>
    <row r="11" spans="1:5" ht="13.8">
      <c r="A11" s="77" t="s">
        <v>101</v>
      </c>
      <c r="B11" s="79"/>
      <c r="C11" s="79">
        <v>1</v>
      </c>
      <c r="E11" s="66"/>
    </row>
    <row r="12" spans="1:5" ht="13.8">
      <c r="A12" s="77" t="s">
        <v>102</v>
      </c>
      <c r="B12" s="79"/>
      <c r="C12" s="79">
        <v>1</v>
      </c>
      <c r="E12" s="66"/>
    </row>
    <row r="13" spans="1:5" ht="13.8">
      <c r="A13" s="77" t="s">
        <v>103</v>
      </c>
      <c r="B13" s="79"/>
      <c r="C13" s="79">
        <v>1</v>
      </c>
      <c r="E13" s="66"/>
    </row>
    <row r="14" spans="1:5" ht="13.8">
      <c r="A14" s="68" t="s">
        <v>13</v>
      </c>
      <c r="B14" s="69"/>
      <c r="C14" s="70"/>
      <c r="D14" s="34"/>
      <c r="E14" s="54" t="s">
        <v>13</v>
      </c>
    </row>
    <row r="15" spans="1:5" ht="13.8">
      <c r="A15" s="80" t="s">
        <v>15</v>
      </c>
      <c r="B15" s="64"/>
      <c r="C15" s="81" t="s">
        <v>107</v>
      </c>
      <c r="D15" s="34"/>
      <c r="E15" s="55"/>
    </row>
    <row r="16" spans="1:5" ht="12.75">
      <c r="A16" s="64"/>
      <c r="B16" s="64"/>
      <c r="C16" s="64"/>
      <c r="D16" s="34"/>
      <c r="E16" s="55"/>
    </row>
    <row r="17" spans="1:5" ht="12.75">
      <c r="A17" s="64"/>
      <c r="B17" s="64"/>
      <c r="C17" s="64"/>
      <c r="D17" s="34"/>
      <c r="E17" s="55"/>
    </row>
    <row r="18" spans="1:5" ht="12.75">
      <c r="A18" s="64"/>
      <c r="B18" s="64"/>
      <c r="C18" s="64"/>
      <c r="D18" s="34"/>
      <c r="E18" s="55"/>
    </row>
  </sheetData>
  <sheetProtection algorithmName="SHA-512" hashValue="UII4QRl6czZDPP0YqbDvsp38WXv8CR9Bemp7i0Z1xg7I4jYeguqE+sGQ8LBzUX992BULuxMD6LTtCQ1IdAG+uQ==" saltValue="pzTOisMUJG0qCwCqty2s+A==" spinCount="100000" sheet="1" objects="1" scenarios="1" formatCells="0" formatColumns="0" formatRows="0"/>
  <mergeCells count="5">
    <mergeCell ref="E1:E2"/>
    <mergeCell ref="A7:C7"/>
    <mergeCell ref="A3:C3"/>
    <mergeCell ref="A9:C9"/>
    <mergeCell ref="A14:C14"/>
  </mergeCells>
  <printOptions/>
  <pageMargins left="0.7875" right="0.7875" top="1.05277777777778" bottom="1.05277777777778" header="0.7875" footer="0.7875"/>
  <pageSetup horizontalDpi="300" verticalDpi="300" orientation="portrait" paperSize="9" scale="87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6"/>
  <sheetViews>
    <sheetView zoomScaleSheetLayoutView="115" workbookViewId="0" topLeftCell="A1">
      <selection activeCell="J8" sqref="J8"/>
    </sheetView>
  </sheetViews>
  <sheetFormatPr defaultColWidth="9.140625" defaultRowHeight="12.75"/>
  <cols>
    <col min="1" max="1" width="26.28125" style="33" customWidth="1"/>
    <col min="2" max="2" width="19.8515625" style="33" customWidth="1"/>
    <col min="3" max="3" width="21.28125" style="33" customWidth="1"/>
    <col min="4" max="4" width="3.57421875" style="33" customWidth="1"/>
    <col min="5" max="5" width="25.57421875" style="33" customWidth="1"/>
    <col min="6" max="1023" width="8.7109375" style="33" customWidth="1"/>
    <col min="1024" max="1025" width="11.57421875" style="33" customWidth="1"/>
    <col min="1026" max="16384" width="8.8515625" style="33" customWidth="1"/>
  </cols>
  <sheetData>
    <row r="1" spans="1:5" ht="33" customHeight="1">
      <c r="A1" s="83"/>
      <c r="B1" s="83"/>
      <c r="C1" s="83"/>
      <c r="E1" s="32" t="s">
        <v>82</v>
      </c>
    </row>
    <row r="2" spans="1:5" ht="33.6" customHeight="1">
      <c r="A2" s="39" t="s">
        <v>2</v>
      </c>
      <c r="B2" s="39" t="s">
        <v>3</v>
      </c>
      <c r="C2" s="39" t="s">
        <v>4</v>
      </c>
      <c r="D2" s="37"/>
      <c r="E2" s="32"/>
    </row>
    <row r="3" spans="1:5" ht="13.8">
      <c r="A3" s="40" t="s">
        <v>5</v>
      </c>
      <c r="B3" s="41"/>
      <c r="C3" s="41"/>
      <c r="E3" s="35" t="str">
        <f>A3</f>
        <v>Základní parametry</v>
      </c>
    </row>
    <row r="4" spans="1:5" ht="13.8">
      <c r="A4" s="84" t="s">
        <v>32</v>
      </c>
      <c r="B4" s="85"/>
      <c r="C4" s="86">
        <v>43</v>
      </c>
      <c r="E4" s="36"/>
    </row>
    <row r="5" spans="1:5" ht="13.8">
      <c r="A5" s="84" t="s">
        <v>33</v>
      </c>
      <c r="B5" s="87" t="s">
        <v>34</v>
      </c>
      <c r="C5" s="88"/>
      <c r="E5" s="36"/>
    </row>
    <row r="6" spans="1:5" ht="13.8">
      <c r="A6" s="84" t="s">
        <v>35</v>
      </c>
      <c r="B6" s="83"/>
      <c r="C6" s="89" t="s">
        <v>36</v>
      </c>
      <c r="E6" s="36"/>
    </row>
    <row r="7" spans="1:5" ht="13.8">
      <c r="A7" s="42" t="s">
        <v>37</v>
      </c>
      <c r="B7" s="90"/>
      <c r="C7" s="85" t="s">
        <v>99</v>
      </c>
      <c r="E7" s="36"/>
    </row>
    <row r="8" spans="1:5" ht="13.8">
      <c r="A8" s="40" t="s">
        <v>10</v>
      </c>
      <c r="B8" s="91"/>
      <c r="C8" s="41"/>
      <c r="E8" s="35" t="str">
        <f>A8</f>
        <v>Rozhraní</v>
      </c>
    </row>
    <row r="9" spans="1:5" ht="13.8">
      <c r="A9" s="92" t="s">
        <v>96</v>
      </c>
      <c r="B9" s="93"/>
      <c r="C9" s="94">
        <v>1</v>
      </c>
      <c r="D9" s="37"/>
      <c r="E9" s="82"/>
    </row>
    <row r="10" spans="1:5" ht="13.8">
      <c r="A10" s="92" t="s">
        <v>97</v>
      </c>
      <c r="B10" s="93"/>
      <c r="C10" s="94">
        <v>1</v>
      </c>
      <c r="D10" s="37"/>
      <c r="E10" s="82"/>
    </row>
    <row r="11" spans="1:5" ht="13.8">
      <c r="A11" s="92" t="s">
        <v>98</v>
      </c>
      <c r="B11" s="93"/>
      <c r="C11" s="94">
        <v>1</v>
      </c>
      <c r="D11" s="37"/>
      <c r="E11" s="36"/>
    </row>
    <row r="12" spans="1:5" ht="13.8">
      <c r="A12" s="40" t="s">
        <v>13</v>
      </c>
      <c r="B12" s="91"/>
      <c r="C12" s="41"/>
      <c r="D12" s="37"/>
      <c r="E12" s="35" t="s">
        <v>13</v>
      </c>
    </row>
    <row r="13" spans="1:5" ht="13.8">
      <c r="A13" s="51" t="s">
        <v>15</v>
      </c>
      <c r="B13" s="95"/>
      <c r="C13" s="96" t="s">
        <v>95</v>
      </c>
      <c r="D13" s="37"/>
      <c r="E13" s="36"/>
    </row>
    <row r="14" spans="1:5" ht="12.75">
      <c r="A14" s="52"/>
      <c r="B14" s="97"/>
      <c r="C14" s="52"/>
      <c r="D14" s="37"/>
      <c r="E14" s="36"/>
    </row>
    <row r="15" spans="1:5" ht="12.75">
      <c r="A15" s="52"/>
      <c r="B15" s="52"/>
      <c r="C15" s="52"/>
      <c r="D15" s="37"/>
      <c r="E15" s="36"/>
    </row>
    <row r="16" spans="1:5" ht="12.75">
      <c r="A16" s="52"/>
      <c r="B16" s="52"/>
      <c r="C16" s="52"/>
      <c r="D16" s="37"/>
      <c r="E16" s="36"/>
    </row>
  </sheetData>
  <sheetProtection algorithmName="SHA-512" hashValue="rijhnMimevuONfDSlMz3ShUBQR9BlIX+T+mvPRaPr/bdL+RiDEhNcA4MiTd19qqXkHWAehRJaECF1wgR/fBHpA==" saltValue="4auyPZGIuIaoDjzfyPj+QQ==" spinCount="100000" sheet="1" objects="1" scenarios="1" formatCells="0" formatColumns="0" formatRows="0"/>
  <mergeCells count="1">
    <mergeCell ref="E1:E2"/>
  </mergeCells>
  <printOptions/>
  <pageMargins left="0.7875" right="0.7875" top="1.05277777777778" bottom="1.05277777777778" header="0.7875" footer="0.7875"/>
  <pageSetup horizontalDpi="300" verticalDpi="300" orientation="portrait" paperSize="9" scale="9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zoomScaleSheetLayoutView="85" workbookViewId="0" topLeftCell="A1">
      <selection activeCell="I7" sqref="I7"/>
    </sheetView>
  </sheetViews>
  <sheetFormatPr defaultColWidth="9.140625" defaultRowHeight="12.75"/>
  <cols>
    <col min="1" max="1" width="32.140625" style="33" customWidth="1"/>
    <col min="2" max="2" width="23.00390625" style="33" customWidth="1"/>
    <col min="3" max="3" width="20.421875" style="33" customWidth="1"/>
    <col min="4" max="4" width="3.28125" style="33" customWidth="1"/>
    <col min="5" max="5" width="27.28125" style="33" customWidth="1"/>
    <col min="6" max="1024" width="8.7109375" style="33" customWidth="1"/>
    <col min="1025" max="16384" width="8.8515625" style="33" customWidth="1"/>
  </cols>
  <sheetData>
    <row r="1" spans="1:5" ht="28.2" customHeight="1">
      <c r="A1" s="83"/>
      <c r="B1" s="83"/>
      <c r="C1" s="83"/>
      <c r="E1" s="32" t="s">
        <v>82</v>
      </c>
    </row>
    <row r="2" spans="1:5" ht="34.2" customHeight="1">
      <c r="A2" s="39" t="s">
        <v>2</v>
      </c>
      <c r="B2" s="39" t="s">
        <v>3</v>
      </c>
      <c r="C2" s="39" t="s">
        <v>4</v>
      </c>
      <c r="D2" s="37"/>
      <c r="E2" s="32"/>
    </row>
    <row r="3" spans="1:5" ht="13.8">
      <c r="A3" s="40" t="s">
        <v>18</v>
      </c>
      <c r="B3" s="41"/>
      <c r="C3" s="41"/>
      <c r="D3" s="37"/>
      <c r="E3" s="35" t="s">
        <v>18</v>
      </c>
    </row>
    <row r="4" spans="1:5" ht="13.8">
      <c r="A4" s="98" t="s">
        <v>38</v>
      </c>
      <c r="B4" s="99" t="s">
        <v>19</v>
      </c>
      <c r="C4" s="84"/>
      <c r="E4" s="36"/>
    </row>
    <row r="5" spans="1:5" ht="27">
      <c r="A5" s="71" t="s">
        <v>29</v>
      </c>
      <c r="B5" s="100" t="s">
        <v>94</v>
      </c>
      <c r="C5" s="84"/>
      <c r="E5" s="36"/>
    </row>
    <row r="6" spans="1:5" ht="13.8">
      <c r="A6" s="98" t="s">
        <v>39</v>
      </c>
      <c r="B6" s="99" t="s">
        <v>19</v>
      </c>
      <c r="C6" s="84"/>
      <c r="E6" s="36"/>
    </row>
    <row r="7" spans="1:5" ht="13.8">
      <c r="A7" s="98" t="s">
        <v>10</v>
      </c>
      <c r="B7" s="99" t="s">
        <v>40</v>
      </c>
      <c r="C7" s="84"/>
      <c r="E7" s="36"/>
    </row>
    <row r="8" spans="1:5" ht="13.8">
      <c r="A8" s="40" t="s">
        <v>13</v>
      </c>
      <c r="B8" s="41"/>
      <c r="C8" s="41"/>
      <c r="D8" s="37"/>
      <c r="E8" s="36"/>
    </row>
    <row r="9" spans="1:5" ht="13.8">
      <c r="A9" s="51" t="s">
        <v>15</v>
      </c>
      <c r="B9" s="52"/>
      <c r="C9" s="101" t="s">
        <v>41</v>
      </c>
      <c r="D9" s="37"/>
      <c r="E9" s="36"/>
    </row>
    <row r="10" spans="1:5" ht="12.75">
      <c r="A10" s="52"/>
      <c r="B10" s="52"/>
      <c r="C10" s="52"/>
      <c r="D10" s="37"/>
      <c r="E10" s="36"/>
    </row>
    <row r="11" spans="1:5" ht="12.75">
      <c r="A11" s="52"/>
      <c r="B11" s="52"/>
      <c r="C11" s="52"/>
      <c r="D11" s="37"/>
      <c r="E11" s="36"/>
    </row>
    <row r="12" spans="1:5" ht="12.75">
      <c r="A12" s="52"/>
      <c r="B12" s="52"/>
      <c r="C12" s="52"/>
      <c r="D12" s="37"/>
      <c r="E12" s="36"/>
    </row>
  </sheetData>
  <sheetProtection algorithmName="SHA-512" hashValue="EQjS17bibRVvgR9mUipeDc94PXCY5FAHp5w9qSXAuPShXSvaEQA3xhT6hCTiDmHMxiO8dUUHrbY5J2kb2X4fQA==" saltValue="N9YxapoY3QUhYbZAE1C6PQ==" spinCount="100000" sheet="1" objects="1" scenarios="1" formatCells="0" formatColumns="0" formatRows="0"/>
  <mergeCells count="1">
    <mergeCell ref="E1:E2"/>
  </mergeCells>
  <printOptions/>
  <pageMargins left="0.7875" right="0.7875" top="1.05277777777778" bottom="1.05277777777778" header="0.7875" footer="0.7875"/>
  <pageSetup horizontalDpi="300" verticalDpi="300" orientation="portrait" paperSize="9" scale="82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"/>
  <sheetViews>
    <sheetView zoomScaleSheetLayoutView="100" workbookViewId="0" topLeftCell="A1">
      <selection activeCell="J8" sqref="J8"/>
    </sheetView>
  </sheetViews>
  <sheetFormatPr defaultColWidth="9.140625" defaultRowHeight="12.75"/>
  <cols>
    <col min="1" max="1" width="28.421875" style="33" customWidth="1"/>
    <col min="2" max="2" width="18.28125" style="33" customWidth="1"/>
    <col min="3" max="3" width="19.28125" style="33" customWidth="1"/>
    <col min="4" max="4" width="2.8515625" style="33" customWidth="1"/>
    <col min="5" max="5" width="25.57421875" style="33" customWidth="1"/>
    <col min="6" max="1025" width="8.7109375" style="33" customWidth="1"/>
    <col min="1026" max="16384" width="8.8515625" style="33" customWidth="1"/>
  </cols>
  <sheetData>
    <row r="1" spans="1:5" ht="22.2" customHeight="1">
      <c r="A1" s="83"/>
      <c r="B1" s="83"/>
      <c r="C1" s="83"/>
      <c r="E1" s="32" t="s">
        <v>82</v>
      </c>
    </row>
    <row r="2" spans="1:5" ht="32.4" customHeight="1">
      <c r="A2" s="39" t="s">
        <v>2</v>
      </c>
      <c r="B2" s="39" t="s">
        <v>3</v>
      </c>
      <c r="C2" s="39" t="s">
        <v>4</v>
      </c>
      <c r="D2" s="37"/>
      <c r="E2" s="32"/>
    </row>
    <row r="3" spans="1:5" ht="13.8">
      <c r="A3" s="40" t="s">
        <v>18</v>
      </c>
      <c r="B3" s="41"/>
      <c r="C3" s="41"/>
      <c r="D3" s="37"/>
      <c r="E3" s="35" t="s">
        <v>18</v>
      </c>
    </row>
    <row r="4" spans="1:5" ht="13.8">
      <c r="A4" s="84" t="s">
        <v>45</v>
      </c>
      <c r="B4" s="102" t="s">
        <v>19</v>
      </c>
      <c r="C4" s="84"/>
      <c r="E4" s="36"/>
    </row>
    <row r="5" spans="1:5" ht="13.8">
      <c r="A5" s="84" t="s">
        <v>46</v>
      </c>
      <c r="B5" s="103"/>
      <c r="C5" s="84">
        <v>104</v>
      </c>
      <c r="E5" s="36"/>
    </row>
    <row r="6" spans="1:5" ht="27.6">
      <c r="A6" s="98" t="s">
        <v>47</v>
      </c>
      <c r="B6" s="103" t="s">
        <v>19</v>
      </c>
      <c r="C6" s="84"/>
      <c r="E6" s="36"/>
    </row>
    <row r="7" spans="1:5" ht="13.8">
      <c r="A7" s="84" t="s">
        <v>42</v>
      </c>
      <c r="B7" s="102" t="s">
        <v>19</v>
      </c>
      <c r="C7" s="84"/>
      <c r="E7" s="36"/>
    </row>
    <row r="8" spans="1:5" ht="13.8">
      <c r="A8" s="84" t="s">
        <v>43</v>
      </c>
      <c r="B8" s="102" t="s">
        <v>44</v>
      </c>
      <c r="C8" s="84"/>
      <c r="E8" s="36"/>
    </row>
    <row r="9" spans="1:5" ht="13.8">
      <c r="A9" s="40" t="s">
        <v>13</v>
      </c>
      <c r="B9" s="41"/>
      <c r="C9" s="41"/>
      <c r="D9" s="37"/>
      <c r="E9" s="36"/>
    </row>
    <row r="10" spans="1:5" ht="12.75">
      <c r="A10" s="52"/>
      <c r="B10" s="52"/>
      <c r="C10" s="52"/>
      <c r="D10" s="37"/>
      <c r="E10" s="36"/>
    </row>
    <row r="11" spans="1:5" ht="12.75">
      <c r="A11" s="52"/>
      <c r="B11" s="52"/>
      <c r="C11" s="52"/>
      <c r="D11" s="37"/>
      <c r="E11" s="36"/>
    </row>
    <row r="12" spans="1:5" ht="12.75">
      <c r="A12" s="52"/>
      <c r="B12" s="52"/>
      <c r="C12" s="52"/>
      <c r="D12" s="37"/>
      <c r="E12" s="36"/>
    </row>
    <row r="13" spans="1:3" ht="12.75">
      <c r="A13" s="83"/>
      <c r="B13" s="83"/>
      <c r="C13" s="83"/>
    </row>
  </sheetData>
  <sheetProtection algorithmName="SHA-512" hashValue="AoDd5l+v4o6imr5uBi0eQNUp2HxEUVoxuJ0JkCSPgWY/41MDMSL+vY9lHN/YgTpyB+q5FBDCFugiFQZBGbKR0A==" saltValue="5nPQHitjR77fCaXjqojPDg==" spinCount="100000" sheet="1" objects="1" scenarios="1" formatCells="0" formatColumns="0" formatRows="0"/>
  <mergeCells count="1">
    <mergeCell ref="E1:E2"/>
  </mergeCells>
  <printOptions/>
  <pageMargins left="0.7875" right="0.7875" top="1.05277777777778" bottom="1.05277777777778" header="0.7875" footer="0.7875"/>
  <pageSetup horizontalDpi="300" verticalDpi="300" orientation="portrait" paperSize="9" scale="8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</dc:creator>
  <cp:keywords/>
  <dc:description/>
  <cp:lastModifiedBy>Anna Maškarová</cp:lastModifiedBy>
  <cp:lastPrinted>2023-06-21T13:25:41Z</cp:lastPrinted>
  <dcterms:created xsi:type="dcterms:W3CDTF">2020-11-26T16:28:03Z</dcterms:created>
  <dcterms:modified xsi:type="dcterms:W3CDTF">2023-06-23T12:20:39Z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