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28" yWindow="65428" windowWidth="23256" windowHeight="14016" activeTab="0"/>
  </bookViews>
  <sheets>
    <sheet name="Nabídková cena" sheetId="1" r:id="rId1"/>
    <sheet name="1 Server úložiště" sheetId="2" r:id="rId2"/>
    <sheet name="2 Server úložiště rozšíření sva" sheetId="3" r:id="rId3"/>
  </sheets>
  <definedNames>
    <definedName name="Excel_BuiltIn_Print_Area" localSheetId="1">'1 Server úložiště'!$A$1:$E$52</definedName>
    <definedName name="Excel_BuiltIn_Print_Area" localSheetId="0">'Nabídková cena'!$A$1:$G$21</definedName>
    <definedName name="_xlnm.Print_Titles" localSheetId="1">'1 Server úložiště'!$1:$2</definedName>
    <definedName name="_xlnm.Print_Titles" localSheetId="2">'2 Server úložiště rozšíření sva'!$1:$2</definedName>
  </definedNames>
  <calcPr calcId="191029"/>
  <extLst/>
</workbook>
</file>

<file path=xl/sharedStrings.xml><?xml version="1.0" encoding="utf-8"?>
<sst xmlns="http://schemas.openxmlformats.org/spreadsheetml/2006/main" count="169" uniqueCount="97">
  <si>
    <t>číslo položky</t>
  </si>
  <si>
    <t>Název položky</t>
  </si>
  <si>
    <t>Počet</t>
  </si>
  <si>
    <t xml:space="preserve"> Kč DPH 21 %</t>
  </si>
  <si>
    <t>Celková cena 
Kč vč. DPH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</si>
  <si>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</si>
  <si>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</si>
  <si>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</si>
  <si>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</si>
  <si>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</si>
  <si>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…………….2023</t>
  </si>
  <si>
    <t>………………………………………………………..</t>
  </si>
  <si>
    <t>za dodavatele</t>
  </si>
  <si>
    <t>Parametr</t>
  </si>
  <si>
    <t>Pevná hodnota</t>
  </si>
  <si>
    <t>Minimální (pokud není uvedeno, ze se jedna o maximální) požadovaná hodnota</t>
  </si>
  <si>
    <t>Hodnota u nabízeného zboží</t>
  </si>
  <si>
    <t>Provedení</t>
  </si>
  <si>
    <t>Montáž do skříně vč. lyžin</t>
  </si>
  <si>
    <t xml:space="preserve"> rack 19´´ </t>
  </si>
  <si>
    <t>Výška</t>
  </si>
  <si>
    <t>max 4U (178 mm)</t>
  </si>
  <si>
    <t>Šířka (mm)</t>
  </si>
  <si>
    <t>Hloubka</t>
  </si>
  <si>
    <t>Max 700 mm</t>
  </si>
  <si>
    <t>Konfigurace CPU</t>
  </si>
  <si>
    <t>Počet procesorů</t>
  </si>
  <si>
    <t>Typ procesoru</t>
  </si>
  <si>
    <t>architektura x86_64 s podporou SMT</t>
  </si>
  <si>
    <t>Počet fyzických jader na procesor</t>
  </si>
  <si>
    <t>TDP (single CPU) [W]</t>
  </si>
  <si>
    <t>Max 180</t>
  </si>
  <si>
    <t>CPUMark Avarage Score (single CPU)</t>
  </si>
  <si>
    <t>RAM (Operařní paměť)</t>
  </si>
  <si>
    <t>Velikost  paměti [GB]: </t>
  </si>
  <si>
    <t>Frekvence paměti [MHz]: </t>
  </si>
  <si>
    <t>Typ paměti: </t>
  </si>
  <si>
    <t>DD4, ECC Registered</t>
  </si>
  <si>
    <t>Obsazené kanály</t>
  </si>
  <si>
    <t>polovina</t>
  </si>
  <si>
    <t>Rozhraní</t>
  </si>
  <si>
    <t>Síťové rozhraní (Gbit/s)</t>
  </si>
  <si>
    <t>2 x 10GBASE-T</t>
  </si>
  <si>
    <t>Dedikovaný port LAN pro vzdálenou správu</t>
  </si>
  <si>
    <t>Ano</t>
  </si>
  <si>
    <t>Onboard grafická karta</t>
  </si>
  <si>
    <t>3.5 HDD hotswap pozice sATA/SAS3</t>
  </si>
  <si>
    <t>Pozice pro NVMe/SSD</t>
  </si>
  <si>
    <t>Počet volných slotů PCIe Gen4 x16</t>
  </si>
  <si>
    <t>Disky[NVMe SSD] (system, cache)</t>
  </si>
  <si>
    <t>NVMe SSD 2.5‘‘</t>
  </si>
  <si>
    <t>Počet disků</t>
  </si>
  <si>
    <t>Sekvenční čtení [MB/S]</t>
  </si>
  <si>
    <t>Sekvenční psani [MB/S]</t>
  </si>
  <si>
    <t>Celková kapacita[GB]</t>
  </si>
  <si>
    <t>DWPD</t>
  </si>
  <si>
    <t>Disky[HDD]</t>
  </si>
  <si>
    <t>3.5’’ HDD SAS3</t>
  </si>
  <si>
    <t>ano</t>
  </si>
  <si>
    <t>Počet obsazených pozic HDD disky</t>
  </si>
  <si>
    <t>max 25</t>
  </si>
  <si>
    <t>Otaček za minutu [1000 RPM]</t>
  </si>
  <si>
    <t>MTBF [mil. hodin]</t>
  </si>
  <si>
    <t>Napájení</t>
  </si>
  <si>
    <t>Redundantní napájení</t>
  </si>
  <si>
    <t>Výkon (W)</t>
  </si>
  <si>
    <t>Účinnost - kategorie</t>
  </si>
  <si>
    <t>80 plus Platinum</t>
  </si>
  <si>
    <t>Další informace</t>
  </si>
  <si>
    <t>Vzdálená správa s podporou standardu IPMI 2.0</t>
  </si>
  <si>
    <t>Vzdálený terminál a připojování virtuálních médií prostřednictvím HTML klienta pro vzdálenou zprávy</t>
  </si>
  <si>
    <t>Bootování operačního systému</t>
  </si>
  <si>
    <t xml:space="preserve">konfigurovatelné pořadí zařízení </t>
  </si>
  <si>
    <t>Podpora bootování operačního systému</t>
  </si>
  <si>
    <t>USB
LAN (PXE)</t>
  </si>
  <si>
    <t>Záruka</t>
  </si>
  <si>
    <t>Záruční doba [Roky]</t>
  </si>
  <si>
    <t>NBD na místě</t>
  </si>
  <si>
    <t>NABÍZENÁ SESTAVA
part number u relevantních položek</t>
  </si>
  <si>
    <t>2U (89 mm)</t>
  </si>
  <si>
    <t>max 850 mm</t>
  </si>
  <si>
    <t>Hotswap pozice 3.5’’</t>
  </si>
  <si>
    <t>12 SATA/SAS</t>
  </si>
  <si>
    <t>InfiniBand HDR200 QSPF56 [porty]</t>
  </si>
  <si>
    <t>Disky (system, cache)</t>
  </si>
  <si>
    <t>Disky (úložiště)</t>
  </si>
  <si>
    <t>max 10</t>
  </si>
  <si>
    <t>MTBF[M hodin]</t>
  </si>
  <si>
    <t>TABULKA NABÍDKOVÉ CENY</t>
  </si>
  <si>
    <t>Cena 1 ks  
Kč bez DPH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</si>
  <si>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</si>
  <si>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</si>
  <si>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</si>
  <si>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</si>
  <si>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Server úložiště:</t>
  </si>
  <si>
    <t>Server úložiště - rozšíření svazku `work`: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</si>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</sst>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00CCFF"/>
      <name val="Calibri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 style="thin">
        <color rgb="FF3D3D3D"/>
      </right>
      <top/>
      <bottom style="thin">
        <color rgb="FF3D3D3D"/>
      </bottom>
    </border>
    <border>
      <left style="medium">
        <color rgb="FF3D3D3D"/>
      </left>
      <right style="thin">
        <color rgb="FF3D3D3D"/>
      </right>
      <top style="medium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 style="medium">
        <color rgb="FF3D3D3D"/>
      </top>
      <bottom style="thin">
        <color rgb="FF3D3D3D"/>
      </bottom>
    </border>
    <border>
      <left style="thin">
        <color rgb="FF3D3D3D"/>
      </left>
      <right style="medium">
        <color rgb="FF3D3D3D"/>
      </right>
      <top style="medium">
        <color rgb="FF3D3D3D"/>
      </top>
      <bottom style="thin">
        <color rgb="FF3D3D3D"/>
      </bottom>
    </border>
    <border>
      <left style="medium">
        <color rgb="FF3D3D3D"/>
      </left>
      <right style="thin">
        <color rgb="FF3D3D3D"/>
      </right>
      <top style="thin">
        <color rgb="FF3D3D3D"/>
      </top>
      <bottom style="medium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medium">
        <color rgb="FF3D3D3D"/>
      </bottom>
    </border>
    <border>
      <left style="thin">
        <color rgb="FF3D3D3D"/>
      </left>
      <right style="medium">
        <color rgb="FF3D3D3D"/>
      </right>
      <top style="thin">
        <color rgb="FF3D3D3D"/>
      </top>
      <bottom style="medium">
        <color rgb="FF3D3D3D"/>
      </bottom>
    </border>
    <border>
      <left style="hair">
        <color rgb="FF000000"/>
      </left>
      <right/>
      <top style="hair">
        <color rgb="FF000000"/>
      </top>
      <bottom style="thin">
        <color rgb="FF3D3D3D"/>
      </bottom>
    </border>
    <border>
      <left/>
      <right/>
      <top style="hair">
        <color rgb="FF000000"/>
      </top>
      <bottom style="thin">
        <color rgb="FF3D3D3D"/>
      </bottom>
    </border>
    <border>
      <left/>
      <right style="hair">
        <color rgb="FF000000"/>
      </right>
      <top style="hair">
        <color rgb="FF000000"/>
      </top>
      <bottom style="thin">
        <color rgb="FF3D3D3D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3D3D3D"/>
      </bottom>
    </border>
    <border>
      <left style="thin">
        <color rgb="FF3D3D3D"/>
      </left>
      <right style="hair">
        <color rgb="FF000000"/>
      </right>
      <top style="thin">
        <color rgb="FF3D3D3D"/>
      </top>
      <bottom style="thin">
        <color rgb="FF3D3D3D"/>
      </bottom>
    </border>
    <border>
      <left style="hair">
        <color rgb="FF000000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hair">
        <color rgb="FF000000"/>
      </bottom>
    </border>
    <border>
      <left style="thin">
        <color rgb="FF3D3D3D"/>
      </left>
      <right style="hair">
        <color rgb="FF000000"/>
      </right>
      <top style="thin">
        <color rgb="FF3D3D3D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4" fontId="4" fillId="0" borderId="1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Border="1" applyAlignment="1" applyProtection="1">
      <alignment horizontal="center" vertical="center"/>
      <protection/>
    </xf>
    <xf numFmtId="4" fontId="6" fillId="0" borderId="8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Protection="1">
      <protection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Protection="1">
      <protection/>
    </xf>
    <xf numFmtId="0" fontId="10" fillId="0" borderId="12" xfId="0" applyFont="1" applyBorder="1" applyProtection="1"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4" fillId="3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5" borderId="15" xfId="0" applyFont="1" applyFill="1" applyBorder="1" applyAlignment="1" applyProtection="1">
      <alignment vertical="center" wrapText="1"/>
      <protection/>
    </xf>
    <xf numFmtId="0" fontId="4" fillId="5" borderId="14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4" fillId="4" borderId="14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/>
    </xf>
    <xf numFmtId="0" fontId="4" fillId="5" borderId="15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4" xfId="0" applyFont="1" applyFill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70" zoomScaleNormal="70" workbookViewId="0" topLeftCell="A1">
      <selection activeCell="Q9" sqref="Q9"/>
    </sheetView>
  </sheetViews>
  <sheetFormatPr defaultColWidth="14.421875" defaultRowHeight="15" customHeight="1"/>
  <cols>
    <col min="1" max="1" width="9.140625" style="1" customWidth="1"/>
    <col min="2" max="2" width="32.140625" style="1" customWidth="1"/>
    <col min="3" max="3" width="18.7109375" style="1" customWidth="1"/>
    <col min="4" max="4" width="18.00390625" style="1" customWidth="1"/>
    <col min="5" max="5" width="20.8515625" style="1" customWidth="1"/>
    <col min="6" max="6" width="16.7109375" style="1" customWidth="1"/>
    <col min="7" max="7" width="21.28125" style="1" customWidth="1"/>
    <col min="8" max="8" width="1.7109375" style="1" customWidth="1"/>
    <col min="9" max="9" width="17.28125" style="1" customWidth="1"/>
    <col min="10" max="26" width="8.00390625" style="1" customWidth="1"/>
    <col min="27" max="16384" width="14.421875" style="1" customWidth="1"/>
  </cols>
  <sheetData>
    <row r="1" spans="1:9" ht="52.5" customHeight="1">
      <c r="A1" s="9" t="s">
        <v>88</v>
      </c>
      <c r="B1" s="10"/>
      <c r="C1" s="10"/>
      <c r="D1" s="10"/>
      <c r="E1" s="10"/>
      <c r="F1" s="10"/>
      <c r="G1" s="10"/>
      <c r="H1" s="11"/>
      <c r="I1" s="11"/>
    </row>
    <row r="2" spans="1:9" ht="1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63.75" customHeight="1">
      <c r="A3" s="12" t="s">
        <v>0</v>
      </c>
      <c r="B3" s="13" t="s">
        <v>1</v>
      </c>
      <c r="C3" s="12" t="s">
        <v>2</v>
      </c>
      <c r="D3" s="12" t="s">
        <v>89</v>
      </c>
      <c r="E3" s="12" t="s">
        <v>90</v>
      </c>
      <c r="F3" s="12" t="s">
        <v>3</v>
      </c>
      <c r="G3" s="12" t="s">
        <v>4</v>
      </c>
      <c r="H3" s="11"/>
      <c r="I3" s="12" t="s">
        <v>96</v>
      </c>
    </row>
    <row r="4" spans="1:9" ht="90" customHeight="1">
      <c r="A4" s="14">
        <v>1</v>
      </c>
      <c r="B4" s="2" t="s">
        <v>94</v>
      </c>
      <c r="C4" s="15">
        <v>1</v>
      </c>
      <c r="D4" s="3"/>
      <c r="E4" s="16">
        <f aca="true" t="shared" si="0" ref="E4:E5">C4*D4</f>
        <v>0</v>
      </c>
      <c r="F4" s="16">
        <f>E4*0.21</f>
        <v>0</v>
      </c>
      <c r="G4" s="16">
        <f aca="true" t="shared" si="1" ref="G4:G5">E4+F4</f>
        <v>0</v>
      </c>
      <c r="H4" s="11"/>
      <c r="I4" s="17">
        <v>900230082</v>
      </c>
    </row>
    <row r="5" spans="1:9" ht="90" customHeight="1">
      <c r="A5" s="14">
        <v>2</v>
      </c>
      <c r="B5" s="2" t="s">
        <v>95</v>
      </c>
      <c r="C5" s="15">
        <v>1</v>
      </c>
      <c r="D5" s="3"/>
      <c r="E5" s="16">
        <f t="shared" si="0"/>
        <v>0</v>
      </c>
      <c r="F5" s="16">
        <f>E5*0.21</f>
        <v>0</v>
      </c>
      <c r="G5" s="16">
        <f t="shared" si="1"/>
        <v>0</v>
      </c>
      <c r="H5" s="11"/>
      <c r="I5" s="18"/>
    </row>
    <row r="6" spans="1:9" ht="18.6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94.8" customHeight="1">
      <c r="A7" s="19" t="s">
        <v>91</v>
      </c>
      <c r="B7" s="20"/>
      <c r="C7" s="20"/>
      <c r="D7" s="20"/>
      <c r="E7" s="20"/>
      <c r="F7" s="20"/>
      <c r="G7" s="20"/>
      <c r="H7" s="11"/>
      <c r="I7" s="11"/>
    </row>
    <row r="8" spans="1:9" ht="12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68.25" customHeight="1">
      <c r="A9" s="11"/>
      <c r="B9" s="11"/>
      <c r="C9" s="11"/>
      <c r="D9" s="11"/>
      <c r="E9" s="21" t="s">
        <v>5</v>
      </c>
      <c r="F9" s="22" t="s">
        <v>6</v>
      </c>
      <c r="G9" s="23" t="s">
        <v>7</v>
      </c>
      <c r="H9" s="11"/>
      <c r="I9" s="11"/>
    </row>
    <row r="10" spans="1:9" ht="54" customHeight="1">
      <c r="A10" s="11"/>
      <c r="B10" s="11"/>
      <c r="C10" s="11"/>
      <c r="D10" s="11"/>
      <c r="E10" s="24">
        <f>E4+E5</f>
        <v>0</v>
      </c>
      <c r="F10" s="25">
        <f>E10*0.21</f>
        <v>0</v>
      </c>
      <c r="G10" s="26">
        <f>E10+F10</f>
        <v>0</v>
      </c>
      <c r="H10" s="11"/>
      <c r="I10" s="11"/>
    </row>
    <row r="11" spans="1:10" ht="45" customHeight="1">
      <c r="A11" s="11"/>
      <c r="B11" s="27" t="s">
        <v>8</v>
      </c>
      <c r="C11" s="27"/>
      <c r="D11" s="27"/>
      <c r="E11" s="27"/>
      <c r="F11" s="28"/>
      <c r="G11" s="28"/>
      <c r="H11" s="29"/>
      <c r="I11" s="29"/>
      <c r="J11" s="4"/>
    </row>
    <row r="12" spans="1:10" ht="18.75" customHeight="1">
      <c r="A12" s="11"/>
      <c r="B12" s="27" t="s">
        <v>9</v>
      </c>
      <c r="C12" s="27"/>
      <c r="D12" s="27"/>
      <c r="E12" s="27"/>
      <c r="F12" s="28"/>
      <c r="G12" s="28"/>
      <c r="H12" s="29"/>
      <c r="I12" s="29"/>
      <c r="J12" s="4"/>
    </row>
    <row r="13" spans="1:10" ht="18.75" customHeight="1">
      <c r="A13" s="11"/>
      <c r="B13" s="30" t="s">
        <v>92</v>
      </c>
      <c r="C13" s="30"/>
      <c r="D13" s="30"/>
      <c r="E13" s="27"/>
      <c r="F13" s="28"/>
      <c r="G13" s="28"/>
      <c r="H13" s="29"/>
      <c r="I13" s="29"/>
      <c r="J13" s="4"/>
    </row>
    <row r="14" spans="1:10" ht="18.75" customHeight="1">
      <c r="A14" s="11"/>
      <c r="B14" s="27" t="s">
        <v>93</v>
      </c>
      <c r="C14" s="27"/>
      <c r="D14" s="27"/>
      <c r="E14" s="27"/>
      <c r="F14" s="28"/>
      <c r="G14" s="28"/>
      <c r="H14" s="29"/>
      <c r="I14" s="29"/>
      <c r="J14" s="4"/>
    </row>
    <row r="15" spans="2:10" ht="14.4">
      <c r="B15" s="5"/>
      <c r="C15" s="5"/>
      <c r="D15" s="5"/>
      <c r="E15" s="4"/>
      <c r="F15" s="4"/>
      <c r="G15" s="4"/>
      <c r="H15" s="4"/>
      <c r="I15" s="4"/>
      <c r="J15" s="4"/>
    </row>
    <row r="16" spans="2:5" ht="15.75" customHeight="1">
      <c r="B16" s="6" t="s">
        <v>10</v>
      </c>
      <c r="C16" s="7"/>
      <c r="D16" s="8"/>
      <c r="E16" s="8"/>
    </row>
    <row r="17" spans="2:5" ht="14.4">
      <c r="B17" s="8"/>
      <c r="C17" s="8"/>
      <c r="D17" s="8"/>
      <c r="E17" s="8"/>
    </row>
    <row r="18" spans="2:5" ht="14.4">
      <c r="B18" s="8" t="s">
        <v>11</v>
      </c>
      <c r="C18" s="8"/>
      <c r="D18" s="8"/>
      <c r="E18" s="8"/>
    </row>
    <row r="19" spans="2:5" ht="14.4">
      <c r="B19" s="8" t="s">
        <v>12</v>
      </c>
      <c r="C19" s="8"/>
      <c r="D19" s="8"/>
      <c r="E19" s="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  <row r="1002" s="1" customFormat="1" ht="15.75" customHeight="1"/>
  </sheetData>
  <sheetProtection algorithmName="SHA-512" hashValue="vLxZ7hTw0wAefgXq9BDAo3L0S6TSbxacsvqzSNcnB42JFXVIlSLtxmbL9S8smhnG9wjrcRPSAzPQ/VqyDm4PJQ==" saltValue="uTSr/D5/TfUkGUqdL2k7AA==" spinCount="100000" sheet="1" objects="1" scenarios="1" formatCells="0" formatColumns="0" formatRows="0"/>
  <mergeCells count="3">
    <mergeCell ref="A1:G1"/>
    <mergeCell ref="A7:G7"/>
    <mergeCell ref="I4:I5"/>
  </mergeCells>
  <printOptions/>
  <pageMargins left="0.7" right="0.7" top="0.75" bottom="0.75" header="0" footer="0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zoomScale="70" zoomScaleNormal="70" workbookViewId="0" topLeftCell="A1">
      <selection activeCell="G9" sqref="G9"/>
    </sheetView>
  </sheetViews>
  <sheetFormatPr defaultColWidth="14.421875" defaultRowHeight="15" customHeight="1"/>
  <cols>
    <col min="1" max="1" width="30.7109375" style="1" customWidth="1"/>
    <col min="2" max="2" width="31.140625" style="1" customWidth="1"/>
    <col min="3" max="3" width="26.8515625" style="1" customWidth="1"/>
    <col min="4" max="4" width="2.421875" style="1" customWidth="1"/>
    <col min="5" max="5" width="38.57421875" style="1" customWidth="1"/>
    <col min="6" max="6" width="19.28125" style="1" customWidth="1"/>
    <col min="7" max="7" width="50.7109375" style="1" customWidth="1"/>
    <col min="8" max="25" width="8.57421875" style="1" customWidth="1"/>
    <col min="26" max="26" width="8.00390625" style="1" customWidth="1"/>
    <col min="27" max="16384" width="14.421875" style="1" customWidth="1"/>
  </cols>
  <sheetData>
    <row r="1" spans="1:26" ht="55.5" customHeight="1">
      <c r="A1" s="39"/>
      <c r="B1" s="40"/>
      <c r="C1" s="41"/>
      <c r="D1" s="42"/>
      <c r="E1" s="31" t="s">
        <v>78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67.8" customHeight="1">
      <c r="A2" s="43" t="s">
        <v>13</v>
      </c>
      <c r="B2" s="44" t="s">
        <v>14</v>
      </c>
      <c r="C2" s="45" t="s">
        <v>15</v>
      </c>
      <c r="D2" s="46"/>
      <c r="E2" s="33" t="s">
        <v>16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47" t="s">
        <v>17</v>
      </c>
      <c r="B3" s="47"/>
      <c r="C3" s="48"/>
      <c r="D3" s="46"/>
      <c r="E3" s="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>
      <c r="A4" s="49" t="s">
        <v>18</v>
      </c>
      <c r="B4" s="50" t="s">
        <v>19</v>
      </c>
      <c r="C4" s="51"/>
      <c r="D4" s="52"/>
      <c r="E4" s="3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>
      <c r="A5" s="49" t="s">
        <v>20</v>
      </c>
      <c r="B5" s="50"/>
      <c r="C5" s="51" t="s">
        <v>21</v>
      </c>
      <c r="D5" s="46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 customHeight="1">
      <c r="A6" s="49" t="s">
        <v>22</v>
      </c>
      <c r="B6" s="50">
        <v>449</v>
      </c>
      <c r="C6" s="51"/>
      <c r="D6" s="46"/>
      <c r="E6" s="3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 customHeight="1">
      <c r="A7" s="49" t="s">
        <v>23</v>
      </c>
      <c r="B7" s="53"/>
      <c r="C7" s="54" t="s">
        <v>24</v>
      </c>
      <c r="D7" s="46"/>
      <c r="E7" s="35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 customHeight="1">
      <c r="A8" s="47" t="s">
        <v>25</v>
      </c>
      <c r="B8" s="47"/>
      <c r="C8" s="48"/>
      <c r="D8" s="46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 customHeight="1">
      <c r="A9" s="49" t="s">
        <v>26</v>
      </c>
      <c r="B9" s="53">
        <v>1</v>
      </c>
      <c r="C9" s="54"/>
      <c r="D9" s="46"/>
      <c r="E9" s="3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30" customHeight="1">
      <c r="A10" s="49" t="s">
        <v>27</v>
      </c>
      <c r="B10" s="53" t="s">
        <v>28</v>
      </c>
      <c r="C10" s="54"/>
      <c r="D10" s="46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31.2" customHeight="1">
      <c r="A11" s="49" t="s">
        <v>29</v>
      </c>
      <c r="B11" s="53"/>
      <c r="C11" s="54">
        <v>16</v>
      </c>
      <c r="D11" s="46"/>
      <c r="E11" s="35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3.4" customHeight="1">
      <c r="A12" s="49" t="s">
        <v>30</v>
      </c>
      <c r="B12" s="49"/>
      <c r="C12" s="54" t="s">
        <v>31</v>
      </c>
      <c r="D12" s="46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43.2" customHeight="1">
      <c r="A13" s="49" t="s">
        <v>32</v>
      </c>
      <c r="B13" s="49"/>
      <c r="C13" s="55">
        <v>39500</v>
      </c>
      <c r="D13" s="46"/>
      <c r="E13" s="35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 customHeight="1">
      <c r="A14" s="47" t="s">
        <v>33</v>
      </c>
      <c r="B14" s="47"/>
      <c r="C14" s="48"/>
      <c r="D14" s="46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 customHeight="1">
      <c r="A15" s="49" t="s">
        <v>34</v>
      </c>
      <c r="B15" s="53"/>
      <c r="C15" s="54">
        <v>256</v>
      </c>
      <c r="D15" s="46"/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 customHeight="1">
      <c r="A16" s="49" t="s">
        <v>35</v>
      </c>
      <c r="B16" s="53"/>
      <c r="C16" s="54">
        <v>3200</v>
      </c>
      <c r="D16" s="46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 customHeight="1">
      <c r="A17" s="49" t="s">
        <v>36</v>
      </c>
      <c r="B17" s="53" t="s">
        <v>37</v>
      </c>
      <c r="C17" s="54"/>
      <c r="D17" s="46"/>
      <c r="E17" s="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 customHeight="1">
      <c r="A18" s="49" t="s">
        <v>38</v>
      </c>
      <c r="B18" s="53"/>
      <c r="C18" s="54" t="s">
        <v>39</v>
      </c>
      <c r="D18" s="46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 customHeight="1">
      <c r="A19" s="56" t="s">
        <v>40</v>
      </c>
      <c r="B19" s="56"/>
      <c r="C19" s="48"/>
      <c r="D19" s="46"/>
      <c r="E19" s="3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 customHeight="1">
      <c r="A20" s="49" t="s">
        <v>41</v>
      </c>
      <c r="B20" s="53"/>
      <c r="C20" s="54" t="s">
        <v>42</v>
      </c>
      <c r="D20" s="46"/>
      <c r="E20" s="3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57" customHeight="1">
      <c r="A21" s="49" t="s">
        <v>43</v>
      </c>
      <c r="B21" s="53" t="s">
        <v>44</v>
      </c>
      <c r="C21" s="54"/>
      <c r="D21" s="46"/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 customHeight="1">
      <c r="A22" s="49" t="s">
        <v>45</v>
      </c>
      <c r="B22" s="53" t="s">
        <v>44</v>
      </c>
      <c r="C22" s="54"/>
      <c r="D22" s="46"/>
      <c r="E22" s="3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33" customHeight="1">
      <c r="A23" s="49" t="s">
        <v>46</v>
      </c>
      <c r="B23" s="53"/>
      <c r="C23" s="54">
        <v>36</v>
      </c>
      <c r="D23" s="46"/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9" t="s">
        <v>47</v>
      </c>
      <c r="B24" s="49"/>
      <c r="C24" s="57">
        <v>2</v>
      </c>
      <c r="D24" s="46"/>
      <c r="E24" s="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4.75" customHeight="1">
      <c r="A25" s="49" t="s">
        <v>48</v>
      </c>
      <c r="B25" s="49"/>
      <c r="C25" s="54">
        <v>1</v>
      </c>
      <c r="D25" s="46"/>
      <c r="E25" s="3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 customHeight="1">
      <c r="A26" s="47" t="s">
        <v>49</v>
      </c>
      <c r="B26" s="47"/>
      <c r="C26" s="48"/>
      <c r="D26" s="46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49" t="s">
        <v>50</v>
      </c>
      <c r="B27" s="53" t="s">
        <v>44</v>
      </c>
      <c r="C27" s="54"/>
      <c r="D27" s="58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>
      <c r="A28" s="49" t="s">
        <v>51</v>
      </c>
      <c r="B28" s="53">
        <v>2</v>
      </c>
      <c r="C28" s="57"/>
      <c r="D28" s="58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>
      <c r="A29" s="49" t="s">
        <v>52</v>
      </c>
      <c r="B29" s="53"/>
      <c r="C29" s="55">
        <v>5000</v>
      </c>
      <c r="D29" s="58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>
      <c r="A30" s="49" t="s">
        <v>53</v>
      </c>
      <c r="B30" s="53"/>
      <c r="C30" s="55">
        <v>1000</v>
      </c>
      <c r="D30" s="58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>
      <c r="A31" s="49" t="s">
        <v>54</v>
      </c>
      <c r="B31" s="53"/>
      <c r="C31" s="54">
        <f>2*1920</f>
        <v>3840</v>
      </c>
      <c r="D31" s="58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>
      <c r="A32" s="49" t="s">
        <v>55</v>
      </c>
      <c r="B32" s="53"/>
      <c r="C32" s="54">
        <v>1</v>
      </c>
      <c r="D32" s="58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>
      <c r="A33" s="47" t="s">
        <v>56</v>
      </c>
      <c r="B33" s="47"/>
      <c r="C33" s="48"/>
      <c r="D33" s="46"/>
      <c r="E33" s="34"/>
      <c r="F33" s="32"/>
      <c r="G33" s="32"/>
      <c r="H33" s="38"/>
      <c r="I33" s="32"/>
      <c r="J33" s="32"/>
      <c r="K33" s="32"/>
      <c r="L33" s="32"/>
      <c r="M33" s="38"/>
      <c r="N33" s="32"/>
      <c r="O33" s="32"/>
      <c r="P33" s="32"/>
      <c r="Q33" s="32"/>
      <c r="R33" s="38"/>
      <c r="S33" s="32"/>
      <c r="T33" s="32"/>
      <c r="U33" s="32"/>
      <c r="V33" s="32"/>
      <c r="W33" s="38"/>
      <c r="X33" s="32"/>
      <c r="Y33" s="32"/>
      <c r="Z33" s="32"/>
    </row>
    <row r="34" spans="1:26" ht="15.75" customHeight="1">
      <c r="A34" s="49" t="s">
        <v>57</v>
      </c>
      <c r="B34" s="53" t="s">
        <v>58</v>
      </c>
      <c r="C34" s="54"/>
      <c r="D34" s="58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>
      <c r="A35" s="49" t="s">
        <v>59</v>
      </c>
      <c r="B35" s="53"/>
      <c r="C35" s="54" t="s">
        <v>60</v>
      </c>
      <c r="D35" s="58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>
      <c r="A36" s="49" t="s">
        <v>61</v>
      </c>
      <c r="B36" s="53"/>
      <c r="C36" s="54">
        <v>7.2</v>
      </c>
      <c r="D36" s="58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>
      <c r="A37" s="49" t="s">
        <v>62</v>
      </c>
      <c r="B37" s="53"/>
      <c r="C37" s="54">
        <v>2.5</v>
      </c>
      <c r="D37" s="58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>
      <c r="A38" s="49" t="s">
        <v>54</v>
      </c>
      <c r="B38" s="53"/>
      <c r="C38" s="54">
        <f>22000*25</f>
        <v>550000</v>
      </c>
      <c r="D38" s="58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" customHeight="1">
      <c r="A39" s="47" t="s">
        <v>63</v>
      </c>
      <c r="B39" s="47"/>
      <c r="C39" s="48"/>
      <c r="D39" s="46"/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 customHeight="1">
      <c r="A40" s="49" t="s">
        <v>64</v>
      </c>
      <c r="B40" s="53" t="s">
        <v>44</v>
      </c>
      <c r="C40" s="54"/>
      <c r="D40" s="46"/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 customHeight="1">
      <c r="A41" s="49" t="s">
        <v>65</v>
      </c>
      <c r="B41" s="53"/>
      <c r="C41" s="55">
        <v>1200</v>
      </c>
      <c r="D41" s="46"/>
      <c r="E41" s="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 customHeight="1">
      <c r="A42" s="49" t="s">
        <v>66</v>
      </c>
      <c r="B42" s="53"/>
      <c r="C42" s="54" t="s">
        <v>67</v>
      </c>
      <c r="D42" s="46"/>
      <c r="E42" s="3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 customHeight="1">
      <c r="A43" s="56" t="s">
        <v>68</v>
      </c>
      <c r="B43" s="56"/>
      <c r="C43" s="48"/>
      <c r="D43" s="46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38.4" customHeight="1">
      <c r="A44" s="49" t="s">
        <v>69</v>
      </c>
      <c r="B44" s="53" t="s">
        <v>44</v>
      </c>
      <c r="C44" s="54"/>
      <c r="D44" s="46"/>
      <c r="E44" s="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5" ht="83.4" customHeight="1">
      <c r="A45" s="49" t="s">
        <v>70</v>
      </c>
      <c r="B45" s="53" t="s">
        <v>58</v>
      </c>
      <c r="C45" s="54"/>
      <c r="D45" s="46"/>
      <c r="E45" s="3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6" ht="15" customHeight="1">
      <c r="A46" s="49" t="s">
        <v>71</v>
      </c>
      <c r="B46" s="53" t="s">
        <v>72</v>
      </c>
      <c r="C46" s="54"/>
      <c r="D46" s="46"/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36" customHeight="1">
      <c r="A47" s="49" t="s">
        <v>73</v>
      </c>
      <c r="B47" s="53" t="s">
        <v>74</v>
      </c>
      <c r="C47" s="54"/>
      <c r="D47" s="46"/>
      <c r="E47" s="35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>
      <c r="A48" s="47" t="s">
        <v>75</v>
      </c>
      <c r="B48" s="47"/>
      <c r="C48" s="48"/>
      <c r="D48" s="46"/>
      <c r="E48" s="3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 customHeight="1">
      <c r="A49" s="59" t="s">
        <v>76</v>
      </c>
      <c r="B49" s="59"/>
      <c r="C49" s="60">
        <v>5</v>
      </c>
      <c r="D49" s="46"/>
      <c r="E49" s="35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59" t="s">
        <v>77</v>
      </c>
      <c r="B50" s="61" t="s">
        <v>44</v>
      </c>
      <c r="C50" s="60"/>
      <c r="D50" s="46"/>
      <c r="E50" s="35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49"/>
      <c r="B51" s="49"/>
      <c r="C51" s="54"/>
      <c r="D51" s="46"/>
      <c r="E51" s="35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49"/>
      <c r="B52" s="49"/>
      <c r="C52" s="54"/>
      <c r="D52" s="46"/>
      <c r="E52" s="35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62"/>
      <c r="B53" s="62"/>
      <c r="C53" s="63"/>
      <c r="D53" s="46"/>
      <c r="E53" s="3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5.7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</sheetData>
  <sheetProtection algorithmName="SHA-512" hashValue="nGjRGEPvWyfz3YmMcDRuDHYkpirulP+As9oeZi5Vkojl6gRh6Z7Z5pAomXpJtH1nZNhzAxmLoNC+gl7BtzCH9g==" saltValue="gc/qlDLbBlbQc8QhsDI2aQ==" spinCount="100000" sheet="1" objects="1" scenarios="1" formatCells="0" formatColumns="0" formatRows="0"/>
  <mergeCells count="1">
    <mergeCell ref="A1:C1"/>
  </mergeCells>
  <printOptions/>
  <pageMargins left="0.7086614173228347" right="0.7086614173228347" top="0.7480314960629921" bottom="0.7480314960629921" header="0" footer="0"/>
  <pageSetup horizontalDpi="600" verticalDpi="600" orientation="portrait" scale="69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3"/>
  <sheetViews>
    <sheetView zoomScale="70" zoomScaleNormal="70" workbookViewId="0" topLeftCell="A1">
      <selection activeCell="M9" sqref="M9"/>
    </sheetView>
  </sheetViews>
  <sheetFormatPr defaultColWidth="14.421875" defaultRowHeight="15" customHeight="1"/>
  <cols>
    <col min="1" max="1" width="30.8515625" style="1" customWidth="1"/>
    <col min="2" max="2" width="28.00390625" style="1" customWidth="1"/>
    <col min="3" max="3" width="25.421875" style="1" customWidth="1"/>
    <col min="4" max="4" width="2.57421875" style="1" customWidth="1"/>
    <col min="5" max="5" width="38.57421875" style="1" customWidth="1"/>
    <col min="6" max="6" width="19.421875" style="1" customWidth="1"/>
    <col min="7" max="25" width="7.00390625" style="1" customWidth="1"/>
    <col min="26" max="26" width="8.00390625" style="1" customWidth="1"/>
    <col min="27" max="16384" width="14.421875" style="1" customWidth="1"/>
  </cols>
  <sheetData>
    <row r="1" spans="1:25" ht="55.5" customHeight="1">
      <c r="A1" s="39"/>
      <c r="B1" s="40"/>
      <c r="C1" s="41"/>
      <c r="D1" s="42"/>
      <c r="E1" s="31" t="s">
        <v>78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56.4" customHeight="1">
      <c r="A2" s="43" t="s">
        <v>13</v>
      </c>
      <c r="B2" s="44" t="s">
        <v>14</v>
      </c>
      <c r="C2" s="45" t="s">
        <v>15</v>
      </c>
      <c r="D2" s="46"/>
      <c r="E2" s="33" t="s">
        <v>16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4.4">
      <c r="A3" s="47" t="s">
        <v>17</v>
      </c>
      <c r="B3" s="47"/>
      <c r="C3" s="48"/>
      <c r="D3" s="46"/>
      <c r="E3" s="3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4.4">
      <c r="A4" s="49" t="s">
        <v>18</v>
      </c>
      <c r="B4" s="50" t="s">
        <v>19</v>
      </c>
      <c r="C4" s="51"/>
      <c r="D4" s="52"/>
      <c r="E4" s="3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4.4">
      <c r="A5" s="49" t="s">
        <v>20</v>
      </c>
      <c r="B5" s="50"/>
      <c r="C5" s="51" t="s">
        <v>79</v>
      </c>
      <c r="D5" s="46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4.4">
      <c r="A6" s="49" t="s">
        <v>22</v>
      </c>
      <c r="B6" s="50">
        <v>449</v>
      </c>
      <c r="C6" s="51"/>
      <c r="D6" s="46"/>
      <c r="E6" s="3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4.4">
      <c r="A7" s="49" t="s">
        <v>23</v>
      </c>
      <c r="B7" s="53"/>
      <c r="C7" s="54" t="s">
        <v>80</v>
      </c>
      <c r="D7" s="46"/>
      <c r="E7" s="35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4.4">
      <c r="A8" s="47" t="s">
        <v>25</v>
      </c>
      <c r="B8" s="47"/>
      <c r="C8" s="48"/>
      <c r="D8" s="46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4.4">
      <c r="A9" s="49" t="s">
        <v>26</v>
      </c>
      <c r="B9" s="53">
        <v>1</v>
      </c>
      <c r="C9" s="54"/>
      <c r="D9" s="46"/>
      <c r="E9" s="3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0" customHeight="1">
      <c r="A10" s="49" t="s">
        <v>27</v>
      </c>
      <c r="B10" s="53" t="s">
        <v>28</v>
      </c>
      <c r="C10" s="54"/>
      <c r="D10" s="46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4.4">
      <c r="A11" s="49" t="s">
        <v>29</v>
      </c>
      <c r="B11" s="53"/>
      <c r="C11" s="54">
        <v>16</v>
      </c>
      <c r="D11" s="46"/>
      <c r="E11" s="35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4.4">
      <c r="A12" s="49" t="s">
        <v>30</v>
      </c>
      <c r="B12" s="49"/>
      <c r="C12" s="54" t="s">
        <v>31</v>
      </c>
      <c r="D12" s="46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8.8">
      <c r="A13" s="49" t="s">
        <v>32</v>
      </c>
      <c r="B13" s="49"/>
      <c r="C13" s="54">
        <v>39500</v>
      </c>
      <c r="D13" s="46"/>
      <c r="E13" s="35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4.4">
      <c r="A14" s="47" t="s">
        <v>33</v>
      </c>
      <c r="B14" s="47"/>
      <c r="C14" s="48"/>
      <c r="D14" s="46"/>
      <c r="E14" s="3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4.4">
      <c r="A15" s="49" t="s">
        <v>34</v>
      </c>
      <c r="B15" s="53"/>
      <c r="C15" s="54">
        <v>256</v>
      </c>
      <c r="D15" s="46"/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4.4">
      <c r="A16" s="49" t="s">
        <v>35</v>
      </c>
      <c r="B16" s="53"/>
      <c r="C16" s="54">
        <v>3200</v>
      </c>
      <c r="D16" s="46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4.4">
      <c r="A17" s="49" t="s">
        <v>36</v>
      </c>
      <c r="B17" s="53" t="s">
        <v>37</v>
      </c>
      <c r="C17" s="54"/>
      <c r="D17" s="46"/>
      <c r="E17" s="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4.4">
      <c r="A18" s="49" t="s">
        <v>38</v>
      </c>
      <c r="B18" s="53"/>
      <c r="C18" s="54" t="s">
        <v>39</v>
      </c>
      <c r="D18" s="46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4.4">
      <c r="A19" s="56" t="s">
        <v>40</v>
      </c>
      <c r="B19" s="56"/>
      <c r="C19" s="48"/>
      <c r="D19" s="46"/>
      <c r="E19" s="3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4.4">
      <c r="A20" s="49" t="s">
        <v>41</v>
      </c>
      <c r="B20" s="53"/>
      <c r="C20" s="54" t="s">
        <v>42</v>
      </c>
      <c r="D20" s="46"/>
      <c r="E20" s="3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7.2" customHeight="1">
      <c r="A21" s="49" t="s">
        <v>43</v>
      </c>
      <c r="B21" s="53" t="s">
        <v>44</v>
      </c>
      <c r="C21" s="54"/>
      <c r="D21" s="46"/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.75" customHeight="1">
      <c r="A22" s="49" t="s">
        <v>45</v>
      </c>
      <c r="B22" s="53" t="s">
        <v>44</v>
      </c>
      <c r="C22" s="54"/>
      <c r="D22" s="46"/>
      <c r="E22" s="35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25.8" customHeight="1">
      <c r="A23" s="49" t="s">
        <v>81</v>
      </c>
      <c r="B23" s="53"/>
      <c r="C23" s="54" t="s">
        <v>82</v>
      </c>
      <c r="D23" s="46"/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24.75" customHeight="1">
      <c r="A24" s="49" t="s">
        <v>48</v>
      </c>
      <c r="B24" s="49"/>
      <c r="C24" s="54">
        <v>1</v>
      </c>
      <c r="D24" s="46"/>
      <c r="E24" s="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7.4" customHeight="1">
      <c r="A25" s="49" t="s">
        <v>83</v>
      </c>
      <c r="B25" s="11"/>
      <c r="C25" s="53">
        <v>1</v>
      </c>
      <c r="D25" s="58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4.4">
      <c r="A26" s="47" t="s">
        <v>84</v>
      </c>
      <c r="B26" s="47"/>
      <c r="C26" s="48"/>
      <c r="D26" s="46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.75" customHeight="1">
      <c r="A27" s="49" t="s">
        <v>50</v>
      </c>
      <c r="B27" s="53" t="s">
        <v>44</v>
      </c>
      <c r="C27" s="54"/>
      <c r="D27" s="58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.75" customHeight="1">
      <c r="A28" s="49" t="s">
        <v>51</v>
      </c>
      <c r="B28" s="53">
        <v>2</v>
      </c>
      <c r="C28" s="57"/>
      <c r="D28" s="58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.75" customHeight="1">
      <c r="A29" s="49" t="s">
        <v>52</v>
      </c>
      <c r="B29" s="53"/>
      <c r="C29" s="55">
        <v>5000</v>
      </c>
      <c r="D29" s="58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customHeight="1">
      <c r="A30" s="49" t="s">
        <v>53</v>
      </c>
      <c r="B30" s="53"/>
      <c r="C30" s="55">
        <v>1000</v>
      </c>
      <c r="D30" s="58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.75" customHeight="1">
      <c r="A31" s="49" t="s">
        <v>54</v>
      </c>
      <c r="B31" s="53"/>
      <c r="C31" s="54">
        <f>2*1920</f>
        <v>3840</v>
      </c>
      <c r="D31" s="58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.75" customHeight="1">
      <c r="A32" s="49" t="s">
        <v>55</v>
      </c>
      <c r="B32" s="53"/>
      <c r="C32" s="54">
        <v>1</v>
      </c>
      <c r="D32" s="58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.75" customHeight="1">
      <c r="A33" s="47" t="s">
        <v>85</v>
      </c>
      <c r="B33" s="47"/>
      <c r="C33" s="48"/>
      <c r="D33" s="46"/>
      <c r="E33" s="34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.75" customHeight="1">
      <c r="A34" s="49" t="s">
        <v>57</v>
      </c>
      <c r="B34" s="53" t="s">
        <v>58</v>
      </c>
      <c r="C34" s="54"/>
      <c r="D34" s="58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.75" customHeight="1">
      <c r="A35" s="49" t="s">
        <v>59</v>
      </c>
      <c r="B35" s="53"/>
      <c r="C35" s="54" t="s">
        <v>86</v>
      </c>
      <c r="D35" s="58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>
      <c r="A36" s="49" t="s">
        <v>61</v>
      </c>
      <c r="B36" s="53"/>
      <c r="C36" s="54">
        <v>7.2</v>
      </c>
      <c r="D36" s="58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.75" customHeight="1">
      <c r="A37" s="49" t="s">
        <v>54</v>
      </c>
      <c r="B37" s="53"/>
      <c r="C37" s="55">
        <v>220000</v>
      </c>
      <c r="D37" s="58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.75" customHeight="1">
      <c r="A38" s="49" t="s">
        <v>87</v>
      </c>
      <c r="B38" s="53"/>
      <c r="C38" s="54">
        <v>2.5</v>
      </c>
      <c r="D38" s="58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.75" customHeight="1">
      <c r="A39" s="47" t="s">
        <v>63</v>
      </c>
      <c r="B39" s="47"/>
      <c r="C39" s="48"/>
      <c r="D39" s="46"/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 customHeight="1">
      <c r="A40" s="49" t="s">
        <v>64</v>
      </c>
      <c r="B40" s="53" t="s">
        <v>44</v>
      </c>
      <c r="C40" s="54"/>
      <c r="D40" s="46"/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5.75" customHeight="1">
      <c r="A41" s="49" t="s">
        <v>65</v>
      </c>
      <c r="B41" s="53"/>
      <c r="C41" s="55">
        <v>800</v>
      </c>
      <c r="D41" s="46"/>
      <c r="E41" s="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5.75" customHeight="1">
      <c r="A42" s="49" t="s">
        <v>66</v>
      </c>
      <c r="B42" s="53"/>
      <c r="C42" s="54" t="s">
        <v>67</v>
      </c>
      <c r="D42" s="46"/>
      <c r="E42" s="3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5.75" customHeight="1">
      <c r="A43" s="56" t="s">
        <v>68</v>
      </c>
      <c r="B43" s="56"/>
      <c r="C43" s="48"/>
      <c r="D43" s="46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37.8" customHeight="1">
      <c r="A44" s="49" t="s">
        <v>69</v>
      </c>
      <c r="B44" s="53" t="s">
        <v>44</v>
      </c>
      <c r="C44" s="54"/>
      <c r="D44" s="46"/>
      <c r="E44" s="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80.4" customHeight="1">
      <c r="A45" s="49" t="s">
        <v>70</v>
      </c>
      <c r="B45" s="53" t="s">
        <v>58</v>
      </c>
      <c r="C45" s="54"/>
      <c r="D45" s="46"/>
      <c r="E45" s="3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8.8" customHeight="1">
      <c r="A46" s="49" t="s">
        <v>71</v>
      </c>
      <c r="B46" s="53" t="s">
        <v>72</v>
      </c>
      <c r="C46" s="54"/>
      <c r="D46" s="46"/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36" customHeight="1">
      <c r="A47" s="49" t="s">
        <v>73</v>
      </c>
      <c r="B47" s="53" t="s">
        <v>74</v>
      </c>
      <c r="C47" s="54"/>
      <c r="D47" s="46"/>
      <c r="E47" s="35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 customHeight="1">
      <c r="A48" s="47" t="s">
        <v>75</v>
      </c>
      <c r="B48" s="47"/>
      <c r="C48" s="48"/>
      <c r="D48" s="46"/>
      <c r="E48" s="3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 customHeight="1">
      <c r="A49" s="59" t="s">
        <v>76</v>
      </c>
      <c r="B49" s="59"/>
      <c r="C49" s="60">
        <v>5</v>
      </c>
      <c r="D49" s="46"/>
      <c r="E49" s="35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5.75" customHeight="1">
      <c r="A50" s="59" t="s">
        <v>77</v>
      </c>
      <c r="B50" s="61" t="s">
        <v>44</v>
      </c>
      <c r="C50" s="60"/>
      <c r="D50" s="46"/>
      <c r="E50" s="35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5.75" customHeight="1">
      <c r="A51" s="49"/>
      <c r="B51" s="49"/>
      <c r="C51" s="54"/>
      <c r="D51" s="46"/>
      <c r="E51" s="35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5.75" customHeight="1">
      <c r="A52" s="49"/>
      <c r="B52" s="49"/>
      <c r="C52" s="54"/>
      <c r="D52" s="46"/>
      <c r="E52" s="35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5.75" customHeight="1">
      <c r="A53" s="62"/>
      <c r="B53" s="62"/>
      <c r="C53" s="63"/>
      <c r="D53" s="46"/>
      <c r="E53" s="3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</sheetData>
  <sheetProtection algorithmName="SHA-512" hashValue="85EecLNlahhYCveo0d0UzndsqEvfdxwPnHDCio6s2WbdIPvmFHIE65CPdGQbxzCyxXHbzjtqOhhqO28FmA7frA==" saltValue="2/xwGJ4STlIX8Q1H7DaaTw==" spinCount="100000" sheet="1" objects="1" scenarios="1" formatCells="0" formatColumns="0" formatRows="0"/>
  <mergeCells count="1">
    <mergeCell ref="A1:C1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scale="71" r:id="rId1"/>
  <headerFooter>
    <oddHeader>&amp;C&amp;A</oddHeader>
    <oddFooter>&amp;CPage &amp;P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2023-06-23T11:18:49Z</cp:lastPrinted>
  <dcterms:created xsi:type="dcterms:W3CDTF">2021-02-15T13:20:23Z</dcterms:created>
  <dcterms:modified xsi:type="dcterms:W3CDTF">2023-06-26T08:17:46Z</dcterms:modified>
  <cp:category/>
  <cp:version/>
  <cp:contentType/>
  <cp:contentStatus/>
</cp:coreProperties>
</file>