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4_Výzva_7_2023\01_K_odeslání\"/>
    </mc:Choice>
  </mc:AlternateContent>
  <xr:revisionPtr revIDLastSave="0" documentId="8_{FC309EAC-C21A-4A40-92F0-228F248A590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7 CHEMIK" sheetId="1" r:id="rId1"/>
  </sheets>
  <definedNames>
    <definedName name="_xlnm.Print_Area" localSheetId="0">'VÝZVA č. 7 CHEMIK'!$A$1:$Q$24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L14" i="1" l="1"/>
  <c r="M14" i="1" s="1"/>
  <c r="N14" i="1" s="1"/>
  <c r="J15" i="1"/>
  <c r="K15" i="1" s="1"/>
  <c r="L15" i="1" s="1"/>
  <c r="M15" i="1" s="1"/>
  <c r="N15" i="1" s="1"/>
  <c r="J14" i="1"/>
  <c r="K14" i="1" s="1"/>
  <c r="J13" i="1"/>
  <c r="K13" i="1" s="1"/>
  <c r="J16" i="1"/>
  <c r="K16" i="1" s="1"/>
  <c r="L16" i="1"/>
  <c r="M16" i="1" s="1"/>
  <c r="N16" i="1" s="1"/>
  <c r="Q14" i="1"/>
  <c r="Q13" i="1"/>
  <c r="L13" i="1"/>
  <c r="L17" i="1" l="1"/>
  <c r="M13" i="1"/>
  <c r="M17" i="1" l="1"/>
  <c r="N13" i="1"/>
  <c r="N17" i="1" s="1"/>
</calcChain>
</file>

<file path=xl/sharedStrings.xml><?xml version="1.0" encoding="utf-8"?>
<sst xmlns="http://schemas.openxmlformats.org/spreadsheetml/2006/main" count="36" uniqueCount="33">
  <si>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</si>
  <si>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</si>
  <si>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</si>
  <si>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</si>
  <si>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</si>
  <si>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</si>
  <si>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</si>
  <si>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</si>
  <si>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</si>
  <si>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</si>
  <si>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</si>
  <si>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</si>
  <si>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</si>
  <si>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</si>
  <si>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</si>
  <si>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</si>
  <si>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</si>
  <si>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</si>
  <si>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</si>
  <si>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</si>
  <si>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</si>
  <si>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</si>
  <si>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 xml:space="preserve">  HighSensitivity DNA ScreenTape umožňuje analýzu a separaci fragmentů DNA a knihoven . Vzorky DNA jsou automaticky nabrány, separovány, zobrazeny a analyzovány,pro 112 vzorků, pro analýzu DNA od 35 do 1000 bp, 10 – 1,000 pg/µL, obsahuje 7 ScreenTape</t>
  </si>
  <si>
    <t>Sada chemikalií pro čip s vysokou citlivostí</t>
  </si>
  <si>
    <t>Sada obsahující potřebné chemikálie (Ladder a sample buffer ) pro High Sensitivity D1000 SreenTape.</t>
  </si>
  <si>
    <t>HighSensitivityDNA ScreenTape umožňuje analýzu a separaci fragmentů DNA a knihoven. Vzorky DNA jsou automaticky nabrány, separovány, zobrazeny a analyzovány,pro 112 vzorků, pro analýzu DNA od 100 do 5000 bp,10 – 1,000 pg/µL
 obsahuje 7 ScreenTape</t>
  </si>
  <si>
    <t>Sada obsahující potřebné chemikálie (Ladder a sample buffer ) pro High Sensitivity D5000 SreenTape.</t>
  </si>
  <si>
    <t>*Odůvodnění kompatibility u pol. č.1-4 : Důvodem pro uvedení názvů předmětů plnění a názvů v parametrech, specifikacích je nutnost kompatibility s již stávajícím 4150 TapeStation přístrojem. Ve smyslu ust. § 89 odst. 5 a 6 ZZVZ platí, že Zadavatel výslovně připouští použití i jiných, kvalitativně a technicky rovnocenných řešení.</t>
  </si>
  <si>
    <t>sada</t>
  </si>
  <si>
    <t>Analyticko-kvantifikacni čip s vysokou citlivostí</t>
  </si>
  <si>
    <t>Účastník ve sloupci "D " Nabídnuté plnění účastníkem"  může využít vlastní přílohy a prokázat plnění dalšími listy v nabídce.</t>
  </si>
  <si>
    <t xml:space="preserve">Příloha č. 1 Výzvy č. 7/2023 Dynamického nákupního systému P23V00000322 - UK 1.LF - Dodávky chemikálií a kitů - Popis předmětu plnění </t>
  </si>
  <si>
    <t>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</si>
</sst>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164" fontId="14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1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27" fillId="0" borderId="0" xfId="0" applyFont="1"/>
    <xf numFmtId="0" fontId="26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21"/>
  <sheetViews>
    <sheetView tabSelected="1" topLeftCell="C3" zoomScale="79" zoomScaleNormal="79" zoomScaleSheetLayoutView="79" workbookViewId="0">
      <selection activeCell="B20" sqref="B20:N21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2"/>
      <c r="F2" s="60"/>
      <c r="G2" s="60"/>
      <c r="H2" s="58" t="s">
        <v>31</v>
      </c>
      <c r="I2" s="2"/>
      <c r="J2" s="1"/>
      <c r="N2" s="3"/>
      <c r="O2" s="2"/>
      <c r="P2" s="2"/>
    </row>
    <row r="3" spans="1:17" ht="18" x14ac:dyDescent="0.35">
      <c r="A3" s="1"/>
      <c r="B3" s="1"/>
      <c r="C3" s="1"/>
      <c r="E3" s="2"/>
      <c r="F3" s="4"/>
      <c r="G3" s="4"/>
      <c r="H3" s="7" t="s">
        <v>32</v>
      </c>
      <c r="I3" s="2"/>
      <c r="J3" s="4"/>
      <c r="N3" s="2"/>
      <c r="O3" s="2"/>
      <c r="P3" s="2"/>
    </row>
    <row r="4" spans="1:17" ht="18" x14ac:dyDescent="0.35">
      <c r="A4" s="5"/>
      <c r="B4" s="49" t="s">
        <v>19</v>
      </c>
      <c r="C4" s="49"/>
      <c r="D4" s="32"/>
      <c r="E4" s="47"/>
      <c r="F4" s="4"/>
      <c r="G4" s="4"/>
      <c r="H4" s="7"/>
      <c r="I4" s="7"/>
      <c r="J4" s="4"/>
      <c r="N4" s="8"/>
      <c r="O4" s="9"/>
      <c r="P4" s="2"/>
    </row>
    <row r="5" spans="1:17" ht="18" x14ac:dyDescent="0.35">
      <c r="A5" s="5"/>
      <c r="B5" s="5"/>
      <c r="C5" s="5"/>
      <c r="D5" s="32"/>
      <c r="E5" s="6"/>
      <c r="F5" s="4"/>
      <c r="G5" s="4"/>
      <c r="H5" s="7"/>
      <c r="I5" s="7"/>
      <c r="J5" s="4"/>
      <c r="N5" s="8"/>
      <c r="O5" s="9"/>
      <c r="P5" s="2"/>
    </row>
    <row r="6" spans="1:17" ht="40.5" customHeight="1" x14ac:dyDescent="0.3">
      <c r="A6" s="5"/>
      <c r="B6" s="61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"/>
    </row>
    <row r="7" spans="1:17" ht="18" x14ac:dyDescent="0.35">
      <c r="A7" s="5"/>
      <c r="B7" s="5"/>
      <c r="C7" s="5"/>
      <c r="D7" s="32"/>
      <c r="E7" s="6"/>
      <c r="F7" s="4"/>
      <c r="G7" s="4"/>
      <c r="H7" s="7"/>
      <c r="I7" s="7"/>
      <c r="J7" s="4"/>
      <c r="N7" s="8"/>
      <c r="O7" s="9"/>
      <c r="P7" s="2"/>
    </row>
    <row r="8" spans="1:17" ht="18" x14ac:dyDescent="0.35">
      <c r="A8" s="5"/>
      <c r="B8" s="5" t="s">
        <v>30</v>
      </c>
      <c r="C8" s="5"/>
      <c r="D8" s="32"/>
      <c r="E8" s="6"/>
      <c r="F8" s="4"/>
      <c r="G8" s="4"/>
      <c r="H8" s="7"/>
      <c r="I8" s="7"/>
      <c r="J8" s="4"/>
      <c r="N8" s="8"/>
      <c r="O8" s="9"/>
      <c r="P8" s="2"/>
    </row>
    <row r="9" spans="1:17" ht="18" x14ac:dyDescent="0.35">
      <c r="A9" s="5"/>
      <c r="B9" s="5"/>
      <c r="C9" s="5"/>
      <c r="D9" s="32"/>
      <c r="E9" s="6"/>
      <c r="F9" s="4"/>
      <c r="G9" s="4"/>
      <c r="H9" s="8"/>
      <c r="I9" s="9"/>
      <c r="J9" s="4"/>
      <c r="N9" s="8"/>
      <c r="O9" s="9"/>
      <c r="P9" s="2"/>
    </row>
    <row r="10" spans="1:17" x14ac:dyDescent="0.3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</row>
    <row r="11" spans="1:17" ht="43.95" customHeight="1" x14ac:dyDescent="0.3">
      <c r="A11" s="1"/>
      <c r="B11" s="64" t="s">
        <v>0</v>
      </c>
      <c r="C11" s="64"/>
      <c r="D11" s="33"/>
      <c r="E11" s="12"/>
      <c r="F11" s="13"/>
      <c r="O11" s="62" t="s">
        <v>1</v>
      </c>
      <c r="P11" s="62"/>
      <c r="Q11" s="62"/>
    </row>
    <row r="12" spans="1:17" ht="162.75" customHeight="1" x14ac:dyDescent="0.3">
      <c r="A12" s="14" t="s">
        <v>2</v>
      </c>
      <c r="B12" s="43" t="s">
        <v>21</v>
      </c>
      <c r="C12" s="43" t="s">
        <v>20</v>
      </c>
      <c r="D12" s="30" t="s">
        <v>15</v>
      </c>
      <c r="E12" s="15" t="s">
        <v>3</v>
      </c>
      <c r="F12" s="48" t="s">
        <v>17</v>
      </c>
      <c r="G12" s="48" t="s">
        <v>4</v>
      </c>
      <c r="H12" s="46" t="s">
        <v>5</v>
      </c>
      <c r="I12" s="16" t="s">
        <v>6</v>
      </c>
      <c r="J12" s="16" t="s">
        <v>7</v>
      </c>
      <c r="K12" s="16" t="s">
        <v>8</v>
      </c>
      <c r="L12" s="16" t="s">
        <v>16</v>
      </c>
      <c r="M12" s="16" t="s">
        <v>9</v>
      </c>
      <c r="N12" s="16" t="s">
        <v>10</v>
      </c>
      <c r="O12" s="17" t="s">
        <v>11</v>
      </c>
      <c r="P12" s="17" t="s">
        <v>12</v>
      </c>
      <c r="Q12" s="17" t="s">
        <v>13</v>
      </c>
    </row>
    <row r="13" spans="1:17" s="23" customFormat="1" ht="133.5" customHeight="1" x14ac:dyDescent="0.3">
      <c r="A13" s="18">
        <v>1</v>
      </c>
      <c r="B13" s="51" t="s">
        <v>29</v>
      </c>
      <c r="C13" s="45" t="s">
        <v>22</v>
      </c>
      <c r="D13" s="50"/>
      <c r="E13" s="27"/>
      <c r="F13" s="28">
        <v>1</v>
      </c>
      <c r="G13" s="28">
        <v>1</v>
      </c>
      <c r="H13" s="56"/>
      <c r="I13" s="19"/>
      <c r="J13" s="20">
        <f>SUM(H13*I13)/100</f>
        <v>0</v>
      </c>
      <c r="K13" s="21">
        <f t="shared" ref="K13" si="0">SUM(H13+J13)</f>
        <v>0</v>
      </c>
      <c r="L13" s="21">
        <f t="shared" ref="L13" si="1">SUM(F13*H13)</f>
        <v>0</v>
      </c>
      <c r="M13" s="21">
        <f t="shared" ref="M13:M15" si="2">SUM(L13*I13)/100</f>
        <v>0</v>
      </c>
      <c r="N13" s="21">
        <f t="shared" ref="N13:N15" si="3">SUM(L13:M13)</f>
        <v>0</v>
      </c>
      <c r="O13" s="21"/>
      <c r="P13" s="22"/>
      <c r="Q13" s="21">
        <f t="shared" ref="Q13" si="4">SUM(H13*P13)</f>
        <v>0</v>
      </c>
    </row>
    <row r="14" spans="1:17" s="23" customFormat="1" ht="92.25" customHeight="1" x14ac:dyDescent="0.3">
      <c r="A14" s="24">
        <v>2</v>
      </c>
      <c r="B14" s="52" t="s">
        <v>23</v>
      </c>
      <c r="C14" s="45" t="s">
        <v>24</v>
      </c>
      <c r="D14" s="50"/>
      <c r="E14" s="26"/>
      <c r="F14" s="29">
        <v>1</v>
      </c>
      <c r="G14" s="28" t="s">
        <v>28</v>
      </c>
      <c r="H14" s="57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si="2"/>
        <v>0</v>
      </c>
      <c r="N14" s="21">
        <f t="shared" si="3"/>
        <v>0</v>
      </c>
      <c r="O14" s="21"/>
      <c r="P14" s="22"/>
      <c r="Q14" s="21">
        <f>SUM(H15*P14)</f>
        <v>0</v>
      </c>
    </row>
    <row r="15" spans="1:17" ht="219.75" customHeight="1" x14ac:dyDescent="0.3">
      <c r="A15" s="18">
        <v>3</v>
      </c>
      <c r="B15" s="53" t="s">
        <v>29</v>
      </c>
      <c r="C15" s="54" t="s">
        <v>25</v>
      </c>
      <c r="D15" s="34"/>
      <c r="E15" s="26"/>
      <c r="F15" s="28">
        <v>1</v>
      </c>
      <c r="G15" s="28">
        <v>1</v>
      </c>
      <c r="H15" s="56"/>
      <c r="I15" s="19"/>
      <c r="J15" s="20">
        <f>SUM(H15*I15)/100</f>
        <v>0</v>
      </c>
      <c r="K15" s="21">
        <f>SUM(H15+J15)</f>
        <v>0</v>
      </c>
      <c r="L15" s="21">
        <f>SUM(F15*K15)</f>
        <v>0</v>
      </c>
      <c r="M15" s="21">
        <f t="shared" si="2"/>
        <v>0</v>
      </c>
      <c r="N15" s="21">
        <f t="shared" si="3"/>
        <v>0</v>
      </c>
      <c r="O15" s="21"/>
      <c r="P15" s="22"/>
      <c r="Q15" s="21">
        <f t="shared" ref="Q15" si="5">SUM(H16*P15)</f>
        <v>0</v>
      </c>
    </row>
    <row r="16" spans="1:17" ht="106.5" customHeight="1" x14ac:dyDescent="0.3">
      <c r="A16" s="18">
        <v>4</v>
      </c>
      <c r="B16" s="55" t="s">
        <v>23</v>
      </c>
      <c r="C16" s="44" t="s">
        <v>26</v>
      </c>
      <c r="D16" s="35"/>
      <c r="E16" s="26"/>
      <c r="F16" s="29">
        <v>1</v>
      </c>
      <c r="G16" s="28" t="s">
        <v>28</v>
      </c>
      <c r="H16" s="57"/>
      <c r="I16" s="19"/>
      <c r="J16" s="20">
        <f>SUM(H16*I16)/100</f>
        <v>0</v>
      </c>
      <c r="K16" s="21">
        <f>SUM(H16+J16)</f>
        <v>0</v>
      </c>
      <c r="L16" s="21">
        <f t="shared" ref="L16" si="6">SUM(F16*H16)</f>
        <v>0</v>
      </c>
      <c r="M16" s="21">
        <f t="shared" ref="M16" si="7">SUM(L16*I16)/100</f>
        <v>0</v>
      </c>
      <c r="N16" s="21">
        <f t="shared" ref="N16" si="8">SUM(L16:M16)</f>
        <v>0</v>
      </c>
      <c r="O16" s="21"/>
      <c r="P16" s="22"/>
      <c r="Q16" s="21">
        <v>0</v>
      </c>
    </row>
    <row r="17" spans="2:14" ht="30" customHeight="1" x14ac:dyDescent="0.3">
      <c r="B17" s="36" t="s">
        <v>14</v>
      </c>
      <c r="C17" s="37"/>
      <c r="D17" s="37"/>
      <c r="E17" s="38"/>
      <c r="F17" s="39"/>
      <c r="G17" s="39"/>
      <c r="H17" s="40"/>
      <c r="I17" s="41"/>
      <c r="J17" s="41"/>
      <c r="K17" s="41"/>
      <c r="L17" s="42">
        <f>SUM(L13:L16)</f>
        <v>0</v>
      </c>
      <c r="M17" s="42">
        <f>SUM(M13:M16)</f>
        <v>0</v>
      </c>
      <c r="N17" s="42">
        <f>SUM(N13:N16)</f>
        <v>0</v>
      </c>
    </row>
    <row r="18" spans="2:14" x14ac:dyDescent="0.3">
      <c r="L18" s="25"/>
    </row>
    <row r="19" spans="2:14" ht="48" customHeight="1" x14ac:dyDescent="0.3">
      <c r="B19" s="63" t="s">
        <v>27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2:14" ht="72" customHeight="1" x14ac:dyDescent="0.3"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2:14" ht="86.25" customHeight="1" x14ac:dyDescent="0.3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17:G1048576 F3:G1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D17:E1048576 E13:E14 D15:E16" name="Oblast2"/>
    <protectedRange sqref="H17:Q1048576 H1:Q16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</protectedRanges>
  <mergeCells count="6">
    <mergeCell ref="B20:N21"/>
    <mergeCell ref="F2:G2"/>
    <mergeCell ref="B6:O6"/>
    <mergeCell ref="O11:Q11"/>
    <mergeCell ref="B19:N19"/>
    <mergeCell ref="B11:C11"/>
  </mergeCells>
  <conditionalFormatting sqref="H13:H1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15: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7 CHEMIK</vt:lpstr>
      <vt:lpstr>'VÝZVA č. 7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2023-09-07T10:24:12Z</cp:lastPrinted>
  <dcterms:created xsi:type="dcterms:W3CDTF">2022-10-31T14:01:21Z</dcterms:created>
  <dcterms:modified xsi:type="dcterms:W3CDTF">2023-09-19T10:18:31Z</dcterms:modified>
</cp:coreProperties>
</file>