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oboje\Koloniál\"/>
    </mc:Choice>
  </mc:AlternateContent>
  <bookViews>
    <workbookView xWindow="0" yWindow="0" windowWidth="28800" windowHeight="12450"/>
  </bookViews>
  <sheets>
    <sheet name="List2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3" i="3" l="1"/>
  <c r="R363" i="3"/>
  <c r="S363" i="3"/>
  <c r="H359" i="3" l="1"/>
  <c r="H360" i="3"/>
  <c r="R359" i="3"/>
  <c r="R360" i="3"/>
  <c r="S359" i="3"/>
  <c r="S360" i="3"/>
  <c r="H362" i="3"/>
  <c r="R362" i="3"/>
  <c r="S362" i="3"/>
  <c r="H361" i="3"/>
  <c r="R361" i="3"/>
  <c r="S361" i="3"/>
  <c r="S5" i="3" l="1"/>
  <c r="L326" i="3" l="1"/>
  <c r="L323" i="3"/>
  <c r="R306" i="3" l="1"/>
  <c r="S306" i="3"/>
  <c r="R307" i="3"/>
  <c r="S307" i="3"/>
  <c r="R308" i="3"/>
  <c r="S308" i="3"/>
  <c r="R309" i="3"/>
  <c r="S309" i="3"/>
  <c r="R310" i="3"/>
  <c r="S310" i="3"/>
  <c r="R311" i="3"/>
  <c r="S311" i="3"/>
  <c r="R312" i="3"/>
  <c r="S312" i="3"/>
  <c r="R313" i="3"/>
  <c r="S313" i="3"/>
  <c r="R314" i="3"/>
  <c r="S314" i="3"/>
  <c r="R315" i="3"/>
  <c r="S315" i="3"/>
  <c r="R316" i="3"/>
  <c r="S316" i="3"/>
  <c r="R317" i="3"/>
  <c r="S317" i="3"/>
  <c r="R318" i="3"/>
  <c r="S318" i="3"/>
  <c r="R319" i="3"/>
  <c r="S319" i="3"/>
  <c r="R320" i="3"/>
  <c r="S320" i="3"/>
  <c r="R321" i="3"/>
  <c r="S321" i="3"/>
  <c r="R322" i="3"/>
  <c r="S322" i="3"/>
  <c r="R323" i="3"/>
  <c r="S323" i="3"/>
  <c r="R324" i="3"/>
  <c r="S324" i="3"/>
  <c r="R325" i="3"/>
  <c r="S325" i="3"/>
  <c r="R326" i="3"/>
  <c r="S326" i="3"/>
  <c r="R327" i="3"/>
  <c r="S327" i="3"/>
  <c r="R328" i="3"/>
  <c r="S328" i="3"/>
  <c r="R329" i="3"/>
  <c r="S329" i="3"/>
  <c r="R330" i="3"/>
  <c r="S330" i="3"/>
  <c r="R331" i="3"/>
  <c r="S331" i="3"/>
  <c r="R332" i="3"/>
  <c r="S332" i="3"/>
  <c r="R333" i="3"/>
  <c r="S333" i="3"/>
  <c r="R334" i="3"/>
  <c r="S334" i="3"/>
  <c r="R335" i="3"/>
  <c r="S335" i="3"/>
  <c r="R336" i="3"/>
  <c r="S336" i="3"/>
  <c r="R337" i="3"/>
  <c r="S337" i="3"/>
  <c r="R338" i="3"/>
  <c r="S338" i="3"/>
  <c r="R339" i="3"/>
  <c r="S339" i="3"/>
  <c r="R340" i="3"/>
  <c r="S340" i="3"/>
  <c r="R341" i="3"/>
  <c r="S341" i="3"/>
  <c r="R342" i="3"/>
  <c r="S342" i="3"/>
  <c r="R343" i="3"/>
  <c r="S343" i="3"/>
  <c r="R344" i="3"/>
  <c r="S344" i="3"/>
  <c r="R345" i="3"/>
  <c r="S345" i="3"/>
  <c r="R346" i="3"/>
  <c r="S346" i="3"/>
  <c r="R347" i="3"/>
  <c r="S347" i="3"/>
  <c r="R348" i="3"/>
  <c r="S348" i="3"/>
  <c r="R349" i="3"/>
  <c r="S349" i="3"/>
  <c r="R350" i="3"/>
  <c r="S350" i="3"/>
  <c r="R351" i="3"/>
  <c r="S351" i="3"/>
  <c r="R352" i="3"/>
  <c r="S352" i="3"/>
  <c r="R353" i="3"/>
  <c r="S353" i="3"/>
  <c r="R354" i="3"/>
  <c r="S354" i="3"/>
  <c r="R355" i="3"/>
  <c r="S355" i="3"/>
  <c r="R356" i="3"/>
  <c r="S356" i="3"/>
  <c r="R357" i="3"/>
  <c r="S357" i="3"/>
  <c r="R358" i="3"/>
  <c r="S358" i="3"/>
  <c r="H306" i="3" l="1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R6" i="3" l="1"/>
  <c r="S6" i="3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295" i="3"/>
  <c r="S295" i="3"/>
  <c r="R296" i="3"/>
  <c r="S296" i="3"/>
  <c r="R297" i="3"/>
  <c r="S297" i="3"/>
  <c r="R298" i="3"/>
  <c r="S298" i="3"/>
  <c r="R299" i="3"/>
  <c r="S299" i="3"/>
  <c r="R300" i="3"/>
  <c r="S300" i="3"/>
  <c r="R301" i="3"/>
  <c r="S301" i="3"/>
  <c r="R302" i="3"/>
  <c r="S302" i="3"/>
  <c r="R303" i="3"/>
  <c r="S303" i="3"/>
  <c r="R304" i="3"/>
  <c r="S304" i="3"/>
  <c r="R305" i="3"/>
  <c r="S305" i="3"/>
  <c r="R5" i="3"/>
  <c r="H74" i="3" l="1"/>
  <c r="H13" i="3"/>
  <c r="H90" i="3" l="1"/>
  <c r="H89" i="3"/>
  <c r="H88" i="3"/>
  <c r="H182" i="3" l="1"/>
  <c r="H5" i="3"/>
  <c r="H172" i="3"/>
  <c r="H106" i="3"/>
  <c r="H107" i="3"/>
  <c r="H113" i="3"/>
  <c r="H112" i="3"/>
  <c r="H158" i="3"/>
  <c r="H155" i="3"/>
  <c r="H157" i="3"/>
  <c r="H160" i="3"/>
  <c r="H156" i="3"/>
  <c r="H159" i="3"/>
  <c r="H194" i="3"/>
  <c r="H195" i="3"/>
  <c r="H305" i="3"/>
  <c r="H304" i="3"/>
  <c r="H303" i="3"/>
  <c r="H302" i="3"/>
  <c r="H300" i="3"/>
  <c r="H301" i="3"/>
  <c r="H299" i="3"/>
  <c r="H298" i="3"/>
  <c r="H297" i="3"/>
  <c r="H295" i="3"/>
  <c r="H294" i="3"/>
  <c r="H287" i="3"/>
  <c r="H296" i="3"/>
  <c r="H271" i="3"/>
  <c r="H293" i="3"/>
  <c r="H292" i="3"/>
  <c r="H291" i="3"/>
  <c r="H290" i="3"/>
  <c r="H288" i="3"/>
  <c r="H289" i="3"/>
  <c r="H286" i="3"/>
  <c r="H285" i="3"/>
  <c r="H284" i="3"/>
  <c r="H283" i="3"/>
  <c r="H282" i="3"/>
  <c r="H281" i="3"/>
  <c r="H280" i="3"/>
  <c r="H279" i="3"/>
  <c r="H278" i="3"/>
  <c r="H277" i="3"/>
  <c r="H275" i="3"/>
  <c r="H276" i="3"/>
  <c r="H274" i="3"/>
  <c r="H273" i="3"/>
  <c r="H272" i="3"/>
  <c r="H270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47" i="3"/>
  <c r="H248" i="3"/>
  <c r="H245" i="3"/>
  <c r="H246" i="3"/>
  <c r="H251" i="3"/>
  <c r="H250" i="3"/>
  <c r="H249" i="3"/>
  <c r="H252" i="3"/>
  <c r="H239" i="3"/>
  <c r="H238" i="3"/>
  <c r="H237" i="3"/>
  <c r="H235" i="3"/>
  <c r="H234" i="3"/>
  <c r="H232" i="3"/>
  <c r="H231" i="3"/>
  <c r="H230" i="3"/>
  <c r="H229" i="3"/>
  <c r="H228" i="3"/>
  <c r="H227" i="3"/>
  <c r="H226" i="3"/>
  <c r="H225" i="3"/>
  <c r="H223" i="3"/>
  <c r="H224" i="3"/>
  <c r="H222" i="3"/>
  <c r="H220" i="3"/>
  <c r="H236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2" i="3"/>
  <c r="H204" i="3"/>
  <c r="H203" i="3"/>
  <c r="H201" i="3"/>
  <c r="H200" i="3"/>
  <c r="H199" i="3"/>
  <c r="H198" i="3"/>
  <c r="H197" i="3"/>
  <c r="H196" i="3"/>
  <c r="H193" i="3"/>
  <c r="H192" i="3"/>
  <c r="H191" i="3"/>
  <c r="H190" i="3"/>
  <c r="H189" i="3"/>
  <c r="H188" i="3"/>
  <c r="H187" i="3"/>
  <c r="H186" i="3"/>
  <c r="H185" i="3"/>
  <c r="H184" i="3"/>
  <c r="H183" i="3"/>
  <c r="H181" i="3"/>
  <c r="H180" i="3"/>
  <c r="H179" i="3"/>
  <c r="H177" i="3"/>
  <c r="H176" i="3"/>
  <c r="H175" i="3"/>
  <c r="H174" i="3"/>
  <c r="H173" i="3"/>
  <c r="H128" i="3"/>
  <c r="H171" i="3"/>
  <c r="H170" i="3"/>
  <c r="H49" i="3"/>
  <c r="H154" i="3"/>
  <c r="H152" i="3"/>
  <c r="H150" i="3"/>
  <c r="H151" i="3"/>
  <c r="H153" i="3"/>
  <c r="H221" i="3"/>
  <c r="H149" i="3"/>
  <c r="H148" i="3"/>
  <c r="H147" i="3"/>
  <c r="H146" i="3"/>
  <c r="H145" i="3"/>
  <c r="H144" i="3"/>
  <c r="H143" i="3"/>
  <c r="H178" i="3"/>
  <c r="H141" i="3"/>
  <c r="H142" i="3"/>
  <c r="H140" i="3"/>
  <c r="H138" i="3"/>
  <c r="H137" i="3"/>
  <c r="H136" i="3"/>
  <c r="H135" i="3"/>
  <c r="H133" i="3"/>
  <c r="H134" i="3"/>
  <c r="H132" i="3"/>
  <c r="H131" i="3"/>
  <c r="H130" i="3"/>
  <c r="H129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269" i="3"/>
  <c r="H80" i="3"/>
  <c r="H244" i="3"/>
  <c r="H243" i="3"/>
  <c r="H242" i="3"/>
  <c r="H241" i="3"/>
  <c r="H109" i="3"/>
  <c r="H233" i="3"/>
  <c r="H108" i="3"/>
  <c r="H105" i="3"/>
  <c r="H104" i="3"/>
  <c r="H103" i="3"/>
  <c r="H102" i="3"/>
  <c r="H101" i="3"/>
  <c r="H99" i="3"/>
  <c r="H100" i="3"/>
  <c r="H98" i="3"/>
  <c r="H97" i="3"/>
  <c r="H96" i="3"/>
  <c r="H95" i="3"/>
  <c r="H94" i="3"/>
  <c r="H91" i="3"/>
  <c r="H111" i="3"/>
  <c r="H110" i="3"/>
  <c r="H87" i="3"/>
  <c r="H93" i="3"/>
  <c r="H92" i="3"/>
  <c r="H86" i="3"/>
  <c r="H85" i="3"/>
  <c r="H84" i="3"/>
  <c r="H83" i="3"/>
  <c r="H82" i="3"/>
  <c r="H81" i="3"/>
  <c r="H79" i="3"/>
  <c r="H78" i="3"/>
  <c r="H77" i="3"/>
  <c r="H76" i="3"/>
  <c r="H73" i="3"/>
  <c r="H75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14" i="3"/>
  <c r="H55" i="3"/>
  <c r="H54" i="3"/>
  <c r="H53" i="3"/>
  <c r="H52" i="3"/>
  <c r="H51" i="3"/>
  <c r="H50" i="3"/>
  <c r="H168" i="3"/>
  <c r="H164" i="3"/>
  <c r="H167" i="3"/>
  <c r="H165" i="3"/>
  <c r="H166" i="3"/>
  <c r="H162" i="3"/>
  <c r="H163" i="3"/>
  <c r="H169" i="3"/>
  <c r="H161" i="3"/>
  <c r="H48" i="3"/>
  <c r="H47" i="3"/>
  <c r="H46" i="3"/>
  <c r="H45" i="3"/>
  <c r="H44" i="3"/>
  <c r="H43" i="3"/>
  <c r="H240" i="3"/>
  <c r="H31" i="3"/>
  <c r="H28" i="3"/>
  <c r="H30" i="3"/>
  <c r="H29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2" i="3"/>
  <c r="H11" i="3"/>
  <c r="H10" i="3"/>
  <c r="H9" i="3"/>
  <c r="H139" i="3"/>
  <c r="H6" i="3"/>
  <c r="H8" i="3"/>
  <c r="H7" i="3"/>
  <c r="H33" i="3"/>
  <c r="H38" i="3"/>
  <c r="H34" i="3"/>
  <c r="H41" i="3"/>
  <c r="H40" i="3"/>
  <c r="H39" i="3"/>
  <c r="H37" i="3"/>
  <c r="H36" i="3"/>
  <c r="H32" i="3"/>
  <c r="H42" i="3"/>
  <c r="H35" i="3"/>
  <c r="H364" i="3" l="1"/>
</calcChain>
</file>

<file path=xl/comments1.xml><?xml version="1.0" encoding="utf-8"?>
<comments xmlns="http://schemas.openxmlformats.org/spreadsheetml/2006/main">
  <authors>
    <author>Slováková Daniela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<sst xmlns="http://schemas.openxmlformats.org/spreadsheetml/2006/main" count="1761" uniqueCount="963">
  <si>
    <t>MJ</t>
  </si>
  <si>
    <t>kg</t>
  </si>
  <si>
    <t>Nabídku zaslal:</t>
  </si>
  <si>
    <t>Dne:</t>
  </si>
  <si>
    <t>Požadovaná četnost závozů:</t>
  </si>
  <si>
    <t>PČ</t>
  </si>
  <si>
    <t>Minimální trvanlivost</t>
  </si>
  <si>
    <t>Cena za MJ bez DPH ***</t>
  </si>
  <si>
    <t>Cena celkem ****</t>
  </si>
  <si>
    <t>3 x týdně v čase 6:00 - 10:00</t>
  </si>
  <si>
    <t>Pražené, solené</t>
  </si>
  <si>
    <t>Poleva z balsamikového octa, podíl octu min 39%</t>
  </si>
  <si>
    <t>l</t>
  </si>
  <si>
    <t>Bramborové vločky sušené min. 25% (sušené brambory 99%)</t>
  </si>
  <si>
    <t>z trvdozrnné pšenice</t>
  </si>
  <si>
    <t>litr</t>
  </si>
  <si>
    <t>pasta pro dochucení asijských pokrmů z chilli papriček, min podíl papriček 20%</t>
  </si>
  <si>
    <t>čaj sypaný v nálevových sáčcích 35g - 50g</t>
  </si>
  <si>
    <t>balený ve 2g nálevových sáčcích/porcovaný, hygienicky balený</t>
  </si>
  <si>
    <t>Ster.zelenina ve sladkokys.nálevu s cukrem a sladidlem, pevný podíl min. 55%</t>
  </si>
  <si>
    <t>Černá, drobnozrná</t>
  </si>
  <si>
    <t>Ener. hodnota (KJ)1510, ener. hodnota (kcal)360, tuky (g)2,9, nasycené mastné kyseliny (g)0, sacharidy (g)59,  z toho cukry (g)0, vláknina (g)11, bílkoviny (g)27, sůl (g)0,</t>
  </si>
  <si>
    <t>min podíl kakaové sušiny min 70%</t>
  </si>
  <si>
    <t>obsah mléčné sušiny min 20%, obsah kakaové sušiny min 30%</t>
  </si>
  <si>
    <t>min podíl jahody 15%, podíl jablk max 26%, bezlepkový, bez laktozy</t>
  </si>
  <si>
    <t>min podíl meruňky 30%, podíl jablk max 15%, bezlepkový, bez laktozy</t>
  </si>
  <si>
    <t>min hmotnost pevného podílu 60%</t>
  </si>
  <si>
    <t>Ster.zelenina v kořeněném sladkokys.nálevu s cukrem a sladidlem, pevný podíl min. 55%</t>
  </si>
  <si>
    <t>Ster.zelenina v kořeněném sladkokys. nálevu s cukrem a sladidlem, pevný podíl min. 55%</t>
  </si>
  <si>
    <t>15g</t>
  </si>
  <si>
    <t>dehydratovaný výrobek z pšeničné mouky</t>
  </si>
  <si>
    <t>podíl rajčat min 140g na 100g výrobku</t>
  </si>
  <si>
    <t>bezlepkový produkt, balení max 20g, podíl rajčat min 140g na 100g výrobku</t>
  </si>
  <si>
    <t>jádra natural, loupané</t>
  </si>
  <si>
    <t>Mírně sladký nálev, pevný podíl min. 55%, bez lepku a laktozy</t>
  </si>
  <si>
    <t>Mírně sladký nálev, pevný podíl min. 55%</t>
  </si>
  <si>
    <t>Jednodruhové ovoce, pevný podíl min. 60%, bez lepku a laktozy</t>
  </si>
  <si>
    <t>Třešně bez pecek, min pevný podíl 50%</t>
  </si>
  <si>
    <t>Velikost 9-12 cm</t>
  </si>
  <si>
    <t>semolina min 80%</t>
  </si>
  <si>
    <t>studená omáčka, podíl řepkového oleje min 51%, vaječný žloutek pasterizovaný min 3,7%, skladování při teplotě od +1°C do 15°C, po otevření skladování do 8°C po dobu min 4 týdny</t>
  </si>
  <si>
    <t xml:space="preserve">Studená ochucená emulgovaná omáčka (s obsahem tuku 50%), minimální podíl majonézy 50%, skladování 0°C do 15°C, po otevření spotřebovat </t>
  </si>
  <si>
    <t>Majonéza s jogurtem</t>
  </si>
  <si>
    <t>studená omáčka, řepkový olej min 25%, jogurt min 15%, pasterizovaný vaječný žloutek min 2,2%,  skladování při teplotě od +1°C do 15°C, po otevření skladování do 8°C po dobu min 4 týdny</t>
  </si>
  <si>
    <t>Mouka hladká</t>
  </si>
  <si>
    <t>Obiloviny obsahující lepek,pšenice</t>
  </si>
  <si>
    <t>Mouka hrubá</t>
  </si>
  <si>
    <t>Mouka polohrubá</t>
  </si>
  <si>
    <t>směs rastlinných olejů s vysokou teplotní stabilitou, vhodné pro fritování, bod zadymení 220°C - 250°C</t>
  </si>
  <si>
    <t>Extra panenský 100%, mechanicky lisovaný za studena, vhodný proi studenou kuchyni, bod zadymení 180°C - 100°C</t>
  </si>
  <si>
    <t>Pro krátkodobější tepelnou úpravu, min 10% kyseliny α-linolénovej, bod zadymení 190°C - 230°C</t>
  </si>
  <si>
    <t>100% slunečnicový olej s přírodním vitamínem E, vhodný při krátkkodobou teplotní úpravu, bod zadymení 180°C - 210°C</t>
  </si>
  <si>
    <t>Z bazalky a slunečnicového oleje, bazalka min 33%, italské sýry min 6%, piniové oříšky min 0,5%, bez lepku</t>
  </si>
  <si>
    <t>Z bazalky, slunečnicového oleje a stuženého řepkového oleje, bazalka min 36%, vegan složení</t>
  </si>
  <si>
    <t>byliny v slunečnicovém oleji, min: pažitka 7%, petržlenová nať 7%, kerblík 4%, bazalka 2%, libeček 2%, kopr 1%, rozmarín 0,01%, ochuceno pomarančovou kůrou</t>
  </si>
  <si>
    <t>loupané, natural</t>
  </si>
  <si>
    <t>min 170g ovoce na 100 g výrobku</t>
  </si>
  <si>
    <t>bezlepkový</t>
  </si>
  <si>
    <t>99% rajčata, refraktometrická sušina 28-30%, bez lepku</t>
  </si>
  <si>
    <t>refraktometrická sušina 28-30°Brix</t>
  </si>
  <si>
    <t>rýže dlouhozrnná loupaná</t>
  </si>
  <si>
    <t>rýže dlouhozrnná loupaná, stejná značka jako 5kg balení</t>
  </si>
  <si>
    <t>Výživ. údaje na 100 genergetická hodnota 1540 kJ / 367 kcal, tuky 0,6 g, z toho nasycené kyseliny 0 g,sacharidy 78,4 g, z toho cukry 0 g,bílkoviny 8,5 g, sůl 0 g</t>
  </si>
  <si>
    <t>Výživ. údaje na 100 genergetická hodnota 1540 kJ / 367 kcal, tuky 0,6 g, z toho nasycené kyseliny 0 g,sacharidy 78,4 g, z toho cukry 0 g,bílkoviny 8,5 g, sůl 0 g, stejná značka jako 5kg</t>
  </si>
  <si>
    <t>Ener. hodnota 1473kJ/347kcal, tuky 0,7g, z toho nasycené mastné kyseliny &lt;0,1g, sacharidy 77g, z toho cukry 0,4g, bílkoviny 8,4g, sůl &lt;0,01g</t>
  </si>
  <si>
    <t>Ener. hodnota 1473kJ/347kcal, tuky 0,7g, z toho nasycené mastné kyseliny &lt;0,1g, sacharidy 77g, z toho cukry 0,4g, bílkoviny 8,4g, sůl &lt;0,01g, stejná značka jako 5kg</t>
  </si>
  <si>
    <t>Výživ. údaje na 100 g: ener. hodnota 1545 kJ/369kcal, tuky 0,6 g, nasycené mastné kyseliny 0,2 g, sacharidy 78 g, z toho cukry 0 g, bílkoviny 7,0 g, sůl 0 g.</t>
  </si>
  <si>
    <t>Výživ. údaje na 100 g: ener. hodnota 1545 kJ/369kcal, tuky 0,6 g, nasycené mastné kyseliny 0,2 g, sacharidy 78 g, z toho cukry 0 g, bílkoviny 7,0 g, sůl 0 g, stejná značka jako 5kg</t>
  </si>
  <si>
    <t>bez lepku</t>
  </si>
  <si>
    <t>bez lepku, stejná značka jako 5kg</t>
  </si>
  <si>
    <t>mix rýže dlouhozrnná parboiled a rýže pololoupaná indiánská</t>
  </si>
  <si>
    <t>sůl max 15%</t>
  </si>
  <si>
    <t>skladování při teplotě od +1°C do +15°C, při nabízení k prodeji možnost skladování při teplotě +25°C po dobu min 14 dnů</t>
  </si>
  <si>
    <t>bez lepku a laktózy, studená emulgovaná omáčka s obsahem tuku min 40%, skladování při teplotě 0°C až 15°C, po otevření spotřebovat</t>
  </si>
  <si>
    <t>porcovaná tatarská omáčka, emulgovaná studená omáčka s oibsahem tuku min 45%, skladování 0°C až 15°C</t>
  </si>
  <si>
    <t>Semolinové italské, minimální podíl semoliny 80%, bezvaječné, stejná značka jako 0,5kg balení</t>
  </si>
  <si>
    <t>Semolinové italské, minimální podíl semoliny 80%, bezvaječné, stejná značka jako 5 kg balení</t>
  </si>
  <si>
    <t>Pšeničná mouka, může obsahovat vejce, stejná značka, jako 0,5 kg balení</t>
  </si>
  <si>
    <t>Pšeničná mouka, může obsahovat vejce, stejná značka, jako 5 kg balení</t>
  </si>
  <si>
    <t>pšeničná mouka, min 2  vejce na 1kg mouky</t>
  </si>
  <si>
    <t>pšeničná mouka</t>
  </si>
  <si>
    <t>Semolinové, minimální podíl semoliny 80%, bezvaječné, stejná značka jako 0,5kg balení</t>
  </si>
  <si>
    <t>Semolinové, minimální podíl semoliny 80%, bezvaječné, stejná značka jako 5 kg balení</t>
  </si>
  <si>
    <t xml:space="preserve">Alu balení, kousky v slunečnicovém oleji. alergen ryby, bez lepku a laktozy, </t>
  </si>
  <si>
    <t xml:space="preserve">tuňák pruhovaný, kousky v slunečnicovém nebo sojovém oleji. alergen ryby, bez lepku a laktozy, </t>
  </si>
  <si>
    <t>v první 1/3 záruční lhůty</t>
  </si>
  <si>
    <t>Cizrna 5kg</t>
  </si>
  <si>
    <t>Cous Cous 5kg</t>
  </si>
  <si>
    <t>Hořčice plnotučná 5kg</t>
  </si>
  <si>
    <t>Majonéza 5kg</t>
  </si>
  <si>
    <t>Majonéza 5kg dlouhá trvanlivost</t>
  </si>
  <si>
    <t>Majonéza 1kg</t>
  </si>
  <si>
    <t>Majonéza s jogurtem 5kg</t>
  </si>
  <si>
    <t>Olej fritovací 10l</t>
  </si>
  <si>
    <t>Olej řepkový 10l</t>
  </si>
  <si>
    <t>Olej řepkový 1l</t>
  </si>
  <si>
    <t>Olej slunečnicový 10l</t>
  </si>
  <si>
    <t>Olej slunečnicový 1l</t>
  </si>
  <si>
    <t>Pesto bazalkové 340g</t>
  </si>
  <si>
    <t>Puding vanilkový 1kg</t>
  </si>
  <si>
    <t>Rýže dlouhozrnná 5kg</t>
  </si>
  <si>
    <t>Rýže dlouhozrnná 1kg</t>
  </si>
  <si>
    <t>Rýže basmati dlouhozrná 5kg</t>
  </si>
  <si>
    <t>Rýže basmati dlouhozrná 1kg</t>
  </si>
  <si>
    <t>Rýže dlouhozrná parboiled 5kg</t>
  </si>
  <si>
    <t>Rýže dlouhozrná parboiled 1kg</t>
  </si>
  <si>
    <t>Rýže jasmínová dlouhozrná loupaná 5kg</t>
  </si>
  <si>
    <t>Rýže jasmínová dlouhozrná loupaná 1kg</t>
  </si>
  <si>
    <t>Rýže na rizoto 1kg</t>
  </si>
  <si>
    <t>Sojová omáčka 1l</t>
  </si>
  <si>
    <t>Tatarská omáčka 5kg dlouhá trvanlivost</t>
  </si>
  <si>
    <t>Tatarská omáčka 5kg</t>
  </si>
  <si>
    <t>Tatarská omáčka 1kg</t>
  </si>
  <si>
    <t>Těstoviny fettuchine 500g</t>
  </si>
  <si>
    <t>Těstoviny fleky 5kg</t>
  </si>
  <si>
    <t>Těstoviny fleky 500g</t>
  </si>
  <si>
    <t>Těstoviny Fusili 5kg</t>
  </si>
  <si>
    <t>Těstoviny Fusili 500g</t>
  </si>
  <si>
    <t>Těstoviny kolínka 5kg</t>
  </si>
  <si>
    <t>Těstoviny kolínka 500g</t>
  </si>
  <si>
    <t>Těstoviny makarony 500g</t>
  </si>
  <si>
    <t>Těstoviny nudle polévkové 5kg</t>
  </si>
  <si>
    <t>Těstoviny Penne 5kg</t>
  </si>
  <si>
    <t>Těstoviny špagety 5kg</t>
  </si>
  <si>
    <t>Těstoviny špagety 500g</t>
  </si>
  <si>
    <t>Těstoviny tarhoňa 5kg</t>
  </si>
  <si>
    <t>Těstoviny vřetena 5kg</t>
  </si>
  <si>
    <t>Těstoviny vřetena 500g</t>
  </si>
  <si>
    <t>Tunák v oleji 1kg</t>
  </si>
  <si>
    <t>Tunák v oleji 185g</t>
  </si>
  <si>
    <t>Worčestrová omáčka 1l</t>
  </si>
  <si>
    <t>Worčestrová omáčka 160ml</t>
  </si>
  <si>
    <t>Fazole červené ve sladkoslaném nálevu 2500g</t>
  </si>
  <si>
    <t>Polévkové koření 3l</t>
  </si>
  <si>
    <t>tekutý bílkovinný hydrolyzát (sója, pšeničný lepek). Obsah jedlé soli ve výrobku max. 20 %.</t>
  </si>
  <si>
    <t>Sloupec1</t>
  </si>
  <si>
    <t>Kari pasta červená 1kg</t>
  </si>
  <si>
    <t>Kari pasta zelená 1kg</t>
  </si>
  <si>
    <t>Corn Flakes 1kg</t>
  </si>
  <si>
    <t>Těstoviny semolínové, z tvrdé pšenice Triticum durum, bezvaječné</t>
  </si>
  <si>
    <t>Specifikace (balení se může lišit v rozsahu 5%)</t>
  </si>
  <si>
    <t>Bambusové výhonky 540g</t>
  </si>
  <si>
    <t>Bambusové výhonky 2950g</t>
  </si>
  <si>
    <t>proužky krájené v neochuceném nálevu</t>
  </si>
  <si>
    <t>Obiloviny min 49,4%, kakaový prášek s nízkým obsahem tuku max 5,7%, sušená syrovátka, sušené odtučněné mléko, kakaová hmota 2%, vanilkový extrakt</t>
  </si>
  <si>
    <t>Obiloviny min 49,4% s nízkým obsahem tuku, sušená syrovátka, sušené odtučněné mléko</t>
  </si>
  <si>
    <t>Kukuřičné lupínky, lámaná kukuřice 94%</t>
  </si>
  <si>
    <t xml:space="preserve">aktivní sušené droždí </t>
  </si>
  <si>
    <t>bez lepku a laktozy, 48x20g</t>
  </si>
  <si>
    <t xml:space="preserve">směs ovocných drení, bezlepkový, bez laktozy </t>
  </si>
  <si>
    <t>směs obilovin se sušeným ovocem v poměru min 35%</t>
  </si>
  <si>
    <t>směs obilovin se směsí mražem sušeného ovoce, vločky max podíl 51,5%</t>
  </si>
  <si>
    <t>Musli lesní ovoce 700g</t>
  </si>
  <si>
    <t>směs obilovin se směsí mražem sušených jahod a mandlí, vločky max podíl 48,2%</t>
  </si>
  <si>
    <t>Musli jahody mandle 700g</t>
  </si>
  <si>
    <t>pasta bez laktozy z chilli papriček, obsah chilli min 76%</t>
  </si>
  <si>
    <t>Exotic food sambal oelek chilli 210g</t>
  </si>
  <si>
    <t>suchá, balení od 0,45g</t>
  </si>
  <si>
    <t>Granko kakaový nápoj 400g</t>
  </si>
  <si>
    <t>Instantní kakaový nápoj</t>
  </si>
  <si>
    <t>Kakao 100g</t>
  </si>
  <si>
    <t>se sníženým obsahem tuku</t>
  </si>
  <si>
    <t>rozpustní sušená káva 95%, jemně pražená káva 5%</t>
  </si>
  <si>
    <t>rozpustní sušená káva 97%, jemně pražená káva 3%</t>
  </si>
  <si>
    <t>Káva nescafé Gold 100g</t>
  </si>
  <si>
    <t>Káva nescafé Gold barista 180g</t>
  </si>
  <si>
    <t>kokosové plátky</t>
  </si>
  <si>
    <t>Kokos plátky 100g</t>
  </si>
  <si>
    <t>Kokos strouhaný 200g</t>
  </si>
  <si>
    <t>kokos strouhaný</t>
  </si>
  <si>
    <t>Velikost 5-8 cm, bal 720g</t>
  </si>
  <si>
    <t>Velikost 3-6 cm, bal 720g</t>
  </si>
  <si>
    <t>48x15g</t>
  </si>
  <si>
    <t>Musli jahoda bal 2kg</t>
  </si>
  <si>
    <t>zapekané musli s jahodami</t>
  </si>
  <si>
    <t>Musli chocolate bal 2kg</t>
  </si>
  <si>
    <t>sypané musli 3 druhy čokolády</t>
  </si>
  <si>
    <t>120x15g</t>
  </si>
  <si>
    <t>Perník na strouhání 125g</t>
  </si>
  <si>
    <t>Dětské piškoty okrouhlé</t>
  </si>
  <si>
    <t>Piškoty okrouhlé 500g</t>
  </si>
  <si>
    <t>Italské piškoty oválné na tiramisu</t>
  </si>
  <si>
    <t>rajčata, sůl, slunečnicévý olej, cukr, oregani, bazalka, cibule, pepř a kyselina citronová</t>
  </si>
  <si>
    <t>Pizza omáčka s bylinkami 2,5kg</t>
  </si>
  <si>
    <t>kypřící prášek</t>
  </si>
  <si>
    <t>Texurovaný sojový výrobek</t>
  </si>
  <si>
    <t>Textorovaný sojový výrobek</t>
  </si>
  <si>
    <t>Pálivá pasta z chilli papriček</t>
  </si>
  <si>
    <t>víceovocná štáva z koncentrátu min. 1 % (černý rybíz, jahoda, višeň, malina, borůvka)</t>
  </si>
  <si>
    <t>malinová šťáva z koncentrátu min 1 %</t>
  </si>
  <si>
    <t> pomerančová šťáva z koncentrátu min 1 %</t>
  </si>
  <si>
    <t>Texturovaný sojový výrobek</t>
  </si>
  <si>
    <t>Sirup multivitamín 0,7l bez lepku a laktozy</t>
  </si>
  <si>
    <t>víceovocná štáva z koncentrátu min. 1 % (jablko, ananas, pomeranč, banán, citrón, broskev, kiwi, mango)</t>
  </si>
  <si>
    <t>Sirup citron 0,7l bez lepku a laktozy</t>
  </si>
  <si>
    <t> citrónová šťáva z koncentrátu min 1 %</t>
  </si>
  <si>
    <t>Sirup lesní směs 0,7l bez lepku a laktozy</t>
  </si>
  <si>
    <t>Sirup jahoda 0,7l bez lepku a laktozy</t>
  </si>
  <si>
    <t>víceovocná štáva z koncentrátu 1 % (černý rybíz, jahoda, višeň, malina, borůvka)</t>
  </si>
  <si>
    <t>jahodová šťáva z koncentrátu min 1 %</t>
  </si>
  <si>
    <t>Rajčata sušená v olivovém oleji 290g</t>
  </si>
  <si>
    <t>Rajčata sušená v oleji 1550g</t>
  </si>
  <si>
    <t>bez lepku, laktozy a cukru, pevný podíl min 150g</t>
  </si>
  <si>
    <t>bez lepku a laktozy, pevný podíl min 1000g</t>
  </si>
  <si>
    <t>bez lepku, laktozy a cukru, rajčatová dřeň, podíl rajčat 100%</t>
  </si>
  <si>
    <t>Rajčata drcená 2500g</t>
  </si>
  <si>
    <t>Rajčata krájená loupaná 400g</t>
  </si>
  <si>
    <t>Rajčata celá loupaná 400g</t>
  </si>
  <si>
    <t>Rajčata krájená loupaná v rajčatové šťávě</t>
  </si>
  <si>
    <t>Rajčata celá loupaná v rajčatové šťávě</t>
  </si>
  <si>
    <t>Rajčata drcená 500g</t>
  </si>
  <si>
    <t>Pasírovaná loupaná rajčata</t>
  </si>
  <si>
    <t>Musli med a ořechy 750g</t>
  </si>
  <si>
    <t>Přesné označení nabízeného produktu, v případe kusového zboží váha výrobku a cena za 1ks **</t>
  </si>
  <si>
    <t>číslo produktu v katalogu dodavatele</t>
  </si>
  <si>
    <t>min podíl rajčat 140g na 100 g kečupu</t>
  </si>
  <si>
    <t>Puding kakaový 1kg</t>
  </si>
  <si>
    <t>pšeničníá mouka, min 15,8% sušená bramborová kaše</t>
  </si>
  <si>
    <t>Pšeničná mouka min 59%</t>
  </si>
  <si>
    <t>žitný kvásek sušený</t>
  </si>
  <si>
    <t>červenná paprika řezaná bez lepku a laktozy</t>
  </si>
  <si>
    <t>cizrna min 45%</t>
  </si>
  <si>
    <t>Mák mletý 1kg</t>
  </si>
  <si>
    <t>Mák mletý 200g</t>
  </si>
  <si>
    <t>Mák modrý 3kg</t>
  </si>
  <si>
    <t>Víno červené 1l</t>
  </si>
  <si>
    <t>Víno bílé 1l</t>
  </si>
  <si>
    <t>těstoviny z tvrděné pšenice, náplň min 35% z toho min 26% sušená šunka</t>
  </si>
  <si>
    <t>těstoviny z tvrděné pšenice, náplň min 35% z toho min 25% ze směsi vepřového a hovězího masa</t>
  </si>
  <si>
    <t>z běžného pšeničného pečiva</t>
  </si>
  <si>
    <t>obilná semena, 100% mák, mletý</t>
  </si>
  <si>
    <t>obilná semena, 100% mák, nemletý</t>
  </si>
  <si>
    <t>studená omáčka, skladování od +1°C do +15°C, po otevření skladování při teplotě max +8°C po dobu min 4 týdny, při nabízení k prodeji možno uchovávat při teplotě +25°C po dobu až 14 dní</t>
  </si>
  <si>
    <t>Rozpustná 100% káva</t>
  </si>
  <si>
    <t>bezlepková křenová pasta</t>
  </si>
  <si>
    <t>křenová pasta</t>
  </si>
  <si>
    <t>Křen pikantní 1kg</t>
  </si>
  <si>
    <t>Rozinky sušené 100g</t>
  </si>
  <si>
    <t>Rozinky sušené 1kg</t>
  </si>
  <si>
    <t>Těstoviny nudle čínské 500g</t>
  </si>
  <si>
    <t>nudle na smažení</t>
  </si>
  <si>
    <t>99% kukuřice</t>
  </si>
  <si>
    <t>Strouhanka kukuřičná s lupínky 200g</t>
  </si>
  <si>
    <t>Značka KLASA</t>
  </si>
  <si>
    <t>Sezamový olej 1,89l</t>
  </si>
  <si>
    <t>Ocet rýžový  250ml</t>
  </si>
  <si>
    <t>Mouka krupice hrubá</t>
  </si>
  <si>
    <t>Hrách žlutý 5kg</t>
  </si>
  <si>
    <t>Hrách žlutý půlený loupaný</t>
  </si>
  <si>
    <t>Hrách zelený půlený loupaný</t>
  </si>
  <si>
    <t xml:space="preserve">Solamyl 1 kg </t>
  </si>
  <si>
    <t>Káva mletá 1kg bal</t>
  </si>
  <si>
    <t>Kokos strouhaný 1kg</t>
  </si>
  <si>
    <t>bez pecky</t>
  </si>
  <si>
    <t>100x2g, jednotlivě balený, černý, 100% prírodné ingrediencie</t>
  </si>
  <si>
    <t>20x1,8g, jednotlivě balený, černý, 100% prírodné ingrediencie</t>
  </si>
  <si>
    <t>40g, jednotlivě balený, černý, 100% prírodné ingrediencie</t>
  </si>
  <si>
    <t>100x2g, HB, HORECA balení, zelený čaj, citronová tráva, citronové oplodí</t>
  </si>
  <si>
    <t>10x10, HB, HORECA balení</t>
  </si>
  <si>
    <t>100x2g, HB, HORECA balení, černý čaj</t>
  </si>
  <si>
    <t>aroma rumové, přírodní, těkuté na ochuceni moučníků a dezetrů do potravin</t>
  </si>
  <si>
    <t>aroma vanilkové, přírodní, těkuté na ochuceni moučníků a dezetrů do potravin</t>
  </si>
  <si>
    <t>plátky krájené v neochuceném nálevu</t>
  </si>
  <si>
    <t xml:space="preserve">bez lepku, emulgováno s obsahem tuku min 20%, jogurt min 28%, řepkový olej max 20%, </t>
  </si>
  <si>
    <t xml:space="preserve">bez lepku, emulgováno s obsahem tuku min20% řepkový olej, rajčatový protlak, hořčičné semeno </t>
  </si>
  <si>
    <t xml:space="preserve">bez lepku, emulgováno s obsahem tuku min30% řepkový olej, rajčatový protlak, hořčičné semeno </t>
  </si>
  <si>
    <t xml:space="preserve">bez lepku, emulgováno s obsahem tuku min20%, řepkový olej, jogurt min 10%, rajčatový protlak, hořčičné semeno </t>
  </si>
  <si>
    <t xml:space="preserve">bez lepku, emulgováno s obsahem tuku min20% řepkový olej, min 11% jogurt,  rajčatový protlak, hořčičné semeno </t>
  </si>
  <si>
    <t xml:space="preserve">bez lepku, emulgováno s obsahem tuku min20% řepkový olej, min 16% jogurt, min 4% česnek, rajčatový protlak, hořčičné semeno </t>
  </si>
  <si>
    <t>slunečnicový olej, med min 13%, horčice min 7%</t>
  </si>
  <si>
    <t>slunečnicový olej, zakysaná smetana, rajčatový protlak min 5,8%, vaječný žloutek</t>
  </si>
  <si>
    <t>řepkový olej, vaječný žloutek, česnek min 2,3%, sušený sýr min 2,3%, pasterizovaný vaječný žloutek, kyselina mléčná</t>
  </si>
  <si>
    <t>bez lepku a laktozy, sušená</t>
  </si>
  <si>
    <t>pražená mletá káva, intensive roast</t>
  </si>
  <si>
    <t>Křen 160g</t>
  </si>
  <si>
    <t>Káva Nescafé 500g</t>
  </si>
  <si>
    <t>Velikost 7-9 cm</t>
  </si>
  <si>
    <t>Chlebový kvásek 15g</t>
  </si>
  <si>
    <t>Černý</t>
  </si>
  <si>
    <t>kvasný ocet kyselost 5%</t>
  </si>
  <si>
    <t>ovocný ocet pasterovaný</t>
  </si>
  <si>
    <t>Olej řepkový sprey 250ml</t>
  </si>
  <si>
    <t>100% řepkový olej</t>
  </si>
  <si>
    <t>Kořenící olej s příchutí sezamu</t>
  </si>
  <si>
    <t>olej z extra panenského olivového oleje a chilli</t>
  </si>
  <si>
    <t>olej z extra panenského olivového oleje a citronu</t>
  </si>
  <si>
    <t>olej z extra panenského olivového oleje a bazalky</t>
  </si>
  <si>
    <t>olej z extra panenského olivového oleje a česneku</t>
  </si>
  <si>
    <t>olej z extra panenského olivového oleje a lanýže</t>
  </si>
  <si>
    <t>rostlinný olej z dýňových semen jednodruhový</t>
  </si>
  <si>
    <t>Olivový chilli olej 250ml</t>
  </si>
  <si>
    <t>Olivový citrónový olej 250ml</t>
  </si>
  <si>
    <t>Olivový bazalkový olej 250ml</t>
  </si>
  <si>
    <t>Olivový česnekový olej 250ml</t>
  </si>
  <si>
    <t>Olivový lanýžový olej 250ml</t>
  </si>
  <si>
    <t>Dýňový olej 250ml</t>
  </si>
  <si>
    <t>Omáčka barbecue original 1,814kg</t>
  </si>
  <si>
    <t>Bez lepku a laktozy, BBQ omáčka s kouřovým aroma</t>
  </si>
  <si>
    <t>omáčka z řepkového oleje (min 49%), hořcice, rajčatového pyré, žloutků a cibule</t>
  </si>
  <si>
    <t>Pesto bylinkové zahradní 340g</t>
  </si>
  <si>
    <t>Piškoty italské 500g</t>
  </si>
  <si>
    <t>bez lepku a laktozy</t>
  </si>
  <si>
    <t>prášek</t>
  </si>
  <si>
    <t>bezlepkový, prášek</t>
  </si>
  <si>
    <t>Rajčatový protlak koncentrát dvojitý 4,5kg</t>
  </si>
  <si>
    <t>Rajčatový protlak 3600g</t>
  </si>
  <si>
    <t>100% rajčata</t>
  </si>
  <si>
    <t>Rajčatový protlak 700g</t>
  </si>
  <si>
    <t>bez lepku a laktozy, min 480g rajčat na 100g výrobku, zahuštěný</t>
  </si>
  <si>
    <t>Rajčatové pyré 190g</t>
  </si>
  <si>
    <t>bez lepku a laktozy, min 330g rajčat na 100g výrobku, zahuštěný</t>
  </si>
  <si>
    <t>Rýže parboiled tří barev 3kg</t>
  </si>
  <si>
    <t>Sojové kostky velké balení 1,5kg</t>
  </si>
  <si>
    <t>Sojové plátky velké balení 800g</t>
  </si>
  <si>
    <t>Sojový granulát 150g</t>
  </si>
  <si>
    <t xml:space="preserve">Solamyl 200g </t>
  </si>
  <si>
    <t>jemný bramborový škrob</t>
  </si>
  <si>
    <t>jemný kukuřičný škrob</t>
  </si>
  <si>
    <t>Těstoviny fleky semolinové 5kg</t>
  </si>
  <si>
    <t>Semolinové italské, minimální podíl semoliny 80%, bezvaječné</t>
  </si>
  <si>
    <t>Těstoviny nudle polévkové 0,5kg</t>
  </si>
  <si>
    <t>Těstoviny nudle polévkové široké vaječné 0,5kg</t>
  </si>
  <si>
    <t>Těstoviny semolínové,  bezvaječné</t>
  </si>
  <si>
    <t xml:space="preserve">Semolinové italské, minimální podíl semoliny 80%, bezvaječné, </t>
  </si>
  <si>
    <t>Semolinové italské, minimální podíl semoliny 80%, bezvaječné, balení</t>
  </si>
  <si>
    <t>Těstoviny tagliatelle vřetena 500g</t>
  </si>
  <si>
    <t>Těstoviny tagliatelle 1kg</t>
  </si>
  <si>
    <t>Pšeničná</t>
  </si>
  <si>
    <t>z pšeničné mouky</t>
  </si>
  <si>
    <t>sušený 14g</t>
  </si>
  <si>
    <t xml:space="preserve">Quinoa červená 250g </t>
  </si>
  <si>
    <t xml:space="preserve">Quinoa bílá 250g </t>
  </si>
  <si>
    <t>Olivy černé celé 900g</t>
  </si>
  <si>
    <t>Olivy zelené krájené 900g</t>
  </si>
  <si>
    <t>Olivy černé krájené 900g</t>
  </si>
  <si>
    <t>Olivy černé bez pecky 180g</t>
  </si>
  <si>
    <t>Kukuřice vakuovaná 2650g</t>
  </si>
  <si>
    <t xml:space="preserve">Kompot meruňky 820g </t>
  </si>
  <si>
    <t>bez lepku a laktozy, ve sladkém nálevu, hmotnost pevného podílu min 470g</t>
  </si>
  <si>
    <t>bez lepku a laktozy, ve sladkém nálevu, hmotnost pevného podílu min 1500g</t>
  </si>
  <si>
    <t xml:space="preserve">Kompot meruňky 2500g </t>
  </si>
  <si>
    <t>Original Rum 37,5 % 1 l</t>
  </si>
  <si>
    <t>tuzemák s obsahem alkoholu 37,5%</t>
  </si>
  <si>
    <t xml:space="preserve">Amaretto Venice likér 21% 700 ml </t>
  </si>
  <si>
    <t>Pivo černé plechovka 500ml</t>
  </si>
  <si>
    <t>pivo výčepní tmavé</t>
  </si>
  <si>
    <t>likér na výrobu dezertů</t>
  </si>
  <si>
    <t>Omáčka Burger omáčka original 930g</t>
  </si>
  <si>
    <t>Omáčka / dressing caesar 1l</t>
  </si>
  <si>
    <t>Omáčka / dressing med a hořčice 1l</t>
  </si>
  <si>
    <t>Omáčka / dressing tisíc ostrovů 1l</t>
  </si>
  <si>
    <t>Strouhanka kukuřičná corn flakes bez lepku 1kg</t>
  </si>
  <si>
    <t>Těstoviny Lasagně 1/1GN</t>
  </si>
  <si>
    <t>Omáčka / dressing americký 1l</t>
  </si>
  <si>
    <t>Omáčka / dressing bylinkový 1l</t>
  </si>
  <si>
    <t>Omáčka / dressing česnekový 1l</t>
  </si>
  <si>
    <t>Omáčka / dressing francouzský 1l</t>
  </si>
  <si>
    <t>Omáčka / dressing  jogurtový 1l</t>
  </si>
  <si>
    <t>Sojové kostky 90g</t>
  </si>
  <si>
    <t>plech</t>
  </si>
  <si>
    <t>Sojové řezance 90g</t>
  </si>
  <si>
    <t>Sirup 10l  malina bez lepku a laktozy</t>
  </si>
  <si>
    <t>Sirup 10l lesní směs bez lepku a laktozy</t>
  </si>
  <si>
    <t>Sirup 10l pomeranč bez lepku a laktozy</t>
  </si>
  <si>
    <r>
      <t xml:space="preserve">vakuovaná pražená zrnková káva arabika, certifikace </t>
    </r>
    <r>
      <rPr>
        <b/>
        <sz val="10"/>
        <rFont val="Calibri  "/>
        <charset val="238"/>
      </rPr>
      <t>FAIRTRADE</t>
    </r>
  </si>
  <si>
    <r>
      <t xml:space="preserve">pražená zrnková káva, certifikát </t>
    </r>
    <r>
      <rPr>
        <b/>
        <sz val="10"/>
        <rFont val="Calibri  "/>
        <charset val="238"/>
      </rPr>
      <t>FAIRTRADE</t>
    </r>
  </si>
  <si>
    <t>Arašídy pražené solené 1kg</t>
  </si>
  <si>
    <t>Bramborové těsto 25% brambor 5kg</t>
  </si>
  <si>
    <t>Cibulka smažená sušená 1kg</t>
  </si>
  <si>
    <t>Cizrna 500g</t>
  </si>
  <si>
    <t>Cous Cous 1kg</t>
  </si>
  <si>
    <t>Cukr třtinový 1kg</t>
  </si>
  <si>
    <t>Čaj černý sypaný 1kg</t>
  </si>
  <si>
    <t>Čaj English Breakfast 100x2g</t>
  </si>
  <si>
    <t>Čaj ovocný různé druhy 100x2g</t>
  </si>
  <si>
    <t>Čaj ovocný sypaný 1kg</t>
  </si>
  <si>
    <t>Čaj Peach Raspberry 20x1,8g</t>
  </si>
  <si>
    <t>Čaj Tea aromatizovaný, zelený čaj s citronem 100x2g</t>
  </si>
  <si>
    <t>Čaj TEA English Breakfest, s úvazkem 100x2g</t>
  </si>
  <si>
    <t>Čaj Tea pepermit Lemon 40g HB</t>
  </si>
  <si>
    <t>Čaj Tea Rosehip cherry 40g HB</t>
  </si>
  <si>
    <t>Čaj Tea variation HORECA, mix černých a ovocných čajů 10x10</t>
  </si>
  <si>
    <t>Čaj Tea Wild Strawberries 40g HB</t>
  </si>
  <si>
    <t>Čaj Tea Zelený 100x2g</t>
  </si>
  <si>
    <t>Čaj Tea Zelený Jasmínový 40g</t>
  </si>
  <si>
    <t>Černý čaj 100x2g</t>
  </si>
  <si>
    <t>Čočka Beluga 2kg</t>
  </si>
  <si>
    <t>Čočka červená 2kg</t>
  </si>
  <si>
    <t>Čočka velkozrná standard 5kg</t>
  </si>
  <si>
    <t>Džem jahoda 4kg</t>
  </si>
  <si>
    <t>Džem meruňka 4kg</t>
  </si>
  <si>
    <t>Džem směs 4kg</t>
  </si>
  <si>
    <t>Fazole barevná  5kg</t>
  </si>
  <si>
    <t>Fazole bílá 5kg</t>
  </si>
  <si>
    <t>Fazole bílé ve slaném nálevu 2500g</t>
  </si>
  <si>
    <t>Sloupec2</t>
  </si>
  <si>
    <t>Sloupec3</t>
  </si>
  <si>
    <t>Feferony beraní rohy velké balení 3500g</t>
  </si>
  <si>
    <t>Feferony kulaté 320g</t>
  </si>
  <si>
    <t>Feferony kulaté velké balení 1400g</t>
  </si>
  <si>
    <t>Hořčice kremžská 400g</t>
  </si>
  <si>
    <t>Hořčice plnotučná 400g</t>
  </si>
  <si>
    <t>Hořčice plnotučná 950g- 1kg</t>
  </si>
  <si>
    <t>Hrách zelený 500g</t>
  </si>
  <si>
    <t>Hřebíček celý 15g</t>
  </si>
  <si>
    <t>Hummus 200g</t>
  </si>
  <si>
    <t>Chilli mleté koření 25g</t>
  </si>
  <si>
    <t>Chilli omáčka sladká 300ml</t>
  </si>
  <si>
    <t>Jíška světlá 1kg</t>
  </si>
  <si>
    <t>Jíška tmavá 1kg</t>
  </si>
  <si>
    <t>Kari pasta žlutá 1kg</t>
  </si>
  <si>
    <t>Kečup jemný 900g</t>
  </si>
  <si>
    <t>Kečup ostrý 900g</t>
  </si>
  <si>
    <t>Kečup porcovaný 20g</t>
  </si>
  <si>
    <t>Kešu 100g</t>
  </si>
  <si>
    <t>Kompot ananas kousky 580g</t>
  </si>
  <si>
    <t>Kompot ananas kousky velké balení 3100g</t>
  </si>
  <si>
    <t>Kompot broskve 850g</t>
  </si>
  <si>
    <t>Kompot broskve velké balení 2650g</t>
  </si>
  <si>
    <t>Kompot jablečné řezy 3200g</t>
  </si>
  <si>
    <t>Kompot třešně bez pecky 3600g</t>
  </si>
  <si>
    <t>Kostky do knedlíků 15kg</t>
  </si>
  <si>
    <t>Kukuřice vakuovaná 340ml</t>
  </si>
  <si>
    <t>Majonéza 625ml</t>
  </si>
  <si>
    <t>Med květový lesní 1kg</t>
  </si>
  <si>
    <t>Med květový lesní 500g</t>
  </si>
  <si>
    <t>Obilné polštářky s náplní s čokoládovou příchutí 600g</t>
  </si>
  <si>
    <t>Obilné polštářky s náplní s mléčné příchutí 600g</t>
  </si>
  <si>
    <t>Ocet balsamico 1l</t>
  </si>
  <si>
    <t>Ocet Balsamico-krém 500ml</t>
  </si>
  <si>
    <t>Ocet kvasný lihový 8% 1l</t>
  </si>
  <si>
    <t>Ocet vinný bílý 1l</t>
  </si>
  <si>
    <t>Olej olivový 1l</t>
  </si>
  <si>
    <t>Olivy zelené bez pecky 195g</t>
  </si>
  <si>
    <t>Olivy zelené celé 900g</t>
  </si>
  <si>
    <t>Paprika sterilovaná řezy 640g</t>
  </si>
  <si>
    <t>Pesto bazalkové 330g</t>
  </si>
  <si>
    <t>Pistácie 250g</t>
  </si>
  <si>
    <t>Polévkové korení 1l</t>
  </si>
  <si>
    <t>Polévkové koření malé balení 160ml</t>
  </si>
  <si>
    <t>Povidla švestková s jablky 1kg</t>
  </si>
  <si>
    <t>Povidla švestková slazená 4kg</t>
  </si>
  <si>
    <t>Puding vanilkový 35x40g</t>
  </si>
  <si>
    <t>Rajčatový protlak koncentrát 700g</t>
  </si>
  <si>
    <t>Rýže na sushi 900g</t>
  </si>
  <si>
    <t>Sambal oelek 210g</t>
  </si>
  <si>
    <t>Skořice celá malé balení 19g</t>
  </si>
  <si>
    <t>Směs na halušky 2kg</t>
  </si>
  <si>
    <t>Sojová omáčka 160ml</t>
  </si>
  <si>
    <t>Sterilované Červené papriky řezy 3500g</t>
  </si>
  <si>
    <t>Sterilované Kyselé okurky delikates 6-9cm 720g</t>
  </si>
  <si>
    <t>Sterilované Kyselé okurky delikates 3-6cm 720g</t>
  </si>
  <si>
    <t>Sterilované Kyselé okurky sterilované 7- 9cm 680g</t>
  </si>
  <si>
    <t>Sterilované Kyselé okurky sterilované velké balení 9-12cm 3500g</t>
  </si>
  <si>
    <t>Sůl jedlá s jodem 1kg</t>
  </si>
  <si>
    <t>Sůl kamenná 1kg</t>
  </si>
  <si>
    <t>Sůl mořská hrubá 1kg</t>
  </si>
  <si>
    <t>Škrob kukuřičný bez lepku 200g</t>
  </si>
  <si>
    <t>Těstoviny kolínka semolínové střední special 5kg</t>
  </si>
  <si>
    <t>Těstoviny nudle semolínové široké special 5kg</t>
  </si>
  <si>
    <t>Těstoviny nudle semolínové vlasové  5kg</t>
  </si>
  <si>
    <t>Těstoviny semolínové farfalle special 5kg</t>
  </si>
  <si>
    <t>Těstoviny semolínové fleky 5kg</t>
  </si>
  <si>
    <t>Těstoviny semolínové fusilli special 5kg</t>
  </si>
  <si>
    <t>Těstoviny semolínové kolínka střední special 5kg</t>
  </si>
  <si>
    <t>Těstoviny semolínové penne special 5kg</t>
  </si>
  <si>
    <t>Těstoviny semolínové špagety special 5kg</t>
  </si>
  <si>
    <t>Těstoviny špecle chlazené 1,5kg</t>
  </si>
  <si>
    <t>Torteliny Co carne 1kg</t>
  </si>
  <si>
    <t>Tortellini Proscuito crudo 1kg</t>
  </si>
  <si>
    <t>Toustový chléb 500g</t>
  </si>
  <si>
    <t>Zelí bílé sterilované 3200g</t>
  </si>
  <si>
    <t>Zelí červené sterilované 3200g</t>
  </si>
  <si>
    <t>AMARETTO-VENICE-LIKER-21-700-ML-PHA-1</t>
  </si>
  <si>
    <t>ARASIDY-PRAZENE-SOLENE-1KG-PHA-1</t>
  </si>
  <si>
    <t>AROMA-RUM-38-ML-PHA-1</t>
  </si>
  <si>
    <t>AROMA-VANILKA-DR-OETKER-38-ML-PHA-1</t>
  </si>
  <si>
    <t>BAMBUSOVE-VYHONKY-2950G-PHA-1</t>
  </si>
  <si>
    <t>BAMBUSOVE-VYHONKY-540G-PHA-1</t>
  </si>
  <si>
    <t>BRAMBOROVE-TESTO-25-BRAMBOR-5KG-PHA-1</t>
  </si>
  <si>
    <t>BULGUR-PSENICNY-500G-PHA-1</t>
  </si>
  <si>
    <t>CIBULKA-SMAZENA-SUSENA-1KG-PHA-1</t>
  </si>
  <si>
    <t>CIZRNA-500G-PHA-1</t>
  </si>
  <si>
    <t>CIZRNA-5KG-PHA-1</t>
  </si>
  <si>
    <t>CORN-FLAKES-1KG-PHA-1</t>
  </si>
  <si>
    <t>COUS-COUS-1KG-PHA-1</t>
  </si>
  <si>
    <t>COUS-COUS-5KG-PHA-1</t>
  </si>
  <si>
    <t>CUKR-HB-1KG-PHA-1</t>
  </si>
  <si>
    <t>CUKR-KRUPICE-1KG-PHA-1</t>
  </si>
  <si>
    <t>CUKR-KRYSTAL-1KG-PHA-1</t>
  </si>
  <si>
    <t>CUKR-MOUCKA-1KG-PHA-1</t>
  </si>
  <si>
    <t>CUKR-PORCE-PYRAMIDKY-500X4G-PHA-1</t>
  </si>
  <si>
    <t>CUKR-TRTINOVY-1KG-PHA-1</t>
  </si>
  <si>
    <t>CUKR-TRTINOVY-PORCE-PYRAMIDKY-500X4G-PHA-1</t>
  </si>
  <si>
    <t>CUKR-VANILINOVY-70X20G-PHA-1</t>
  </si>
  <si>
    <t>CAJ-CERNY-SYPANY-1KG-PHA-1</t>
  </si>
  <si>
    <t>CAJ-ENGLISH-BREAKFAST-100X2G-PHA-1</t>
  </si>
  <si>
    <t>CAJ-OVOCNY-RUZNE-DRUHY-100X2G-PHA-1</t>
  </si>
  <si>
    <t>CAJ-OVOCNY-SYPANY-1KG-PHA-1</t>
  </si>
  <si>
    <t>CAJ-PEACH-RASPBERRY-20X1-8G-PHA-1</t>
  </si>
  <si>
    <t>CAJ-TEA-AROMATIZOVANY-CERNY-CAJ-HIRECA-BALENI-100X2G-PHA-1</t>
  </si>
  <si>
    <t>CAJ-TEA-AROMATIZOVANY-ZELENY-CAJ-S-CITRONEM-100X2G-PHA-1</t>
  </si>
  <si>
    <t>CAJ-TEA-ENGLISH-BREAKFEST-S-UVAZKEM-100X2G-PHA-1</t>
  </si>
  <si>
    <t>CAJ-TEA-PEPERMIT-LEMON-40G-HB-PHA-1</t>
  </si>
  <si>
    <t>CAJ-TEA-ROSEHIP-CHERRY-40G-HB-PHA-1</t>
  </si>
  <si>
    <t>CAJ-TEA-VARIATION-HORECA-MIX-CERNYCH-A-OVOCNYCH-CAJU-10X10-PHA-1</t>
  </si>
  <si>
    <t>CAJ-TEA-WILD-STRAWBERRIES-40G-HB-PHA-1</t>
  </si>
  <si>
    <t>CAJ-TEA-ZELENY-100X2G-PHA-1</t>
  </si>
  <si>
    <t>CAJ-TEA-ZELENY-JASMINOVY-40G-PHA-1</t>
  </si>
  <si>
    <t>CERNY-CAJ-100X2G-PHA-1</t>
  </si>
  <si>
    <t>COCKA-BELUGA-2KG-PHA-1</t>
  </si>
  <si>
    <t>COCKA-CERVENA-2KG-PHA-1</t>
  </si>
  <si>
    <t>COCKA-VELKOZRNA-STANDARD-5KG-PHA-1</t>
  </si>
  <si>
    <t>COKOLADA-HORKA-MIN-70-90G-PHA-1</t>
  </si>
  <si>
    <t>COKOLADA-MLECNA-90G-PHA-1</t>
  </si>
  <si>
    <t>DROZDI-SUSENE-50X10G-PHA-1</t>
  </si>
  <si>
    <t>DYNOVY-OLEJ-250ML-PHA-1</t>
  </si>
  <si>
    <t>DZEM-BORUVKA-PORCE-48X20G-PHA-1</t>
  </si>
  <si>
    <t>DZEM-JAHODA-4KG-PHA-1</t>
  </si>
  <si>
    <t>DZEM-JAHUDKA-PORCE-48X20G-PHA-1</t>
  </si>
  <si>
    <t>DZEM-MERUNKA-4KG-PHA-1</t>
  </si>
  <si>
    <t>DZEM-SMES-4KG-PHA-1</t>
  </si>
  <si>
    <t>DZEM-VISEN-PORCE-48X20G-PHA-1</t>
  </si>
  <si>
    <t>EXOTIC-FOOD-SAMBAL-OELEK-CHILLI-210G-PHA-1</t>
  </si>
  <si>
    <t>FAZOLE-BAREVNA-5KG-PHA-1</t>
  </si>
  <si>
    <t>FAZOLE-BILA-5KG-PHA-1</t>
  </si>
  <si>
    <t>FAZOLE-BILE-V-RAJCATOVE-OMACCE-400G-PHA-1</t>
  </si>
  <si>
    <t>FAZOLE-BILE-VE-SLANEM-NALEVU-2500G-PHA-1</t>
  </si>
  <si>
    <t>FAZOLE-CERVENE-VE-SLADKOSLANEM-NALEVU-400G-PHA-1</t>
  </si>
  <si>
    <t>FAZOLE-CERVENE-VE-SLADKOSLANEM-NALEVU-2500G-PHA-1</t>
  </si>
  <si>
    <t>FAZOLE-PURPUROVA-PHA-1</t>
  </si>
  <si>
    <t>FEFERONY-BERANI-ROHY-640G-PHA-1</t>
  </si>
  <si>
    <t>FEFERONY-BERANI-ROHY-VELKE-BALENI-3500G-PHA-1</t>
  </si>
  <si>
    <t>FEFERONY-KULATE-320G-PHA-1</t>
  </si>
  <si>
    <t>FEFERONY-KULATE-VELKE-BALENI-1400G-PHA-1</t>
  </si>
  <si>
    <t>GRANKO-KAKAOVY-NAPOJ-400G-PHA-1</t>
  </si>
  <si>
    <t>HORCICE-KREMZSKA-400G-PHA-1</t>
  </si>
  <si>
    <t>HORCICE-PLNOTUCNA-400G-PHA-1</t>
  </si>
  <si>
    <t>HORCICE-PLNOTUCNA-950G-1KG-PHA-1</t>
  </si>
  <si>
    <t>HORCICE-PLNOTUCNA-5KG-PHA-1</t>
  </si>
  <si>
    <t>HRACH-ZELENY-500G-PHA-1</t>
  </si>
  <si>
    <t>HRACH-ZLUTY-5KG-PHA-1</t>
  </si>
  <si>
    <t>HREBICEK-CELY-15G-PHA-1</t>
  </si>
  <si>
    <t>HUMMUS-200G-PHA-1</t>
  </si>
  <si>
    <t>CHILLI-MLETE-KORENI-25G-PHA-1</t>
  </si>
  <si>
    <t>CHILLI-OMACKA-SLADKA-300ML-PHA-1</t>
  </si>
  <si>
    <t>CHLEBOVY-KVASEK-15G-PHA-1</t>
  </si>
  <si>
    <t>JISKA-SVETLA-1KG-PHA-1</t>
  </si>
  <si>
    <t>JISKA-TMAVA-1KG-PHA-1</t>
  </si>
  <si>
    <t>KAKAO-100G-PHA-1</t>
  </si>
  <si>
    <t>KARI-PASTA-CERVENA-1KG-PHA-1</t>
  </si>
  <si>
    <t>KARI-PASTA-ZELENA-1KG-PHA-1</t>
  </si>
  <si>
    <t>KARI-PASTA-ZLUTA-1KG-PHA-1</t>
  </si>
  <si>
    <t>KAVA-MLETA-1KG-BAL-PHA-1</t>
  </si>
  <si>
    <t>KAVA-ARABIKA-FAIRTRADE-PHA-1</t>
  </si>
  <si>
    <t>KAVA-ZRNO-ESPRESSO-FAIRTRADE-PHA-1</t>
  </si>
  <si>
    <t>KAVA-CREMA-FAIRTRADE-PHA-1</t>
  </si>
  <si>
    <t>KAVA-NESCAFE-500G-PHA-1</t>
  </si>
  <si>
    <t>KAVA-NESCAFE-GOLD-100G-PHA-1</t>
  </si>
  <si>
    <t>KAVA-NESCAFE-GOLD-BARISTA-180G-PHA-1</t>
  </si>
  <si>
    <t>KECUP-JEMNY-900G-PHA-1</t>
  </si>
  <si>
    <t>KECUP-OSTRY-900G-PHA-1</t>
  </si>
  <si>
    <t>KECUP-PORCOVANY-20G-PHA-1</t>
  </si>
  <si>
    <t>KESU-100G-PHA-1</t>
  </si>
  <si>
    <t>KOKOS-PLATKY-100G-PHA-1</t>
  </si>
  <si>
    <t>KOKOS-STROUHANY-1KG-PHA-1</t>
  </si>
  <si>
    <t>KOKOS-STROUHANY-200G-PHA-1</t>
  </si>
  <si>
    <t>KOMPOT-ANANAS-KOUSKY-580G-PHA-1</t>
  </si>
  <si>
    <t>KOMPOT-ANANAS-KOUSKY-VELKE-BALENI-3100G-PHA-1</t>
  </si>
  <si>
    <t>KOMPOT-BROSKVE-850G-PHA-1</t>
  </si>
  <si>
    <t>KOMPOT-BROSKVE-VELKE-BALENI-2650G-PHA-1</t>
  </si>
  <si>
    <t>KOMPOT-JABLECNE-REZY-3200G-PHA-1</t>
  </si>
  <si>
    <t>KOMPOT-MERUNKY-2500G-PHA-1</t>
  </si>
  <si>
    <t>KOMPOT-MERUNKY-820G-PHA-1</t>
  </si>
  <si>
    <t>KOMPOT-TRESNE-BEZ-PECKY-3600G-PHA-1</t>
  </si>
  <si>
    <t>KOSTKY-DO-KNEDLIKU-15KG-PHA-1</t>
  </si>
  <si>
    <t>KREN-160G-PHA-1</t>
  </si>
  <si>
    <t>KREN-PIKANTNI-1KG-PHA-1</t>
  </si>
  <si>
    <t>KUKURICE-VAKUOVANA-2650G-PHA-1</t>
  </si>
  <si>
    <t>KUKURICE-VAKUOVANA-340ML-PHA-1</t>
  </si>
  <si>
    <t>MAJONEZA-625ML-PHA-1</t>
  </si>
  <si>
    <t>MAJONEZA-1KG-PHA-1</t>
  </si>
  <si>
    <t>MAJONEZA-5KG-PHA-1</t>
  </si>
  <si>
    <t>MAJONEZA-5KG-DLOUHA-TRVANLIVOST-PHA-1</t>
  </si>
  <si>
    <t>MAJONEZA-S-JOGURTEM-PHA-1</t>
  </si>
  <si>
    <t>MAJONEZA-S-JOGURTEM-5KG-PHA-1</t>
  </si>
  <si>
    <t>MAK-MLETY-1KG-PHA-1</t>
  </si>
  <si>
    <t>MAK-MLETY-200G-PHA-1</t>
  </si>
  <si>
    <t>MAK-MODRY-3KG-PHA-1</t>
  </si>
  <si>
    <t>MED-KVETOVY-LESNI-1KG-PHA-1</t>
  </si>
  <si>
    <t>MED-KVETOVY-LESNI-500G-PHA-1</t>
  </si>
  <si>
    <t>MED-PORCE-48X15G-PHA-1</t>
  </si>
  <si>
    <t>MOUKA-HLADKA-PHA-1</t>
  </si>
  <si>
    <t>MOUKA-HRUBA-PHA-1</t>
  </si>
  <si>
    <t>MOUKA-KRUPICE-HRUBA-PHA-1</t>
  </si>
  <si>
    <t>MOUKA-POLOHRUBA-PHA-1</t>
  </si>
  <si>
    <t>MUSLI-CHOCOLATE-BAL-2KG-PHA-1</t>
  </si>
  <si>
    <t>MUSLI-JAHODA-BAL-2KG-PHA-1</t>
  </si>
  <si>
    <t>MUSLI-JAHODY-MANDLE-700G-PHA-1</t>
  </si>
  <si>
    <t>MUSLI-LESNI-OVOCE-700G-PHA-1</t>
  </si>
  <si>
    <t>MUSLI-MED-A-ORECHY-750G-PHA-1</t>
  </si>
  <si>
    <t>NUTTELA-PORCE-120X15G-PHA-1</t>
  </si>
  <si>
    <t>OBILNE-POLSTARKY-S-NAPLNI-S-COKOLADOVOU-PRICHUTI-600G-PHA-1</t>
  </si>
  <si>
    <t>OBILNE-POLSTARKY-S-NAPLNI-S-MLECNE-PRICHUTI-600G-PHA-1</t>
  </si>
  <si>
    <t>OCET-BALSAMICO-1L-PHA-1</t>
  </si>
  <si>
    <t>OCET-BALSAMICO-KREM-500ML-PHA-1</t>
  </si>
  <si>
    <t>OCET-KVASNY-LIHOVY-8-1L-PHA-1</t>
  </si>
  <si>
    <t>OCET-RYZOVY-250ML-PHA-1</t>
  </si>
  <si>
    <t>OCET-VINNY-BILY-1L-PHA-1</t>
  </si>
  <si>
    <t>OLEJ-FRITOVACI-10L-PHA-1</t>
  </si>
  <si>
    <t>OLEJ-OLIVOVY-1L-PHA-1</t>
  </si>
  <si>
    <t>OLEJ-REPKOVY-10L-PHA-1</t>
  </si>
  <si>
    <t>OLEJ-REPKOVY-1L-PHA-1</t>
  </si>
  <si>
    <t>OLEJ-REPKOVY-SPREY-250ML-PHA-1</t>
  </si>
  <si>
    <t>OLEJ-SLUNECNICOVY-10L-PHA-1</t>
  </si>
  <si>
    <t>OLEJ-SLUNECNICOVY-1L-PHA-1</t>
  </si>
  <si>
    <t>OLIVOVY-BAZALKOVY-OLEJ-250ML-PHA-1</t>
  </si>
  <si>
    <t>OLIVOVY-CITRÓNOVY-OLEJ-250ML-PHA-1</t>
  </si>
  <si>
    <t>OLIVOVY-CESNEKOVY-OLEJ-250ML-PHA-1</t>
  </si>
  <si>
    <t>OLIVOVY-CHILLI-OLEJ-250ML-PHA-1</t>
  </si>
  <si>
    <t>OLIVOVY-LANYZOVY-OLEJ-250ML-PHA-1</t>
  </si>
  <si>
    <t>OLIVY-CERNE-BEZ-PECKY-180G-PHA-1</t>
  </si>
  <si>
    <t>OLIVY-CERNE-CELE-900G-PHA-1</t>
  </si>
  <si>
    <t>OLIVY-CERNE-KRAJENE-900G-PHA-1</t>
  </si>
  <si>
    <t>OLIVY-ZELENE-BEZ-PECKY-195G-PHA-1</t>
  </si>
  <si>
    <t>OLIVY-ZELENE-CELE-900G-PHA-1</t>
  </si>
  <si>
    <t>OLIVY-ZELENE-KRAJENE-900G-PHA-1</t>
  </si>
  <si>
    <t>OMACKA-DRESSING-JOGURTOVY-1L-PHA-1</t>
  </si>
  <si>
    <t>OMACKA-DRESSING-AMERICKY-1L-PHA-1</t>
  </si>
  <si>
    <t>OMACKA-DRESSING-BYLINKOVY-1L-PHA-1</t>
  </si>
  <si>
    <t>OMACKA-DRESSING-CAESAR-1L-PHA-1</t>
  </si>
  <si>
    <t>OMACKA-DRESSING-CESNEKOVY-1L-PHA-1</t>
  </si>
  <si>
    <t>OMACKA-DRESSING-FRANCOUZSKY-1L-PHA-1</t>
  </si>
  <si>
    <t>OMACKA-DRESSING-MED-A-HORCICE-1L-PHA-1</t>
  </si>
  <si>
    <t>OMACKA-DRESSING-TISIC-OSTROVU-1L-PHA-1</t>
  </si>
  <si>
    <t>OMACKA-BARBECUE-ORIGINAL-1-814KG-PHA-1</t>
  </si>
  <si>
    <t>OMACKA-BURGER-OMACKA-ORIGINAL-930G-PHA-1</t>
  </si>
  <si>
    <t>ORIGINAL-RUM-37-5-1-L-PHA-1</t>
  </si>
  <si>
    <t>PAPRIKA-STERILOVANA-REZY-640G-PHA-1</t>
  </si>
  <si>
    <t>PERNIK-NA-STROUHANI-125G-PHA-1</t>
  </si>
  <si>
    <t>PESTO-BAZALKOVE-340G-PHA-1</t>
  </si>
  <si>
    <t>PESTO-BAZALKOVE-330G-PHA-1</t>
  </si>
  <si>
    <t>PESTO-BYLINKOVE-ZAHRADNI-340G-PHA-1</t>
  </si>
  <si>
    <t>PFANNER-JABLECNY-OCET-1L-PHA-1</t>
  </si>
  <si>
    <t>PISTACIE-250G-PHA-1</t>
  </si>
  <si>
    <t>PISKOTY-ITALSKE-500G-PHA-1</t>
  </si>
  <si>
    <t>PISKOTY-OKROUHLE-500G-PHA-1</t>
  </si>
  <si>
    <t>PIVO-CERNE-PLECHOVKA-500ML-PHA-1</t>
  </si>
  <si>
    <t>PIZZA-OMACKA-S-BYLINKAMI-2-5KG-PHA-1</t>
  </si>
  <si>
    <t>POLEVKOVE-KORENI-1L-PHA-1</t>
  </si>
  <si>
    <t>POLEVKOVE-KORENI-3L-PHA-1</t>
  </si>
  <si>
    <t>POLEVKOVE-KORENI-MALE-BALENI-160ML-PHA-1</t>
  </si>
  <si>
    <t>POVIDLA-SVESTKOVA-S-JABLKY-1KG-PHA-1</t>
  </si>
  <si>
    <t>POVIDLA-SVESTKOVA-SLAZENA-4KG-PHA-1</t>
  </si>
  <si>
    <t>PRASEK-DO-PECIVA-40X12-13G-PHA-1</t>
  </si>
  <si>
    <t>PUDING-COKOLADOVY-35X40G-PHA-1</t>
  </si>
  <si>
    <t>PUDING-KAKAOVY-1KG-PHA-1</t>
  </si>
  <si>
    <t>PUDING-VANILKOVY-1KG-PHA-1</t>
  </si>
  <si>
    <t>PUDING-VANILKOVY-35X40G-PHA-1</t>
  </si>
  <si>
    <t>QUINOA-BILA-250G-PHA-1</t>
  </si>
  <si>
    <t>QUINOA-CERVENA-250G-PHA-1</t>
  </si>
  <si>
    <t>RAJCATA-CELA-LOUPANA-400G-PHA-1</t>
  </si>
  <si>
    <t>RAJCATA-DRCENA-2500G-PHA-1</t>
  </si>
  <si>
    <t>RAJCATA-DRCENA-500G-PHA-1</t>
  </si>
  <si>
    <t>RAJCATA-KRAJENA-LOUPANA-400G-PHA-1</t>
  </si>
  <si>
    <t>RAJCATA-SUSENA-V-OLEJI-1550G-PHA-1</t>
  </si>
  <si>
    <t>RAJCATA-SUSENA-V-OLIVOVEM-OLEJI-290G-PHA-1</t>
  </si>
  <si>
    <t>RAJCATOVE-PYRE-190G-PHA-1</t>
  </si>
  <si>
    <t>RAJCATOVY-PROTLAK-3600G-PHA-1</t>
  </si>
  <si>
    <t>RAJCATOVY-PROTLAK-700G-PHA-1</t>
  </si>
  <si>
    <t>RAJCATOVY-PROTLAK-KONCENTRAT-700G-PHA-1</t>
  </si>
  <si>
    <t>RAJCATOVY-PROTLAK-KONCENTRAT-DVOJITY-4-5KG-PHA-1</t>
  </si>
  <si>
    <t>ROZINKY-SUSENE-100G-PHA-1</t>
  </si>
  <si>
    <t>ROZINKY-SUSENE-1KG-PHA-1</t>
  </si>
  <si>
    <t>RYZE-BASMATI-DLOUHOZRNA-1KG-PHA-1</t>
  </si>
  <si>
    <t>RYZE-BASMATI-DLOUHOZRNA-5KG-PHA-1</t>
  </si>
  <si>
    <t>RYZE-DLOUHOZRNA-PARBOILED-1KG-PHA-1</t>
  </si>
  <si>
    <t>RYZE-DLOUHOZRNA-PARBOILED-5KG-PHA-1</t>
  </si>
  <si>
    <t>RYZE-DLOUHOZRNNA-1KG-PHA-1</t>
  </si>
  <si>
    <t>RYZE-DLOUHOZRNNA-5KG-PHA-1</t>
  </si>
  <si>
    <t>RYZE-JASMINOVA-DLOUHOZRNA-LOUPANA-1KG-PHA-1</t>
  </si>
  <si>
    <t>RYZE-JASMINOVA-DLOUHOZRNA-LOUPANA-5KG-PHA-1</t>
  </si>
  <si>
    <t>RYZE-NA-RIZOTO-1KG-PHA-1</t>
  </si>
  <si>
    <t>RYZE-NA-SUSHI-900G-PHA-1</t>
  </si>
  <si>
    <t>RYZE-PARBOILED-TRI-BAREV-3KG-PHA-1</t>
  </si>
  <si>
    <t>SAMBAL-OELEK-210G-PHA-1</t>
  </si>
  <si>
    <t>SEZAMOVY-OLEJ-1-89L-PHA-1</t>
  </si>
  <si>
    <t>SIRUP-10L-MALINA-BEZ-LEPKU-A-LAKTOZY-PHA-1</t>
  </si>
  <si>
    <t>SIRUP-10L-LESNI-SMES-BEZ-LEPKU-A-LAKTOZY-PHA-1</t>
  </si>
  <si>
    <t>SIRUP-10L-POMERANC-BEZ-LEPKU-A-LAKTOZY-PHA-1</t>
  </si>
  <si>
    <t>SIRUP-CITRON-0-7L-BEZ-LEPKU-A-LAKTOZY-PHA-1</t>
  </si>
  <si>
    <t>SIRUP-JAHODA-0-7L-BEZ-LEPKU-A-LAKTOZY-PHA-1</t>
  </si>
  <si>
    <t>SIRUP-LESNI-SMES-0-7L-BEZ-LEPKU-A-LAKTOZY-PHA-1</t>
  </si>
  <si>
    <t>SIRUP-MULTIVITAMIN-0-7L-BEZ-LEPKU-A-LAKTOZY-PHA-1</t>
  </si>
  <si>
    <t>SKORICE-CELA-MALE-BALENI-19G-PHA-1</t>
  </si>
  <si>
    <t>SMES-NA-HALUSKY-2KG-PHA-1</t>
  </si>
  <si>
    <t>SOJOVA-OMACKA-160ML-PHA-1</t>
  </si>
  <si>
    <t>SOJOVA-OMACKA-1L-PHA-1</t>
  </si>
  <si>
    <t>SOJOVE-KOSTKY-90G-PHA-1</t>
  </si>
  <si>
    <t>SOJOVE-KOSTKY-VELKE-BALENI-1-5KG-PHA-1</t>
  </si>
  <si>
    <t>SOJOVE-PLATKY-VELKE-BALENI-800G-PHA-1</t>
  </si>
  <si>
    <t>SOJOVE-REZANCE-90G-PHA-1</t>
  </si>
  <si>
    <t>SOJOVY-GRANULAT-150G-PHA-1</t>
  </si>
  <si>
    <t>SOLAMYL-1-KG-PHA-1</t>
  </si>
  <si>
    <t>SOLAMYL-200G-PHA-1</t>
  </si>
  <si>
    <t>STERILOVANE-CERVENE-PAPRIKY-REZY-3500G-PHA-1</t>
  </si>
  <si>
    <t>STERILOVANE-KYSELE-OKURKY-DELIKATES-6-9CM-720G-PHA-1</t>
  </si>
  <si>
    <t>STERILOVANE-KYSELE-OKURKY-DELIKATES-3-6CM-720G-PHA-1</t>
  </si>
  <si>
    <t>STERILOVANE-KYSELE-OKURKY-STERILOVANE-7-9CM-680G-PHA-1</t>
  </si>
  <si>
    <t>STERILOVANE-KYSELE-OKURKY-STERILOVANE-VELKE-BALENI-9-12CM-3500G-PHA-1</t>
  </si>
  <si>
    <t>STROUHANKA-0-5KG-PHA-1</t>
  </si>
  <si>
    <t>STROUHANKA-5-KG-PHA-1</t>
  </si>
  <si>
    <t>STROUHANKA-KUKURICNA-CORN-FLAKES-BEZ-LEPKU-1KG-PHA-1</t>
  </si>
  <si>
    <t>STROUHANKA-KUKURICNA-S-LUPINKY-200G-PHA-1</t>
  </si>
  <si>
    <t>SUL-JEDLA-S-JODEM-1KG-PHA-1</t>
  </si>
  <si>
    <t>SUL-KAMENNA-1KG-PHA-1</t>
  </si>
  <si>
    <t>SUL-MORSKA-HRUBA-1KG-PHA-1</t>
  </si>
  <si>
    <t>SKROB-KUKURICNY-BEZ-LEPKU-200G-PHA-1</t>
  </si>
  <si>
    <t>TATARSKA-OMACKA-1KG-PHA-1</t>
  </si>
  <si>
    <t>TATARSKA-OMACKA-100X20G-JEDNOPORCOVA-PHA-1</t>
  </si>
  <si>
    <t>TATARSKA-OMACKA-50X30G-JEDNOPORCOVA-PHA-1</t>
  </si>
  <si>
    <t>TATARSKA-OMACKA-5KG-PHA-1</t>
  </si>
  <si>
    <t>TATARSKA-OMACKA-5KG-DLOUHA-TRVANLIVOST-PHA-1</t>
  </si>
  <si>
    <t>TESTOVINY-FETTUCHINE-500G-PHA-1</t>
  </si>
  <si>
    <t>TESTOVINY-FLEKY-500G-PHA-1</t>
  </si>
  <si>
    <t>TESTOVINY-FLEKY-5KG-PHA-1</t>
  </si>
  <si>
    <t>TESTOVINY-FLEKY-SEMOLINOVE-5KG-PHA-1</t>
  </si>
  <si>
    <t>TESTOVINY-FUSILI-500G-PHA-1</t>
  </si>
  <si>
    <t>TESTOVINY-FUSILI-5KG-PHA-1</t>
  </si>
  <si>
    <t>TESTOVINY-KOLINKA-500G-PHA-1</t>
  </si>
  <si>
    <t>TESTOVINY-KOLINKA-5KG-PHA-1</t>
  </si>
  <si>
    <t>TESTOVINY-KOLINKA-SEMOLINOVE-STREDNI-SPECIAL-5KG-PHA-1</t>
  </si>
  <si>
    <t>TESTOVINY-LASAGNE-1-1GN-PHA-1</t>
  </si>
  <si>
    <t>TESTOVINY-MAKARONY-500G-PHA-1</t>
  </si>
  <si>
    <t>TESTOVINY-NUDLE-CINSKE-500G-PHA-1</t>
  </si>
  <si>
    <t>TESTOVINY-NUDLE-POLEVKOVE-0-5KG-PHA-1</t>
  </si>
  <si>
    <t>TESTOVINY-NUDLE-POLEVKOVE-5KG-PHA-1</t>
  </si>
  <si>
    <t>TESTOVINY-NUDLE-POLEVKOVE-SIROKE-VAJECNE-0-5KG-PHA-1</t>
  </si>
  <si>
    <t>TESTOVINY-NUDLE-SEMOLINOVE-SIROKE-SPECIAL-5KG-PHA-1</t>
  </si>
  <si>
    <t>TESTOVINY-NUDLE-SEMOLINOVE-VLASOVE-5KG-PHA-1</t>
  </si>
  <si>
    <t>TESTOVINY-PENNE-5KG-PHA-1</t>
  </si>
  <si>
    <t>TESTOVINY-SEMOLINOVE-FARFALLE-SPECIAL-5KG-PHA-1</t>
  </si>
  <si>
    <t>TESTOVINY-SEMOLINOVE-FLEKY-5KG-PHA-1</t>
  </si>
  <si>
    <t>TESTOVINY-SEMOLINOVE-FUSILLI-SPECIAL-5KG-PHA-1</t>
  </si>
  <si>
    <t>TESTOVINY-SEMOLINOVE-KOLINKA-STREDNI-SPECIAL-5KG-PHA-1</t>
  </si>
  <si>
    <t>TESTOVINY-SEMOLINOVE-PENNE-SPECIAL-5KG-PHA-1</t>
  </si>
  <si>
    <t>TESTOVINY-SEMOLINOVE-SPAGETY-SPECIAL-5KG-PHA-1</t>
  </si>
  <si>
    <t>TESTOVINY-SPAGETY-500G-PHA-1</t>
  </si>
  <si>
    <t>TESTOVINY-SPAGETY-5KG-PHA-1</t>
  </si>
  <si>
    <t>TESTOVINY-SPECLE-CHLAZENE-1-5KG-PHA-1</t>
  </si>
  <si>
    <t>TESTOVINY-TAGLIATELLE-1KG-PHA-1</t>
  </si>
  <si>
    <t>TESTOVINY-TAGLIATELLE-VRETENA-500G-PHA-1</t>
  </si>
  <si>
    <t>TESTOVINY-TARHONA-5KG-PHA-1</t>
  </si>
  <si>
    <t>TESTOVINY-VRETENA-500G-PHA-1</t>
  </si>
  <si>
    <t>TESTOVINY-VRETENA-5KG-PHA-1</t>
  </si>
  <si>
    <t>TORTELINY-CO-CARNE-1KG-PHA-1</t>
  </si>
  <si>
    <t>TORTELLINI-PROSCUITO-CRUDO-1KG-PHA-1</t>
  </si>
  <si>
    <t>TOUSTOVY-CHLEB-500G-PHA-1</t>
  </si>
  <si>
    <t>TUNAK-V-OLEJI-185G-PHA-1</t>
  </si>
  <si>
    <t>TUNAK-V-OLEJI-1KG-PHA-1</t>
  </si>
  <si>
    <t>TYMIAN-10X5G-PHA-1</t>
  </si>
  <si>
    <t>VINO-BILE-1L-PHA-1</t>
  </si>
  <si>
    <t>VINO-CERVENE-1L-PHA-1</t>
  </si>
  <si>
    <t>WORCESTROVA-OMACKA-160ML-PHA-1</t>
  </si>
  <si>
    <t>WORCESTROVA-OMACKA-1L-PHA-1</t>
  </si>
  <si>
    <t>ZELI-BILE-STERILOVANE-3200G-PHA-1</t>
  </si>
  <si>
    <t>ZELI-CERVENE-STERILOVANE-3200G-PHA-1</t>
  </si>
  <si>
    <t>Bulgur pšeničný 5kg</t>
  </si>
  <si>
    <t>Hrách zelený 5kg</t>
  </si>
  <si>
    <t>Hách celý nebo půlený</t>
  </si>
  <si>
    <t>Název (navrhované balení se může lišit v rozsahu 5%)</t>
  </si>
  <si>
    <t>z celozrnné pšenice</t>
  </si>
  <si>
    <t>Aroma rum 38 ml</t>
  </si>
  <si>
    <t>Aroma vanilka Dr. Oetker  38 ml</t>
  </si>
  <si>
    <t>Bulgur pšeničný 500g</t>
  </si>
  <si>
    <t>Cukr HB 4g</t>
  </si>
  <si>
    <t>Cukr krupice 1kg</t>
  </si>
  <si>
    <t>Cukr krystal 1kg</t>
  </si>
  <si>
    <t>Cukr moučka 1kg</t>
  </si>
  <si>
    <t>Cukr porce pyramidky 4g</t>
  </si>
  <si>
    <t>bal 4kg</t>
  </si>
  <si>
    <t>Cukr třtinový porce pyramidky 4g</t>
  </si>
  <si>
    <t>bal 2kg</t>
  </si>
  <si>
    <t>1,4kg</t>
  </si>
  <si>
    <t>Cukr vanilínový 20g</t>
  </si>
  <si>
    <t>Čaj Tea aromatizovaný, černý čaj HORECA balení 100x2g</t>
  </si>
  <si>
    <t>Čokoláda hořká min 70% 90g</t>
  </si>
  <si>
    <t>Čokoláda mléčná 90g</t>
  </si>
  <si>
    <t>Droždí sušené 10g</t>
  </si>
  <si>
    <t>Džem borůvka porce 20g</t>
  </si>
  <si>
    <t>Džem jahůdka porce 20g</t>
  </si>
  <si>
    <t>Džem višeň porce 20g</t>
  </si>
  <si>
    <t>Fazole bílé v rajčatové omáčce 400g</t>
  </si>
  <si>
    <t>Fazole červené ve sladkoslaném nálevu 400g</t>
  </si>
  <si>
    <t>Fazole purpurová 450g</t>
  </si>
  <si>
    <t>Feferony beraní rohy 640g</t>
  </si>
  <si>
    <r>
      <t xml:space="preserve">Káva Arabika </t>
    </r>
    <r>
      <rPr>
        <b/>
        <sz val="11"/>
        <rFont val="Calibri"/>
        <family val="2"/>
        <charset val="238"/>
        <scheme val="minor"/>
      </rPr>
      <t>FAIRTRADE, Rainforrest, nebo jiná odpovídající certifikace</t>
    </r>
  </si>
  <si>
    <r>
      <t xml:space="preserve">Káva zrno espresso </t>
    </r>
    <r>
      <rPr>
        <b/>
        <sz val="11"/>
        <rFont val="Calibri"/>
        <family val="2"/>
        <charset val="238"/>
        <scheme val="minor"/>
      </rPr>
      <t>FAIRTRADE,  Rainforrest, nebo jiná odpovídající certifikace</t>
    </r>
  </si>
  <si>
    <r>
      <t>Káva crema</t>
    </r>
    <r>
      <rPr>
        <b/>
        <sz val="11"/>
        <rFont val="Calibri"/>
        <family val="2"/>
        <charset val="238"/>
        <scheme val="minor"/>
      </rPr>
      <t xml:space="preserve"> FAIRTRADE,  Rainforrest, nebo jiná odpovídající certifikace</t>
    </r>
  </si>
  <si>
    <t>Med porce 15g</t>
  </si>
  <si>
    <t>Nuttela porce 15g</t>
  </si>
  <si>
    <t>Jablečný ocet 0,5l</t>
  </si>
  <si>
    <t>Prášek do pečiva 12-13g</t>
  </si>
  <si>
    <t>Puding čokoládový 40g</t>
  </si>
  <si>
    <t>Strouhanka VEGAN 0,5kg</t>
  </si>
  <si>
    <t>Strouhanka VEGAN 5 kg</t>
  </si>
  <si>
    <t>pšeničná mouka min 87%, bez alergenu vejce</t>
  </si>
  <si>
    <t>Tatarská omáčka 20g jednoporcová</t>
  </si>
  <si>
    <t>Tatarská omáčka 30g jednoporcová</t>
  </si>
  <si>
    <t>Tymián 5g</t>
  </si>
  <si>
    <t>Navrhovaný počet ks v balení</t>
  </si>
  <si>
    <t>vypnit</t>
  </si>
  <si>
    <t>Počet ks v balení (jen případě že se liší od údaje v sloupci L)</t>
  </si>
  <si>
    <t>Váha 1ks produktu (jen případě že se liší od údaje v sloupci N)</t>
  </si>
  <si>
    <t>Cena za KS</t>
  </si>
  <si>
    <t>Cena za jedno balení (jak se bude objednávat)</t>
  </si>
  <si>
    <t>Předpokládané množství</t>
  </si>
  <si>
    <t>Mořská řasa Nori pražená 280g</t>
  </si>
  <si>
    <t>kalibr 28g/ks, bez lepku a laktozy, typ řasy Nori Porphyra</t>
  </si>
  <si>
    <t>Makronky 36x10g</t>
  </si>
  <si>
    <t>kalibr 10g, výběr různých barev a druhů v jednom balení</t>
  </si>
  <si>
    <t>Cavi-art černý 100g</t>
  </si>
  <si>
    <t>bez cukru, lepku a laktozy, výrobek z mořských řas</t>
  </si>
  <si>
    <t>Mandle pražené solené 80g</t>
  </si>
  <si>
    <t>Čokoláda bílá</t>
  </si>
  <si>
    <t>Čokoláda hořká min 72%</t>
  </si>
  <si>
    <t>Čokoládové čočky bílá čokoláda 2,5kg</t>
  </si>
  <si>
    <t>Čokoládové čočky hořká čokoláda 2,5kg</t>
  </si>
  <si>
    <t>Čokoláda do fontány hořká 2kg</t>
  </si>
  <si>
    <t>Čokoláda do fontány mléčná 2kg</t>
  </si>
  <si>
    <t>Čokoláda do fontány bílá 2kg</t>
  </si>
  <si>
    <t>Potravinářský kulér 1l</t>
  </si>
  <si>
    <t>Kokosový olej 1l</t>
  </si>
  <si>
    <t>Olej ve spreji česnek 0,25l</t>
  </si>
  <si>
    <t>Bezlepkový celozrnný krájený chléb 4x85g</t>
  </si>
  <si>
    <t>4x85g</t>
  </si>
  <si>
    <t>ks</t>
  </si>
  <si>
    <t>Bezlepkový krájený chléb 4x75g</t>
  </si>
  <si>
    <t>Chléb Fit slunečnicový balený 500g</t>
  </si>
  <si>
    <t>Bezlepkové medové kuličky 235g</t>
  </si>
  <si>
    <t>235g</t>
  </si>
  <si>
    <t>Tortilla špenátová 6x75g</t>
  </si>
  <si>
    <t>kalibr 75g</t>
  </si>
  <si>
    <t>Tortilla rajčata 6x75g</t>
  </si>
  <si>
    <t>Meruňky sušené 1kg</t>
  </si>
  <si>
    <t>Klikva proslazená 0,5kg</t>
  </si>
  <si>
    <t>Brusinka proslazená 1kg</t>
  </si>
  <si>
    <t>celá</t>
  </si>
  <si>
    <t>Švestky sušené 1kg</t>
  </si>
  <si>
    <t>bez pecek</t>
  </si>
  <si>
    <t>Tempeh BIO smažený 0,21kg</t>
  </si>
  <si>
    <t>Tempeh BIO uzený 0,19kg</t>
  </si>
  <si>
    <t>Tempeh marinovaný 0,2kg</t>
  </si>
  <si>
    <t>Tempeh burger 100g</t>
  </si>
  <si>
    <t>Vaječný žloutek 1kg</t>
  </si>
  <si>
    <t>Kachní foie gras 90g</t>
  </si>
  <si>
    <t>Tuňák vegan 120g</t>
  </si>
  <si>
    <t>Sladká omáčka na kuře chilli, pikantní 4,3l</t>
  </si>
  <si>
    <t>neemulgovaná</t>
  </si>
  <si>
    <t>Sterilovaná cizrna 2500g</t>
  </si>
  <si>
    <t>ve slaném nálevu, 400g</t>
  </si>
  <si>
    <t>Ajvar 700g</t>
  </si>
  <si>
    <t>rajčatové pyré</t>
  </si>
  <si>
    <t>Arašidové máslo jemné 350g</t>
  </si>
  <si>
    <t>Hořčice dijonská original 800ml</t>
  </si>
  <si>
    <t>hořčice dijonského typu bez lepku</t>
  </si>
  <si>
    <t>Hořčice medová 950g</t>
  </si>
  <si>
    <t>Hořčice hrubozrnná 950g</t>
  </si>
  <si>
    <t>bez lepku a laktozy, se slunečnicovým olejem a bílým vínem</t>
  </si>
  <si>
    <t>Kešu jádra pražené neslolené 1kg</t>
  </si>
  <si>
    <t>Vlašské ořechy jádra 1kg</t>
  </si>
  <si>
    <t>Lískové ořecha jádra 1kg</t>
  </si>
  <si>
    <t>Pistácie loupané 500g</t>
  </si>
  <si>
    <t>Slunečnice loupaná 100g</t>
  </si>
  <si>
    <t>Tykev jádra loupaná 500g</t>
  </si>
  <si>
    <t>Chia semínka 250g</t>
  </si>
  <si>
    <t>Brusinková pomazánka 760g</t>
  </si>
  <si>
    <t>min 46% brusinky, příloha k hotovým pokrmům</t>
  </si>
  <si>
    <t>Spirálové koláče se sýrem FETA 500g</t>
  </si>
  <si>
    <t>špenát, Feta, extra panenský olivový olej</t>
  </si>
  <si>
    <t>Loniki burek špenát 50x100g</t>
  </si>
  <si>
    <t>Kolekce minidezertů 290g</t>
  </si>
  <si>
    <t>MORSKA-RASA-NORI-PRAZENA-280G-PHA</t>
  </si>
  <si>
    <t>MAKRONKY-36X10G-PHA</t>
  </si>
  <si>
    <t>CAVI-ART-CERNY-100G-PHA</t>
  </si>
  <si>
    <t>MANDLE-PRAZENE-SOLENE-80G-PHA</t>
  </si>
  <si>
    <t>COKOLADA-BILA-PHA</t>
  </si>
  <si>
    <t>COKOLADA-HORKA-MIN-72-PHA</t>
  </si>
  <si>
    <t>COKOLADOVE-COCKY-BILA-COKOLADA-2-5KG-PHA</t>
  </si>
  <si>
    <t>COKOLADOVE-COCKY-HORKA-COKOLADA-2-5KG-PHA</t>
  </si>
  <si>
    <t>COKOLADA-DO-FONTANY-HORKA-2KG-PHA</t>
  </si>
  <si>
    <t>COKOLADA-DO-FONTANY-MLECNA-2KG-PHA</t>
  </si>
  <si>
    <t>COKOLADA-DO-FONTANY-BILA-2KG-PHA</t>
  </si>
  <si>
    <t>COKOLADA-DO-FONTANY-HORKA-72-2KG-PHA</t>
  </si>
  <si>
    <t>POTRAVINARSKY-KULER-1L-PHA</t>
  </si>
  <si>
    <t>KOKOSOVY-OLEJ-1L-PHA</t>
  </si>
  <si>
    <t>OLEJ-VE-SPREJI-CESNEK-0-25L-PHA</t>
  </si>
  <si>
    <t>BEZLEPKOVY-CELOZRNNY-KRAJENY-CHLEB-4X85G-PHA</t>
  </si>
  <si>
    <t>BEZLEPKOVY-KRAJENY-CHLEB-4X75G-PHA</t>
  </si>
  <si>
    <t>CHLEB-FIT-SLUNECNICOVY-BALENY-500G-PHA</t>
  </si>
  <si>
    <t>BEZLEPKOVE-MEDOVE-KULICKY-235G-PHA</t>
  </si>
  <si>
    <t>TORTILLA-SPENATOVA-6X75G-PHA</t>
  </si>
  <si>
    <t>TORTILLA-RAJCATA-6X75G-PHA</t>
  </si>
  <si>
    <t>MERUNKY-SUSENE-1KG-PHA</t>
  </si>
  <si>
    <t>KLIKVA-PROSLAZENA-0-5KG-PHA</t>
  </si>
  <si>
    <t>BRUSINKA-PROSLAZENA-1KG-PHA</t>
  </si>
  <si>
    <t>SVESTKY-SUSENE-1KG-PHA</t>
  </si>
  <si>
    <t>TEMPEH-BIO-SMAZENY-0-21KG-PHA</t>
  </si>
  <si>
    <t>TEMPEH-BIO-UZENY-0-19KG-PHA</t>
  </si>
  <si>
    <t>TEMPEH-MARINOVANY-0-2KG-PHA</t>
  </si>
  <si>
    <t>TEMPEH-BURGER-100G-PHA</t>
  </si>
  <si>
    <t>TATRA-SALKO-397G-PHA</t>
  </si>
  <si>
    <t>ROSTLINNY-BESAMEL-0-5L-PHA</t>
  </si>
  <si>
    <t>VAJECNY-ZLOUTEK-1KG-PHA</t>
  </si>
  <si>
    <t>KACHNI-FOIE-GRAS-90G-PHA</t>
  </si>
  <si>
    <t>TUNAK-VEGAN-120G-PHA</t>
  </si>
  <si>
    <t>SLADKA-OMACKA-NA-KURE-CHILLI-PIKANTNI-4-3L-PHA</t>
  </si>
  <si>
    <t>STERILOVANA-CIZRNA-2500G-PHA</t>
  </si>
  <si>
    <t>AJVAR-700G-PHA</t>
  </si>
  <si>
    <t>ARASIDOVE-MASLO-JEMNE-350G-PHA</t>
  </si>
  <si>
    <t>HORCICE-DIJONSKA-ORIGINAL-800ML-PHA</t>
  </si>
  <si>
    <t>HORCICE-MEDOVA-950G-PHA</t>
  </si>
  <si>
    <t>HORCICE-HRUBOZRNNA-950G-PHA</t>
  </si>
  <si>
    <t>KESU-JADRA-PRAZENE-NESLOLENE-1KG-PHA</t>
  </si>
  <si>
    <t>VLASSKE-ORECHY-JADRA-1KG-PHA</t>
  </si>
  <si>
    <t>LISKOVE-ORECHA-JADRA-1KG-PHA</t>
  </si>
  <si>
    <t>PISTACIE-LOUPANE-500G-PHA</t>
  </si>
  <si>
    <t>SLUNECNICE-LOUPANA-100G-PHA</t>
  </si>
  <si>
    <t>TYKEV-JADRA-LOUPANA-500G-PHA</t>
  </si>
  <si>
    <t>CHIA-SEMINKA-250G-PHA</t>
  </si>
  <si>
    <t>BRUSINKOVA-POMAZANKA-760G-PHA</t>
  </si>
  <si>
    <t>SPIRALOVE-KOLACE-SE-SYREM-FETA-500G-PHA</t>
  </si>
  <si>
    <t>LONIKI-BUREK-SPENAT-50X100G-PHA</t>
  </si>
  <si>
    <t>KOLEKCE-MINIDEZERTU-290G-PHA</t>
  </si>
  <si>
    <t>min 30%</t>
  </si>
  <si>
    <t>min 50%</t>
  </si>
  <si>
    <t>min 72%</t>
  </si>
  <si>
    <t>Čokoláda do fontány hořká min  72% 2kg</t>
  </si>
  <si>
    <t>rafinovaný</t>
  </si>
  <si>
    <t>2x42,5g</t>
  </si>
  <si>
    <t>Zahuštěné slazené mléko</t>
  </si>
  <si>
    <t>Bezlepkové, značka KLASA, obsah tuku min 8%, mléčná sušina min 20%</t>
  </si>
  <si>
    <t>BIO, certifikace VEGAN</t>
  </si>
  <si>
    <t>Rostlinný bešamel 0,5l VEGAN</t>
  </si>
  <si>
    <t>melanž bez lepku cukru a laktozy</t>
  </si>
  <si>
    <t>kolekce minilátků kalibr 90g, sterilované</t>
  </si>
  <si>
    <t>hotový veganský pokrm, bez lepku</t>
  </si>
  <si>
    <t>0,35kg</t>
  </si>
  <si>
    <t>minidezerty v počtu min 7druhů v kartonu, trvanlivé</t>
  </si>
  <si>
    <t>Smeta - fix</t>
  </si>
  <si>
    <t>ztužovač šlehačky 10g, prášku, modoofikovaný bramborový škrob</t>
  </si>
  <si>
    <t>dezertní omáčka s čokoládovou příchutí, odtučněný kakaový prášek, slazené kondenzované mléko</t>
  </si>
  <si>
    <t>Topping tmavá čokoláda 1kg</t>
  </si>
  <si>
    <t>Topping jahoda 1kg</t>
  </si>
  <si>
    <t>dezertní omáčka s jahodovou příchutí, jahody min 22%, kyselina citronová</t>
  </si>
  <si>
    <t>Navrhovaná (maximální) váha/objem 1ks produktu</t>
  </si>
  <si>
    <t>Stříbrné cibulky sterilované</t>
  </si>
  <si>
    <t>oxid siřičitý  a siřičitany</t>
  </si>
  <si>
    <t>Sloupec4</t>
  </si>
  <si>
    <t>bal 2,3 kg, pevný podíl min 1,37kg, bez cukru, lepku a laktozy</t>
  </si>
  <si>
    <t>Nudle rýžové</t>
  </si>
  <si>
    <t>5mm široké nudle z rýžové mouky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</si>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</sst>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.000"/>
  </numFmts>
  <fonts count="18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  "/>
      <charset val="238"/>
    </font>
    <font>
      <b/>
      <sz val="10"/>
      <name val="Calibri  "/>
      <charset val="238"/>
    </font>
    <font>
      <sz val="10"/>
      <color rgb="FF373C41"/>
      <name val="Calibri  "/>
      <charset val="238"/>
    </font>
    <font>
      <sz val="10"/>
      <name val="Calibri  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sz val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5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" xfId="1" applyNumberFormat="1" applyFont="1" applyFill="1" applyBorder="1" applyAlignment="1" applyProtection="1">
      <alignment horizontal="center" vertical="center"/>
      <protection locked="0"/>
    </xf>
    <xf numFmtId="1" fontId="15" fillId="3" borderId="1" xfId="0" applyNumberFormat="1" applyFont="1" applyFill="1" applyBorder="1" applyAlignment="1" applyProtection="1">
      <alignment horizontal="center" vertical="center"/>
      <protection locked="0"/>
    </xf>
    <xf numFmtId="164" fontId="15" fillId="3" borderId="1" xfId="1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Border="1"/>
    <xf numFmtId="1" fontId="2" fillId="0" borderId="0" xfId="1" applyNumberFormat="1" applyFont="1" applyAlignment="1">
      <alignment horizontal="center" vertical="center" wrapText="1"/>
    </xf>
    <xf numFmtId="1" fontId="2" fillId="0" borderId="0" xfId="1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3" borderId="2" xfId="1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3" xfId="1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1" fontId="0" fillId="2" borderId="2" xfId="0" applyNumberFormat="1" applyFill="1" applyBorder="1"/>
    <xf numFmtId="0" fontId="16" fillId="0" borderId="1" xfId="0" applyFont="1" applyBorder="1" applyAlignment="1">
      <alignment horizontal="left" vertical="center" wrapText="1"/>
    </xf>
    <xf numFmtId="164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 applyProtection="1">
      <alignment horizontal="center" vertical="center"/>
      <protection locked="0"/>
    </xf>
    <xf numFmtId="0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/>
    </xf>
    <xf numFmtId="164" fontId="16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164" fontId="16" fillId="3" borderId="3" xfId="0" applyNumberFormat="1" applyFont="1" applyFill="1" applyBorder="1" applyAlignment="1" applyProtection="1">
      <alignment horizontal="center" vertical="center"/>
      <protection locked="0"/>
    </xf>
    <xf numFmtId="164" fontId="16" fillId="0" borderId="3" xfId="0" applyNumberFormat="1" applyFont="1" applyBorder="1" applyAlignment="1">
      <alignment horizontal="center" vertical="center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>
      <alignment horizontal="center" vertical="center"/>
    </xf>
    <xf numFmtId="164" fontId="16" fillId="3" borderId="3" xfId="1" applyNumberFormat="1" applyFont="1" applyFill="1" applyBorder="1" applyAlignment="1" applyProtection="1">
      <alignment horizontal="center" vertical="center"/>
      <protection locked="0"/>
    </xf>
    <xf numFmtId="0" fontId="16" fillId="3" borderId="3" xfId="0" applyNumberFormat="1" applyFont="1" applyFill="1" applyBorder="1" applyAlignment="1" applyProtection="1">
      <alignment horizontal="center" vertical="center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165" fontId="15" fillId="3" borderId="1" xfId="0" applyNumberFormat="1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65" fontId="2" fillId="3" borderId="3" xfId="0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 applyProtection="1">
      <alignment horizontal="center" vertical="center"/>
      <protection locked="0"/>
    </xf>
    <xf numFmtId="165" fontId="16" fillId="3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  <protection locked="0" hidden="0"/>
    </dxf>
    <dxf>
      <numFmt numFmtId="1" formatCode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  "/>
        <scheme val="none"/>
      </font>
      <alignment horizontal="left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VZ/11%20DNS%20semestr%20listopad%2023/oboje/Ml&#233;ko%20PHA%20vyhodnoceno/Hodnocen&#237;/makro/01%20Specifikace%20p&#345;edm&#283;tu%20pln&#283;n&#237;%20a%20polo&#382;kov&#253;%20rozpo&#269;et%20ml&#233;ko%20a%20ml&#233;&#269;n&#233;%20v&#253;robky%20PHA%20mas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MQ"/>
    </sheetNames>
    <sheetDataSet>
      <sheetData sheetId="0">
        <row r="5">
          <cell r="U5">
            <v>0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2" name="Tabulka1233" displayName="Tabulka1233" ref="A4:T364" totalsRowCount="1" headerRowDxfId="45" dataDxfId="43" totalsRowDxfId="41" headerRowBorderDxfId="44" tableBorderDxfId="42" totalsRowBorderDxfId="40">
  <autoFilter ref="A4:T3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sortState ref="A5:Q303">
    <sortCondition ref="C5"/>
  </sortState>
  <tableColumns count="20">
    <tableColumn id="11" name="PČ" dataDxfId="39" totalsRowDxfId="19"/>
    <tableColumn id="1" name="Sloupec1" dataDxfId="38" totalsRowDxfId="18"/>
    <tableColumn id="2" name="Název (navrhované balení se může lišit v rozsahu 5%)" dataDxfId="37" totalsRowDxfId="17"/>
    <tableColumn id="3" name="Specifikace (balení se může lišit v rozsahu 5%)" dataDxfId="36" totalsRowDxfId="16"/>
    <tableColumn id="6" name="Předpokládané množství" dataDxfId="35" totalsRowDxfId="15"/>
    <tableColumn id="5" name="MJ" dataDxfId="34" totalsRowDxfId="14"/>
    <tableColumn id="7" name="Cena za MJ bez DPH ***" dataDxfId="33" totalsRowDxfId="13"/>
    <tableColumn id="8" name="Cena celkem ****" totalsRowFunction="sum" dataDxfId="32" totalsRowDxfId="12">
      <calculatedColumnFormula>G5*E5</calculatedColumnFormula>
    </tableColumn>
    <tableColumn id="10" name="Minimální trvanlivost" dataDxfId="31" totalsRowDxfId="11"/>
    <tableColumn id="12" name="Přesné označení nabízeného produktu, v případe kusového zboží váha výrobku a cena za 1ks **" dataDxfId="30" totalsRowDxfId="10"/>
    <tableColumn id="9" name="Navrhovaný počet ks v balení" dataDxfId="29" totalsRowDxfId="9"/>
    <tableColumn id="13" name="Navrhovaná (maximální) váha/objem 1ks produktu" dataDxfId="28" totalsRowDxfId="8"/>
    <tableColumn id="18" name="Počet ks v balení (jen případě že se liší od údaje v sloupci L)" dataDxfId="27" totalsRowDxfId="7"/>
    <tableColumn id="20" name="Váha 1ks produktu (jen případě že se liší od údaje v sloupci N)" dataDxfId="20" totalsRowDxfId="6"/>
    <tableColumn id="14" name="Cena za KS" dataDxfId="26" totalsRowDxfId="5"/>
    <tableColumn id="15" name="Cena za jedno balení (jak se bude objednávat)" dataDxfId="25" totalsRowDxfId="4"/>
    <tableColumn id="16" name="číslo produktu v katalogu dodavatele" dataDxfId="24" totalsRowDxfId="3"/>
    <tableColumn id="21" name="Sloupec2" dataDxfId="23" totalsRowDxfId="2">
      <calculatedColumnFormula>+Tabulka1233[[#This Row],[Navrhovaný počet ks v balení]]-Tabulka1233[[#This Row],[Počet ks v balení (jen případě že se liší od údaje v sloupci L)]]</calculatedColumnFormula>
    </tableColumn>
    <tableColumn id="22" name="Sloupec3" dataDxfId="22" totalsRowDxfId="1">
      <calculatedColumnFormula>+Tabulka1233[[#This Row],[Navrhovaná (maximální) váha/objem 1ks produktu]]-Tabulka1233[[#This Row],[Váha 1ks produktu (jen případě že se liší od údaje v sloupci N)]]</calculatedColumnFormula>
    </tableColumn>
    <tableColumn id="4" name="Sloupec4" dataDxfId="2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4"/>
  <sheetViews>
    <sheetView showGridLines="0" tabSelected="1" zoomScale="70" zoomScaleNormal="70" workbookViewId="0">
      <selection activeCell="K6" sqref="K6"/>
    </sheetView>
  </sheetViews>
  <sheetFormatPr defaultColWidth="9.140625" defaultRowHeight="15"/>
  <cols>
    <col min="1" max="1" width="12.42578125" style="2" customWidth="1"/>
    <col min="2" max="2" width="37.7109375" style="10" hidden="1" customWidth="1"/>
    <col min="3" max="3" width="36.28515625" style="48" customWidth="1"/>
    <col min="4" max="4" width="40.5703125" style="21" customWidth="1"/>
    <col min="5" max="5" width="13.5703125" customWidth="1"/>
    <col min="7" max="7" width="18.42578125" style="15" customWidth="1"/>
    <col min="8" max="8" width="14.28515625" style="15" customWidth="1"/>
    <col min="9" max="9" width="30" style="15" customWidth="1"/>
    <col min="10" max="10" width="37.140625" style="15" customWidth="1"/>
    <col min="11" max="11" width="15.5703125" style="15" customWidth="1"/>
    <col min="12" max="12" width="13.7109375" style="15" customWidth="1"/>
    <col min="13" max="13" width="12.85546875" style="37" customWidth="1"/>
    <col min="14" max="14" width="15.7109375" style="75" customWidth="1"/>
    <col min="15" max="15" width="16.42578125" style="73" customWidth="1"/>
    <col min="16" max="16" width="23.28515625" style="30" customWidth="1"/>
    <col min="17" max="17" width="38.85546875" style="52" customWidth="1"/>
    <col min="18" max="18" width="21.5703125" style="50" hidden="1" customWidth="1"/>
    <col min="19" max="19" width="12.7109375" style="30" hidden="1" customWidth="1"/>
    <col min="20" max="20" width="26.85546875" style="30" hidden="1" customWidth="1"/>
    <col min="21" max="16384" width="9.140625" style="30"/>
  </cols>
  <sheetData>
    <row r="1" spans="1:20" s="29" customFormat="1" ht="24" customHeight="1">
      <c r="A1" s="14"/>
      <c r="B1" s="1"/>
      <c r="C1" s="53" t="s">
        <v>2</v>
      </c>
      <c r="D1" s="54" t="s">
        <v>962</v>
      </c>
      <c r="E1" s="14"/>
      <c r="F1" s="14"/>
      <c r="G1" s="14"/>
      <c r="H1" s="14"/>
      <c r="I1" s="14"/>
      <c r="J1" s="14"/>
      <c r="K1" s="36"/>
      <c r="L1" s="74"/>
      <c r="M1" s="72"/>
      <c r="O1" s="51"/>
      <c r="P1" s="49"/>
    </row>
    <row r="2" spans="1:20" s="29" customFormat="1" ht="24" customHeight="1">
      <c r="A2" s="14"/>
      <c r="B2" s="1"/>
      <c r="C2" s="53" t="s">
        <v>3</v>
      </c>
      <c r="D2" s="54" t="s">
        <v>811</v>
      </c>
      <c r="E2" s="14"/>
      <c r="F2" s="14"/>
      <c r="G2" s="14"/>
      <c r="H2" s="14"/>
      <c r="I2" s="14"/>
      <c r="J2" s="14"/>
      <c r="K2" s="36"/>
      <c r="L2" s="74"/>
      <c r="M2" s="72"/>
      <c r="O2" s="51"/>
      <c r="P2" s="49"/>
    </row>
    <row r="3" spans="1:20" ht="26.25" customHeight="1" thickBot="1">
      <c r="B3" s="78"/>
      <c r="C3" s="79" t="s">
        <v>4</v>
      </c>
      <c r="D3" s="80" t="s">
        <v>9</v>
      </c>
      <c r="E3" s="15"/>
      <c r="F3" s="15"/>
      <c r="K3" s="37"/>
      <c r="L3" s="75"/>
      <c r="M3" s="73"/>
      <c r="N3" s="30"/>
      <c r="O3" s="52"/>
      <c r="P3" s="50"/>
      <c r="Q3" s="30"/>
      <c r="R3" s="30"/>
    </row>
    <row r="4" spans="1:20" ht="68.25" customHeight="1" thickBot="1">
      <c r="A4" s="92" t="s">
        <v>5</v>
      </c>
      <c r="B4" s="93" t="s">
        <v>135</v>
      </c>
      <c r="C4" s="94" t="s">
        <v>770</v>
      </c>
      <c r="D4" s="95" t="s">
        <v>140</v>
      </c>
      <c r="E4" s="94" t="s">
        <v>816</v>
      </c>
      <c r="F4" s="96" t="s">
        <v>0</v>
      </c>
      <c r="G4" s="94" t="s">
        <v>7</v>
      </c>
      <c r="H4" s="97" t="s">
        <v>8</v>
      </c>
      <c r="I4" s="94" t="s">
        <v>6</v>
      </c>
      <c r="J4" s="94" t="s">
        <v>213</v>
      </c>
      <c r="K4" s="94" t="s">
        <v>810</v>
      </c>
      <c r="L4" s="94" t="s">
        <v>955</v>
      </c>
      <c r="M4" s="98" t="s">
        <v>812</v>
      </c>
      <c r="N4" s="97" t="s">
        <v>813</v>
      </c>
      <c r="O4" s="98" t="s">
        <v>814</v>
      </c>
      <c r="P4" s="99" t="s">
        <v>815</v>
      </c>
      <c r="Q4" s="123" t="s">
        <v>214</v>
      </c>
      <c r="R4" s="77" t="s">
        <v>395</v>
      </c>
      <c r="S4" s="42" t="s">
        <v>396</v>
      </c>
      <c r="T4" s="126" t="s">
        <v>958</v>
      </c>
    </row>
    <row r="5" spans="1:20" ht="30" customHeight="1">
      <c r="A5" s="100">
        <v>1</v>
      </c>
      <c r="B5" s="82" t="s">
        <v>473</v>
      </c>
      <c r="C5" s="83" t="s">
        <v>343</v>
      </c>
      <c r="D5" s="84" t="s">
        <v>346</v>
      </c>
      <c r="E5" s="81">
        <v>60</v>
      </c>
      <c r="F5" s="85" t="s">
        <v>15</v>
      </c>
      <c r="G5" s="86"/>
      <c r="H5" s="87">
        <f t="shared" ref="H5:H16" si="0">G5*E5</f>
        <v>0</v>
      </c>
      <c r="I5" s="81" t="s">
        <v>85</v>
      </c>
      <c r="J5" s="88"/>
      <c r="K5" s="89">
        <v>1</v>
      </c>
      <c r="L5" s="89">
        <v>0.7</v>
      </c>
      <c r="M5" s="90">
        <v>1</v>
      </c>
      <c r="N5" s="143">
        <v>0.7</v>
      </c>
      <c r="O5" s="86"/>
      <c r="P5" s="91"/>
      <c r="Q5" s="124"/>
      <c r="R5" s="76">
        <f>+Tabulka1233[[#This Row],[Navrhovaný počet ks v balení]]-Tabulka1233[[#This Row],[Počet ks v balení (jen případě že se liší od údaje v sloupci L)]]</f>
        <v>0</v>
      </c>
      <c r="S5" s="76" t="b">
        <f>[1]List1!$U$5=+Tabulka1233[[#This Row],[Navrhovaná (maximální) váha/objem 1ks produktu]]-Tabulka1233[[#This Row],[Váha 1ks produktu (jen případě že se liší od údaje v sloupci N)]]</f>
        <v>1</v>
      </c>
      <c r="T5" s="125"/>
    </row>
    <row r="6" spans="1:20" ht="30" customHeight="1">
      <c r="A6" s="101">
        <v>2</v>
      </c>
      <c r="B6" s="8" t="s">
        <v>474</v>
      </c>
      <c r="C6" s="1" t="s">
        <v>366</v>
      </c>
      <c r="D6" s="16" t="s">
        <v>10</v>
      </c>
      <c r="E6" s="4">
        <v>60</v>
      </c>
      <c r="F6" s="4" t="s">
        <v>1</v>
      </c>
      <c r="G6" s="56"/>
      <c r="H6" s="7">
        <f t="shared" si="0"/>
        <v>0</v>
      </c>
      <c r="I6" s="4" t="s">
        <v>85</v>
      </c>
      <c r="J6" s="62"/>
      <c r="K6" s="6">
        <v>1</v>
      </c>
      <c r="L6" s="6">
        <v>1</v>
      </c>
      <c r="M6" s="66">
        <v>1</v>
      </c>
      <c r="N6" s="144">
        <v>1</v>
      </c>
      <c r="O6" s="55"/>
      <c r="P6" s="67"/>
      <c r="Q6" s="124"/>
      <c r="R6" s="76">
        <f>+Tabulka1233[[#This Row],[Navrhovaný počet ks v balení]]-Tabulka1233[[#This Row],[Počet ks v balení (jen případě že se liší od údaje v sloupci L)]]</f>
        <v>0</v>
      </c>
      <c r="S6" s="76">
        <f>+Tabulka1233[[#This Row],[Navrhovaná (maximální) váha/objem 1ks produktu]]-Tabulka1233[[#This Row],[Váha 1ks produktu (jen případě že se liší od údaje v sloupci N)]]</f>
        <v>0</v>
      </c>
      <c r="T6" s="125"/>
    </row>
    <row r="7" spans="1:20" ht="30" customHeight="1">
      <c r="A7" s="101">
        <v>3</v>
      </c>
      <c r="B7" s="5" t="s">
        <v>475</v>
      </c>
      <c r="C7" s="35" t="s">
        <v>772</v>
      </c>
      <c r="D7" s="32" t="s">
        <v>260</v>
      </c>
      <c r="E7" s="4">
        <v>40</v>
      </c>
      <c r="F7" s="24" t="s">
        <v>12</v>
      </c>
      <c r="G7" s="57"/>
      <c r="H7" s="25">
        <f t="shared" si="0"/>
        <v>0</v>
      </c>
      <c r="I7" s="4" t="s">
        <v>85</v>
      </c>
      <c r="J7" s="62"/>
      <c r="K7" s="6">
        <v>6</v>
      </c>
      <c r="L7" s="6">
        <v>3.7999999999999999E-2</v>
      </c>
      <c r="M7" s="66">
        <v>6</v>
      </c>
      <c r="N7" s="144">
        <v>3.7999999999999999E-2</v>
      </c>
      <c r="O7" s="55"/>
      <c r="P7" s="67"/>
      <c r="Q7" s="124"/>
      <c r="R7" s="76">
        <f>+Tabulka1233[[#This Row],[Navrhovaný počet ks v balení]]-Tabulka1233[[#This Row],[Počet ks v balení (jen případě že se liší od údaje v sloupci L)]]</f>
        <v>0</v>
      </c>
      <c r="S7" s="76">
        <f>+Tabulka1233[[#This Row],[Navrhovaná (maximální) váha/objem 1ks produktu]]-Tabulka1233[[#This Row],[Váha 1ks produktu (jen případě že se liší od údaje v sloupci N)]]</f>
        <v>0</v>
      </c>
      <c r="T7" s="125"/>
    </row>
    <row r="8" spans="1:20" ht="30" customHeight="1">
      <c r="A8" s="101">
        <v>4</v>
      </c>
      <c r="B8" s="5" t="s">
        <v>476</v>
      </c>
      <c r="C8" s="35" t="s">
        <v>773</v>
      </c>
      <c r="D8" s="32" t="s">
        <v>261</v>
      </c>
      <c r="E8" s="4">
        <v>40</v>
      </c>
      <c r="F8" s="24" t="s">
        <v>12</v>
      </c>
      <c r="G8" s="57"/>
      <c r="H8" s="25">
        <f t="shared" si="0"/>
        <v>0</v>
      </c>
      <c r="I8" s="4" t="s">
        <v>85</v>
      </c>
      <c r="J8" s="62"/>
      <c r="K8" s="6">
        <v>6</v>
      </c>
      <c r="L8" s="6">
        <v>3.7999999999999999E-2</v>
      </c>
      <c r="M8" s="66">
        <v>6</v>
      </c>
      <c r="N8" s="144">
        <v>3.7999999999999999E-2</v>
      </c>
      <c r="O8" s="55"/>
      <c r="P8" s="67"/>
      <c r="Q8" s="124"/>
      <c r="R8" s="76">
        <f>+Tabulka1233[[#This Row],[Navrhovaný počet ks v balení]]-Tabulka1233[[#This Row],[Počet ks v balení (jen případě že se liší od údaje v sloupci L)]]</f>
        <v>0</v>
      </c>
      <c r="S8" s="76">
        <f>+Tabulka1233[[#This Row],[Navrhovaná (maximální) váha/objem 1ks produktu]]-Tabulka1233[[#This Row],[Váha 1ks produktu (jen případě že se liší od údaje v sloupci N)]]</f>
        <v>0</v>
      </c>
      <c r="T8" s="125"/>
    </row>
    <row r="9" spans="1:20" ht="30" customHeight="1">
      <c r="A9" s="100">
        <v>5</v>
      </c>
      <c r="B9" s="3" t="s">
        <v>477</v>
      </c>
      <c r="C9" s="1" t="s">
        <v>142</v>
      </c>
      <c r="D9" s="17" t="s">
        <v>143</v>
      </c>
      <c r="E9" s="4">
        <v>30</v>
      </c>
      <c r="F9" s="4" t="s">
        <v>1</v>
      </c>
      <c r="G9" s="56"/>
      <c r="H9" s="7">
        <f t="shared" si="0"/>
        <v>0</v>
      </c>
      <c r="I9" s="4" t="s">
        <v>85</v>
      </c>
      <c r="J9" s="62"/>
      <c r="K9" s="6">
        <v>1</v>
      </c>
      <c r="L9" s="6">
        <v>2.95</v>
      </c>
      <c r="M9" s="66">
        <v>1</v>
      </c>
      <c r="N9" s="144">
        <v>2.95</v>
      </c>
      <c r="O9" s="55"/>
      <c r="P9" s="67"/>
      <c r="Q9" s="124"/>
      <c r="R9" s="76">
        <f>+Tabulka1233[[#This Row],[Navrhovaný počet ks v balení]]-Tabulka1233[[#This Row],[Počet ks v balení (jen případě že se liší od údaje v sloupci L)]]</f>
        <v>0</v>
      </c>
      <c r="S9" s="76">
        <f>+Tabulka1233[[#This Row],[Navrhovaná (maximální) váha/objem 1ks produktu]]-Tabulka1233[[#This Row],[Váha 1ks produktu (jen případě že se liší od údaje v sloupci N)]]</f>
        <v>0</v>
      </c>
      <c r="T9" s="125"/>
    </row>
    <row r="10" spans="1:20" ht="30" customHeight="1">
      <c r="A10" s="101">
        <v>6</v>
      </c>
      <c r="B10" s="3" t="s">
        <v>478</v>
      </c>
      <c r="C10" s="1" t="s">
        <v>141</v>
      </c>
      <c r="D10" s="17" t="s">
        <v>262</v>
      </c>
      <c r="E10" s="4">
        <v>30</v>
      </c>
      <c r="F10" s="4" t="s">
        <v>1</v>
      </c>
      <c r="G10" s="56"/>
      <c r="H10" s="7">
        <f t="shared" si="0"/>
        <v>0</v>
      </c>
      <c r="I10" s="4" t="s">
        <v>85</v>
      </c>
      <c r="J10" s="62"/>
      <c r="K10" s="6">
        <v>1</v>
      </c>
      <c r="L10" s="6">
        <v>0.54</v>
      </c>
      <c r="M10" s="66">
        <v>1</v>
      </c>
      <c r="N10" s="144">
        <v>0.54</v>
      </c>
      <c r="O10" s="55"/>
      <c r="P10" s="67"/>
      <c r="Q10" s="124"/>
      <c r="R10" s="76">
        <f>+Tabulka1233[[#This Row],[Navrhovaný počet ks v balení]]-Tabulka1233[[#This Row],[Počet ks v balení (jen případě že se liší od údaje v sloupci L)]]</f>
        <v>0</v>
      </c>
      <c r="S10" s="76">
        <f>+Tabulka1233[[#This Row],[Navrhovaná (maximální) váha/objem 1ks produktu]]-Tabulka1233[[#This Row],[Váha 1ks produktu (jen případě že se liší od údaje v sloupci N)]]</f>
        <v>0</v>
      </c>
      <c r="T10" s="125"/>
    </row>
    <row r="11" spans="1:20" ht="30" customHeight="1">
      <c r="A11" s="101">
        <v>7</v>
      </c>
      <c r="B11" s="8" t="s">
        <v>479</v>
      </c>
      <c r="C11" s="1" t="s">
        <v>367</v>
      </c>
      <c r="D11" s="17" t="s">
        <v>13</v>
      </c>
      <c r="E11" s="4">
        <v>200</v>
      </c>
      <c r="F11" s="4" t="s">
        <v>1</v>
      </c>
      <c r="G11" s="55"/>
      <c r="H11" s="7">
        <f t="shared" si="0"/>
        <v>0</v>
      </c>
      <c r="I11" s="4" t="s">
        <v>85</v>
      </c>
      <c r="J11" s="62"/>
      <c r="K11" s="6">
        <v>1</v>
      </c>
      <c r="L11" s="6">
        <v>5</v>
      </c>
      <c r="M11" s="66">
        <v>1</v>
      </c>
      <c r="N11" s="144">
        <v>5</v>
      </c>
      <c r="O11" s="55"/>
      <c r="P11" s="67"/>
      <c r="Q11" s="124"/>
      <c r="R11" s="76">
        <f>+Tabulka1233[[#This Row],[Navrhovaný počet ks v balení]]-Tabulka1233[[#This Row],[Počet ks v balení (jen případě že se liší od údaje v sloupci L)]]</f>
        <v>0</v>
      </c>
      <c r="S11" s="76">
        <f>+Tabulka1233[[#This Row],[Navrhovaná (maximální) váha/objem 1ks produktu]]-Tabulka1233[[#This Row],[Váha 1ks produktu (jen případě že se liší od údaje v sloupci N)]]</f>
        <v>0</v>
      </c>
      <c r="T11" s="125"/>
    </row>
    <row r="12" spans="1:20" ht="30" customHeight="1">
      <c r="A12" s="101">
        <v>8</v>
      </c>
      <c r="B12" s="8" t="s">
        <v>480</v>
      </c>
      <c r="C12" s="1" t="s">
        <v>774</v>
      </c>
      <c r="D12" s="17" t="s">
        <v>771</v>
      </c>
      <c r="E12" s="4">
        <v>100</v>
      </c>
      <c r="F12" s="4" t="s">
        <v>1</v>
      </c>
      <c r="G12" s="55"/>
      <c r="H12" s="7">
        <f t="shared" si="0"/>
        <v>0</v>
      </c>
      <c r="I12" s="4" t="s">
        <v>85</v>
      </c>
      <c r="J12" s="62"/>
      <c r="K12" s="6">
        <v>7</v>
      </c>
      <c r="L12" s="6">
        <v>0.5</v>
      </c>
      <c r="M12" s="66">
        <v>7</v>
      </c>
      <c r="N12" s="144">
        <v>0.5</v>
      </c>
      <c r="O12" s="55"/>
      <c r="P12" s="67"/>
      <c r="Q12" s="124"/>
      <c r="R12" s="76">
        <f>+Tabulka1233[[#This Row],[Navrhovaný počet ks v balení]]-Tabulka1233[[#This Row],[Počet ks v balení (jen případě že se liší od údaje v sloupci L)]]</f>
        <v>0</v>
      </c>
      <c r="S12" s="76">
        <f>+Tabulka1233[[#This Row],[Navrhovaná (maximální) váha/objem 1ks produktu]]-Tabulka1233[[#This Row],[Váha 1ks produktu (jen případě že se liší od údaje v sloupci N)]]</f>
        <v>0</v>
      </c>
      <c r="T12" s="125"/>
    </row>
    <row r="13" spans="1:20" ht="30" customHeight="1">
      <c r="A13" s="100">
        <v>9</v>
      </c>
      <c r="B13" s="8"/>
      <c r="C13" s="1" t="s">
        <v>767</v>
      </c>
      <c r="D13" s="22" t="s">
        <v>771</v>
      </c>
      <c r="E13" s="38">
        <v>200</v>
      </c>
      <c r="F13" s="38" t="s">
        <v>1</v>
      </c>
      <c r="G13" s="58"/>
      <c r="H13" s="40">
        <f t="shared" si="0"/>
        <v>0</v>
      </c>
      <c r="I13" s="4" t="s">
        <v>85</v>
      </c>
      <c r="J13" s="63"/>
      <c r="K13" s="39">
        <v>1</v>
      </c>
      <c r="L13" s="39">
        <v>5</v>
      </c>
      <c r="M13" s="68">
        <v>1</v>
      </c>
      <c r="N13" s="145">
        <v>5</v>
      </c>
      <c r="O13" s="58"/>
      <c r="P13" s="69"/>
      <c r="Q13" s="124"/>
      <c r="R13" s="76">
        <f>+Tabulka1233[[#This Row],[Navrhovaný počet ks v balení]]-Tabulka1233[[#This Row],[Počet ks v balení (jen případě že se liší od údaje v sloupci L)]]</f>
        <v>0</v>
      </c>
      <c r="S13" s="76">
        <f>+Tabulka1233[[#This Row],[Navrhovaná (maximální) váha/objem 1ks produktu]]-Tabulka1233[[#This Row],[Váha 1ks produktu (jen případě že se liší od údaje v sloupci N)]]</f>
        <v>0</v>
      </c>
      <c r="T13" s="125"/>
    </row>
    <row r="14" spans="1:20" ht="30" customHeight="1">
      <c r="A14" s="101">
        <v>10</v>
      </c>
      <c r="B14" s="5" t="s">
        <v>481</v>
      </c>
      <c r="C14" s="1" t="s">
        <v>368</v>
      </c>
      <c r="D14" s="22" t="s">
        <v>272</v>
      </c>
      <c r="E14" s="24">
        <v>50</v>
      </c>
      <c r="F14" s="24" t="s">
        <v>1</v>
      </c>
      <c r="G14" s="57"/>
      <c r="H14" s="25">
        <f t="shared" si="0"/>
        <v>0</v>
      </c>
      <c r="I14" s="4" t="s">
        <v>85</v>
      </c>
      <c r="J14" s="62"/>
      <c r="K14" s="6">
        <v>1</v>
      </c>
      <c r="L14" s="6">
        <v>1</v>
      </c>
      <c r="M14" s="66">
        <v>1</v>
      </c>
      <c r="N14" s="144">
        <v>1</v>
      </c>
      <c r="O14" s="55"/>
      <c r="P14" s="67"/>
      <c r="Q14" s="124"/>
      <c r="R14" s="76">
        <f>+Tabulka1233[[#This Row],[Navrhovaný počet ks v balení]]-Tabulka1233[[#This Row],[Počet ks v balení (jen případě že se liší od údaje v sloupci L)]]</f>
        <v>0</v>
      </c>
      <c r="S14" s="76">
        <f>+Tabulka1233[[#This Row],[Navrhovaná (maximální) váha/objem 1ks produktu]]-Tabulka1233[[#This Row],[Váha 1ks produktu (jen případě že se liší od údaje v sloupci N)]]</f>
        <v>0</v>
      </c>
      <c r="T14" s="125"/>
    </row>
    <row r="15" spans="1:20" ht="30" customHeight="1">
      <c r="A15" s="101">
        <v>11</v>
      </c>
      <c r="B15" s="8" t="s">
        <v>482</v>
      </c>
      <c r="C15" s="1" t="s">
        <v>369</v>
      </c>
      <c r="D15" s="17" t="s">
        <v>68</v>
      </c>
      <c r="E15" s="4">
        <v>100</v>
      </c>
      <c r="F15" s="4" t="s">
        <v>1</v>
      </c>
      <c r="G15" s="56"/>
      <c r="H15" s="7">
        <f t="shared" si="0"/>
        <v>0</v>
      </c>
      <c r="I15" s="4" t="s">
        <v>85</v>
      </c>
      <c r="J15" s="62"/>
      <c r="K15" s="6">
        <v>1</v>
      </c>
      <c r="L15" s="6">
        <v>0.5</v>
      </c>
      <c r="M15" s="66">
        <v>1</v>
      </c>
      <c r="N15" s="144">
        <v>0.5</v>
      </c>
      <c r="O15" s="55"/>
      <c r="P15" s="67"/>
      <c r="Q15" s="124"/>
      <c r="R15" s="76">
        <f>+Tabulka1233[[#This Row],[Navrhovaný počet ks v balení]]-Tabulka1233[[#This Row],[Počet ks v balení (jen případě že se liší od údaje v sloupci L)]]</f>
        <v>0</v>
      </c>
      <c r="S15" s="76">
        <f>+Tabulka1233[[#This Row],[Navrhovaná (maximální) váha/objem 1ks produktu]]-Tabulka1233[[#This Row],[Váha 1ks produktu (jen případě že se liší od údaje v sloupci N)]]</f>
        <v>0</v>
      </c>
      <c r="T15" s="125"/>
    </row>
    <row r="16" spans="1:20" ht="30" customHeight="1">
      <c r="A16" s="101">
        <v>12</v>
      </c>
      <c r="B16" s="8" t="s">
        <v>483</v>
      </c>
      <c r="C16" s="1" t="s">
        <v>86</v>
      </c>
      <c r="D16" s="17" t="s">
        <v>68</v>
      </c>
      <c r="E16" s="4">
        <v>100</v>
      </c>
      <c r="F16" s="4" t="s">
        <v>1</v>
      </c>
      <c r="G16" s="56"/>
      <c r="H16" s="7">
        <f t="shared" si="0"/>
        <v>0</v>
      </c>
      <c r="I16" s="4" t="s">
        <v>85</v>
      </c>
      <c r="J16" s="62"/>
      <c r="K16" s="6">
        <v>1</v>
      </c>
      <c r="L16" s="6">
        <v>5</v>
      </c>
      <c r="M16" s="66">
        <v>1</v>
      </c>
      <c r="N16" s="144">
        <v>5</v>
      </c>
      <c r="O16" s="55"/>
      <c r="P16" s="67"/>
      <c r="Q16" s="124"/>
      <c r="R16" s="76">
        <f>+Tabulka1233[[#This Row],[Navrhovaný počet ks v balení]]-Tabulka1233[[#This Row],[Počet ks v balení (jen případě že se liší od údaje v sloupci L)]]</f>
        <v>0</v>
      </c>
      <c r="S16" s="76">
        <f>+Tabulka1233[[#This Row],[Navrhovaná (maximální) váha/objem 1ks produktu]]-Tabulka1233[[#This Row],[Váha 1ks produktu (jen případě že se liší od údaje v sloupci N)]]</f>
        <v>0</v>
      </c>
      <c r="T16" s="125"/>
    </row>
    <row r="17" spans="1:20" ht="30" customHeight="1">
      <c r="A17" s="100">
        <v>13</v>
      </c>
      <c r="B17" s="5" t="s">
        <v>484</v>
      </c>
      <c r="C17" s="1" t="s">
        <v>138</v>
      </c>
      <c r="D17" s="17" t="s">
        <v>146</v>
      </c>
      <c r="E17" s="4">
        <v>50</v>
      </c>
      <c r="F17" s="4" t="s">
        <v>1</v>
      </c>
      <c r="G17" s="59"/>
      <c r="H17" s="7">
        <f>G18*E17</f>
        <v>0</v>
      </c>
      <c r="I17" s="4" t="s">
        <v>85</v>
      </c>
      <c r="J17" s="62"/>
      <c r="K17" s="6">
        <v>1</v>
      </c>
      <c r="L17" s="6">
        <v>1</v>
      </c>
      <c r="M17" s="66">
        <v>1</v>
      </c>
      <c r="N17" s="144">
        <v>1</v>
      </c>
      <c r="O17" s="55"/>
      <c r="P17" s="67"/>
      <c r="Q17" s="124"/>
      <c r="R17" s="76">
        <f>+Tabulka1233[[#This Row],[Navrhovaný počet ks v balení]]-Tabulka1233[[#This Row],[Počet ks v balení (jen případě že se liší od údaje v sloupci L)]]</f>
        <v>0</v>
      </c>
      <c r="S17" s="76">
        <f>+Tabulka1233[[#This Row],[Navrhovaná (maximální) váha/objem 1ks produktu]]-Tabulka1233[[#This Row],[Váha 1ks produktu (jen případě že se liší od údaje v sloupci N)]]</f>
        <v>0</v>
      </c>
      <c r="T17" s="125"/>
    </row>
    <row r="18" spans="1:20" ht="30" customHeight="1">
      <c r="A18" s="101">
        <v>14</v>
      </c>
      <c r="B18" s="8" t="s">
        <v>485</v>
      </c>
      <c r="C18" s="1" t="s">
        <v>370</v>
      </c>
      <c r="D18" s="17" t="s">
        <v>14</v>
      </c>
      <c r="E18" s="4">
        <v>50</v>
      </c>
      <c r="F18" s="4" t="s">
        <v>1</v>
      </c>
      <c r="G18" s="57"/>
      <c r="H18" s="7">
        <f>G19*E18</f>
        <v>0</v>
      </c>
      <c r="I18" s="4" t="s">
        <v>85</v>
      </c>
      <c r="J18" s="62"/>
      <c r="K18" s="6">
        <v>1</v>
      </c>
      <c r="L18" s="6">
        <v>1</v>
      </c>
      <c r="M18" s="66">
        <v>1</v>
      </c>
      <c r="N18" s="144">
        <v>1</v>
      </c>
      <c r="O18" s="55"/>
      <c r="P18" s="67"/>
      <c r="Q18" s="124"/>
      <c r="R18" s="76">
        <f>+Tabulka1233[[#This Row],[Navrhovaný počet ks v balení]]-Tabulka1233[[#This Row],[Počet ks v balení (jen případě že se liší od údaje v sloupci L)]]</f>
        <v>0</v>
      </c>
      <c r="S18" s="76">
        <f>+Tabulka1233[[#This Row],[Navrhovaná (maximální) váha/objem 1ks produktu]]-Tabulka1233[[#This Row],[Váha 1ks produktu (jen případě že se liší od údaje v sloupci N)]]</f>
        <v>0</v>
      </c>
      <c r="T18" s="125"/>
    </row>
    <row r="19" spans="1:20" ht="30" customHeight="1">
      <c r="A19" s="101">
        <v>15</v>
      </c>
      <c r="B19" s="8" t="s">
        <v>486</v>
      </c>
      <c r="C19" s="1" t="s">
        <v>87</v>
      </c>
      <c r="D19" s="17" t="s">
        <v>14</v>
      </c>
      <c r="E19" s="4">
        <v>100</v>
      </c>
      <c r="F19" s="4" t="s">
        <v>1</v>
      </c>
      <c r="G19" s="56"/>
      <c r="H19" s="7">
        <f>G20*E19</f>
        <v>0</v>
      </c>
      <c r="I19" s="4" t="s">
        <v>85</v>
      </c>
      <c r="J19" s="62"/>
      <c r="K19" s="6">
        <v>1</v>
      </c>
      <c r="L19" s="6">
        <v>5</v>
      </c>
      <c r="M19" s="66">
        <v>1</v>
      </c>
      <c r="N19" s="144">
        <v>5</v>
      </c>
      <c r="O19" s="55"/>
      <c r="P19" s="67"/>
      <c r="Q19" s="124"/>
      <c r="R19" s="76">
        <f>+Tabulka1233[[#This Row],[Navrhovaný počet ks v balení]]-Tabulka1233[[#This Row],[Počet ks v balení (jen případě že se liší od údaje v sloupci L)]]</f>
        <v>0</v>
      </c>
      <c r="S19" s="76">
        <f>+Tabulka1233[[#This Row],[Navrhovaná (maximální) váha/objem 1ks produktu]]-Tabulka1233[[#This Row],[Váha 1ks produktu (jen případě že se liší od údaje v sloupci N)]]</f>
        <v>0</v>
      </c>
      <c r="T19" s="125"/>
    </row>
    <row r="20" spans="1:20" ht="30" customHeight="1">
      <c r="A20" s="101">
        <v>16</v>
      </c>
      <c r="B20" s="8" t="s">
        <v>487</v>
      </c>
      <c r="C20" s="1" t="s">
        <v>775</v>
      </c>
      <c r="D20" s="17" t="s">
        <v>780</v>
      </c>
      <c r="E20" s="4">
        <v>60</v>
      </c>
      <c r="F20" s="4" t="s">
        <v>1</v>
      </c>
      <c r="G20" s="55"/>
      <c r="H20" s="7">
        <f t="shared" ref="H20:H83" si="1">G20*E20</f>
        <v>0</v>
      </c>
      <c r="I20" s="4" t="s">
        <v>85</v>
      </c>
      <c r="J20" s="62"/>
      <c r="K20" s="6">
        <v>1</v>
      </c>
      <c r="L20" s="6">
        <v>4</v>
      </c>
      <c r="M20" s="66">
        <v>1</v>
      </c>
      <c r="N20" s="144">
        <v>4</v>
      </c>
      <c r="O20" s="55"/>
      <c r="P20" s="67"/>
      <c r="Q20" s="124"/>
      <c r="R20" s="76">
        <f>+Tabulka1233[[#This Row],[Navrhovaný počet ks v balení]]-Tabulka1233[[#This Row],[Počet ks v balení (jen případě že se liší od údaje v sloupci L)]]</f>
        <v>0</v>
      </c>
      <c r="S20" s="76">
        <f>+Tabulka1233[[#This Row],[Navrhovaná (maximální) váha/objem 1ks produktu]]-Tabulka1233[[#This Row],[Váha 1ks produktu (jen případě že se liší od údaje v sloupci N)]]</f>
        <v>0</v>
      </c>
      <c r="T20" s="125"/>
    </row>
    <row r="21" spans="1:20" ht="30" customHeight="1">
      <c r="A21" s="100">
        <v>17</v>
      </c>
      <c r="B21" s="8" t="s">
        <v>488</v>
      </c>
      <c r="C21" s="1" t="s">
        <v>776</v>
      </c>
      <c r="D21" s="17"/>
      <c r="E21" s="4">
        <v>500</v>
      </c>
      <c r="F21" s="4" t="s">
        <v>1</v>
      </c>
      <c r="G21" s="55"/>
      <c r="H21" s="7">
        <f t="shared" si="1"/>
        <v>0</v>
      </c>
      <c r="I21" s="4" t="s">
        <v>85</v>
      </c>
      <c r="J21" s="62"/>
      <c r="K21" s="6">
        <v>10</v>
      </c>
      <c r="L21" s="6">
        <v>1</v>
      </c>
      <c r="M21" s="66">
        <v>10</v>
      </c>
      <c r="N21" s="144">
        <v>1</v>
      </c>
      <c r="O21" s="55"/>
      <c r="P21" s="67"/>
      <c r="Q21" s="124"/>
      <c r="R21" s="76">
        <f>+Tabulka1233[[#This Row],[Navrhovaný počet ks v balení]]-Tabulka1233[[#This Row],[Počet ks v balení (jen případě že se liší od údaje v sloupci L)]]</f>
        <v>0</v>
      </c>
      <c r="S21" s="76">
        <f>+Tabulka1233[[#This Row],[Navrhovaná (maximální) váha/objem 1ks produktu]]-Tabulka1233[[#This Row],[Váha 1ks produktu (jen případě že se liší od údaje v sloupci N)]]</f>
        <v>0</v>
      </c>
      <c r="T21" s="125"/>
    </row>
    <row r="22" spans="1:20" ht="30" customHeight="1">
      <c r="A22" s="101">
        <v>18</v>
      </c>
      <c r="B22" s="8" t="s">
        <v>489</v>
      </c>
      <c r="C22" s="1" t="s">
        <v>777</v>
      </c>
      <c r="D22" s="17"/>
      <c r="E22" s="4">
        <v>1000</v>
      </c>
      <c r="F22" s="4" t="s">
        <v>1</v>
      </c>
      <c r="G22" s="55"/>
      <c r="H22" s="7">
        <f t="shared" si="1"/>
        <v>0</v>
      </c>
      <c r="I22" s="4" t="s">
        <v>85</v>
      </c>
      <c r="J22" s="62"/>
      <c r="K22" s="6">
        <v>10</v>
      </c>
      <c r="L22" s="6">
        <v>1</v>
      </c>
      <c r="M22" s="66">
        <v>10</v>
      </c>
      <c r="N22" s="144">
        <v>1</v>
      </c>
      <c r="O22" s="55"/>
      <c r="P22" s="67"/>
      <c r="Q22" s="124"/>
      <c r="R22" s="76">
        <f>+Tabulka1233[[#This Row],[Navrhovaný počet ks v balení]]-Tabulka1233[[#This Row],[Počet ks v balení (jen případě že se liší od údaje v sloupci L)]]</f>
        <v>0</v>
      </c>
      <c r="S22" s="76">
        <f>+Tabulka1233[[#This Row],[Navrhovaná (maximální) váha/objem 1ks produktu]]-Tabulka1233[[#This Row],[Váha 1ks produktu (jen případě že se liší od údaje v sloupci N)]]</f>
        <v>0</v>
      </c>
      <c r="T22" s="125"/>
    </row>
    <row r="23" spans="1:20" ht="30" customHeight="1">
      <c r="A23" s="101">
        <v>19</v>
      </c>
      <c r="B23" s="8" t="s">
        <v>490</v>
      </c>
      <c r="C23" s="1" t="s">
        <v>778</v>
      </c>
      <c r="D23" s="17"/>
      <c r="E23" s="4">
        <v>200</v>
      </c>
      <c r="F23" s="4" t="s">
        <v>1</v>
      </c>
      <c r="G23" s="55"/>
      <c r="H23" s="7">
        <f t="shared" si="1"/>
        <v>0</v>
      </c>
      <c r="I23" s="4" t="s">
        <v>85</v>
      </c>
      <c r="J23" s="62"/>
      <c r="K23" s="6">
        <v>10</v>
      </c>
      <c r="L23" s="6">
        <v>1</v>
      </c>
      <c r="M23" s="66">
        <v>10</v>
      </c>
      <c r="N23" s="144">
        <v>1</v>
      </c>
      <c r="O23" s="55"/>
      <c r="P23" s="67"/>
      <c r="Q23" s="124"/>
      <c r="R23" s="76">
        <f>+Tabulka1233[[#This Row],[Navrhovaný počet ks v balení]]-Tabulka1233[[#This Row],[Počet ks v balení (jen případě že se liší od údaje v sloupci L)]]</f>
        <v>0</v>
      </c>
      <c r="S23" s="76">
        <f>+Tabulka1233[[#This Row],[Navrhovaná (maximální) váha/objem 1ks produktu]]-Tabulka1233[[#This Row],[Váha 1ks produktu (jen případě že se liší od údaje v sloupci N)]]</f>
        <v>0</v>
      </c>
      <c r="T23" s="125"/>
    </row>
    <row r="24" spans="1:20" ht="30" customHeight="1">
      <c r="A24" s="101">
        <v>20</v>
      </c>
      <c r="B24" s="5" t="s">
        <v>491</v>
      </c>
      <c r="C24" s="1" t="s">
        <v>779</v>
      </c>
      <c r="D24" s="17" t="s">
        <v>782</v>
      </c>
      <c r="E24" s="4">
        <v>100</v>
      </c>
      <c r="F24" s="4" t="s">
        <v>1</v>
      </c>
      <c r="G24" s="55"/>
      <c r="H24" s="7">
        <f t="shared" si="1"/>
        <v>0</v>
      </c>
      <c r="I24" s="4" t="s">
        <v>85</v>
      </c>
      <c r="J24" s="62"/>
      <c r="K24" s="6">
        <v>1</v>
      </c>
      <c r="L24" s="6">
        <v>2</v>
      </c>
      <c r="M24" s="66">
        <v>1</v>
      </c>
      <c r="N24" s="144">
        <v>2</v>
      </c>
      <c r="O24" s="55"/>
      <c r="P24" s="67"/>
      <c r="Q24" s="124"/>
      <c r="R24" s="76">
        <f>+Tabulka1233[[#This Row],[Navrhovaný počet ks v balení]]-Tabulka1233[[#This Row],[Počet ks v balení (jen případě že se liší od údaje v sloupci L)]]</f>
        <v>0</v>
      </c>
      <c r="S24" s="76">
        <f>+Tabulka1233[[#This Row],[Navrhovaná (maximální) váha/objem 1ks produktu]]-Tabulka1233[[#This Row],[Váha 1ks produktu (jen případě že se liší od údaje v sloupci N)]]</f>
        <v>0</v>
      </c>
      <c r="T24" s="125"/>
    </row>
    <row r="25" spans="1:20" ht="30" customHeight="1">
      <c r="A25" s="100">
        <v>21</v>
      </c>
      <c r="B25" s="8" t="s">
        <v>492</v>
      </c>
      <c r="C25" s="1" t="s">
        <v>371</v>
      </c>
      <c r="D25" s="18"/>
      <c r="E25" s="4">
        <v>100</v>
      </c>
      <c r="F25" s="4" t="s">
        <v>1</v>
      </c>
      <c r="G25" s="55"/>
      <c r="H25" s="7">
        <f t="shared" si="1"/>
        <v>0</v>
      </c>
      <c r="I25" s="4" t="s">
        <v>85</v>
      </c>
      <c r="J25" s="62"/>
      <c r="K25" s="6">
        <v>1</v>
      </c>
      <c r="L25" s="6">
        <v>1</v>
      </c>
      <c r="M25" s="66">
        <v>1</v>
      </c>
      <c r="N25" s="144">
        <v>1</v>
      </c>
      <c r="O25" s="55"/>
      <c r="P25" s="67"/>
      <c r="Q25" s="124"/>
      <c r="R25" s="76">
        <f>+Tabulka1233[[#This Row],[Navrhovaný počet ks v balení]]-Tabulka1233[[#This Row],[Počet ks v balení (jen případě že se liší od údaje v sloupci L)]]</f>
        <v>0</v>
      </c>
      <c r="S25" s="76">
        <f>+Tabulka1233[[#This Row],[Navrhovaná (maximální) váha/objem 1ks produktu]]-Tabulka1233[[#This Row],[Váha 1ks produktu (jen případě že se liší od údaje v sloupci N)]]</f>
        <v>0</v>
      </c>
      <c r="T25" s="125"/>
    </row>
    <row r="26" spans="1:20" ht="30" customHeight="1">
      <c r="A26" s="101">
        <v>22</v>
      </c>
      <c r="B26" s="5" t="s">
        <v>493</v>
      </c>
      <c r="C26" s="1" t="s">
        <v>781</v>
      </c>
      <c r="D26" s="17" t="s">
        <v>782</v>
      </c>
      <c r="E26" s="4">
        <v>100</v>
      </c>
      <c r="F26" s="4" t="s">
        <v>1</v>
      </c>
      <c r="G26" s="55"/>
      <c r="H26" s="7">
        <f t="shared" si="1"/>
        <v>0</v>
      </c>
      <c r="I26" s="4" t="s">
        <v>85</v>
      </c>
      <c r="J26" s="62"/>
      <c r="K26" s="6">
        <v>1</v>
      </c>
      <c r="L26" s="6">
        <v>2</v>
      </c>
      <c r="M26" s="66">
        <v>1</v>
      </c>
      <c r="N26" s="144">
        <v>2</v>
      </c>
      <c r="O26" s="55"/>
      <c r="P26" s="67"/>
      <c r="Q26" s="124"/>
      <c r="R26" s="76">
        <f>+Tabulka1233[[#This Row],[Navrhovaný počet ks v balení]]-Tabulka1233[[#This Row],[Počet ks v balení (jen případě že se liší od údaje v sloupci L)]]</f>
        <v>0</v>
      </c>
      <c r="S26" s="76">
        <f>+Tabulka1233[[#This Row],[Navrhovaná (maximální) váha/objem 1ks produktu]]-Tabulka1233[[#This Row],[Váha 1ks produktu (jen případě že se liší od údaje v sloupci N)]]</f>
        <v>0</v>
      </c>
      <c r="T26" s="125"/>
    </row>
    <row r="27" spans="1:20" ht="30" customHeight="1">
      <c r="A27" s="101">
        <v>23</v>
      </c>
      <c r="B27" s="8" t="s">
        <v>494</v>
      </c>
      <c r="C27" s="1" t="s">
        <v>784</v>
      </c>
      <c r="D27" s="18" t="s">
        <v>783</v>
      </c>
      <c r="E27" s="4">
        <v>50</v>
      </c>
      <c r="F27" s="4" t="s">
        <v>1</v>
      </c>
      <c r="G27" s="55"/>
      <c r="H27" s="7">
        <f t="shared" si="1"/>
        <v>0</v>
      </c>
      <c r="I27" s="4" t="s">
        <v>85</v>
      </c>
      <c r="J27" s="62"/>
      <c r="K27" s="6">
        <v>1</v>
      </c>
      <c r="L27" s="6">
        <v>0.02</v>
      </c>
      <c r="M27" s="66">
        <v>1</v>
      </c>
      <c r="N27" s="144">
        <v>0.02</v>
      </c>
      <c r="O27" s="55"/>
      <c r="P27" s="67"/>
      <c r="Q27" s="124"/>
      <c r="R27" s="76">
        <f>+Tabulka1233[[#This Row],[Navrhovaný počet ks v balení]]-Tabulka1233[[#This Row],[Počet ks v balení (jen případě že se liší od údaje v sloupci L)]]</f>
        <v>0</v>
      </c>
      <c r="S27" s="76">
        <f>+Tabulka1233[[#This Row],[Navrhovaná (maximální) váha/objem 1ks produktu]]-Tabulka1233[[#This Row],[Váha 1ks produktu (jen případě že se liší od údaje v sloupci N)]]</f>
        <v>0</v>
      </c>
      <c r="T27" s="125"/>
    </row>
    <row r="28" spans="1:20" ht="30" customHeight="1">
      <c r="A28" s="101">
        <v>24</v>
      </c>
      <c r="B28" s="8" t="s">
        <v>495</v>
      </c>
      <c r="C28" s="1" t="s">
        <v>372</v>
      </c>
      <c r="D28" s="16" t="s">
        <v>17</v>
      </c>
      <c r="E28" s="4">
        <v>50</v>
      </c>
      <c r="F28" s="4" t="s">
        <v>1</v>
      </c>
      <c r="G28" s="55"/>
      <c r="H28" s="7">
        <f t="shared" si="1"/>
        <v>0</v>
      </c>
      <c r="I28" s="4" t="s">
        <v>85</v>
      </c>
      <c r="J28" s="62"/>
      <c r="K28" s="6">
        <v>1</v>
      </c>
      <c r="L28" s="6">
        <v>1</v>
      </c>
      <c r="M28" s="66">
        <v>1</v>
      </c>
      <c r="N28" s="144">
        <v>1</v>
      </c>
      <c r="O28" s="55"/>
      <c r="P28" s="67"/>
      <c r="Q28" s="124"/>
      <c r="R28" s="76">
        <f>+Tabulka1233[[#This Row],[Navrhovaný počet ks v balení]]-Tabulka1233[[#This Row],[Počet ks v balení (jen případě že se liší od údaje v sloupci L)]]</f>
        <v>0</v>
      </c>
      <c r="S28" s="76">
        <f>+Tabulka1233[[#This Row],[Navrhovaná (maximální) váha/objem 1ks produktu]]-Tabulka1233[[#This Row],[Váha 1ks produktu (jen případě že se liší od údaje v sloupci N)]]</f>
        <v>0</v>
      </c>
      <c r="T28" s="125"/>
    </row>
    <row r="29" spans="1:20" ht="30" customHeight="1">
      <c r="A29" s="100">
        <v>25</v>
      </c>
      <c r="B29" s="8" t="s">
        <v>496</v>
      </c>
      <c r="C29" s="1" t="s">
        <v>373</v>
      </c>
      <c r="D29" s="16" t="s">
        <v>18</v>
      </c>
      <c r="E29" s="4">
        <v>20</v>
      </c>
      <c r="F29" s="4" t="s">
        <v>1</v>
      </c>
      <c r="G29" s="55"/>
      <c r="H29" s="7">
        <f t="shared" si="1"/>
        <v>0</v>
      </c>
      <c r="I29" s="4" t="s">
        <v>85</v>
      </c>
      <c r="J29" s="62"/>
      <c r="K29" s="6">
        <v>1</v>
      </c>
      <c r="L29" s="6">
        <v>0.2</v>
      </c>
      <c r="M29" s="66">
        <v>1</v>
      </c>
      <c r="N29" s="144">
        <v>0.2</v>
      </c>
      <c r="O29" s="55"/>
      <c r="P29" s="67"/>
      <c r="Q29" s="124"/>
      <c r="R29" s="76">
        <f>+Tabulka1233[[#This Row],[Navrhovaný počet ks v balení]]-Tabulka1233[[#This Row],[Počet ks v balení (jen případě že se liší od údaje v sloupci L)]]</f>
        <v>0</v>
      </c>
      <c r="S29" s="76">
        <f>+Tabulka1233[[#This Row],[Navrhovaná (maximální) váha/objem 1ks produktu]]-Tabulka1233[[#This Row],[Váha 1ks produktu (jen případě že se liší od údaje v sloupci N)]]</f>
        <v>0</v>
      </c>
      <c r="T29" s="125"/>
    </row>
    <row r="30" spans="1:20" ht="30" customHeight="1">
      <c r="A30" s="101">
        <v>26</v>
      </c>
      <c r="B30" s="8" t="s">
        <v>497</v>
      </c>
      <c r="C30" s="1" t="s">
        <v>374</v>
      </c>
      <c r="D30" s="16" t="s">
        <v>18</v>
      </c>
      <c r="E30" s="4">
        <v>20</v>
      </c>
      <c r="F30" s="4" t="s">
        <v>1</v>
      </c>
      <c r="G30" s="55"/>
      <c r="H30" s="7">
        <f t="shared" si="1"/>
        <v>0</v>
      </c>
      <c r="I30" s="4" t="s">
        <v>85</v>
      </c>
      <c r="J30" s="62"/>
      <c r="K30" s="6">
        <v>1</v>
      </c>
      <c r="L30" s="6">
        <v>0.2</v>
      </c>
      <c r="M30" s="66">
        <v>1</v>
      </c>
      <c r="N30" s="144">
        <v>0.2</v>
      </c>
      <c r="O30" s="55"/>
      <c r="P30" s="67"/>
      <c r="Q30" s="124"/>
      <c r="R30" s="76">
        <f>+Tabulka1233[[#This Row],[Navrhovaný počet ks v balení]]-Tabulka1233[[#This Row],[Počet ks v balení (jen případě že se liší od údaje v sloupci L)]]</f>
        <v>0</v>
      </c>
      <c r="S30" s="76">
        <f>+Tabulka1233[[#This Row],[Navrhovaná (maximální) váha/objem 1ks produktu]]-Tabulka1233[[#This Row],[Váha 1ks produktu (jen případě že se liší od údaje v sloupci N)]]</f>
        <v>0</v>
      </c>
      <c r="T30" s="125"/>
    </row>
    <row r="31" spans="1:20" ht="30" customHeight="1">
      <c r="A31" s="101">
        <v>27</v>
      </c>
      <c r="B31" s="8" t="s">
        <v>498</v>
      </c>
      <c r="C31" s="1" t="s">
        <v>375</v>
      </c>
      <c r="D31" s="16" t="s">
        <v>17</v>
      </c>
      <c r="E31" s="4">
        <v>20</v>
      </c>
      <c r="F31" s="4" t="s">
        <v>1</v>
      </c>
      <c r="G31" s="57"/>
      <c r="H31" s="25">
        <f t="shared" si="1"/>
        <v>0</v>
      </c>
      <c r="I31" s="4" t="s">
        <v>85</v>
      </c>
      <c r="J31" s="62"/>
      <c r="K31" s="6">
        <v>1</v>
      </c>
      <c r="L31" s="6">
        <v>0.7</v>
      </c>
      <c r="M31" s="66">
        <v>1</v>
      </c>
      <c r="N31" s="144">
        <v>0.7</v>
      </c>
      <c r="O31" s="55"/>
      <c r="P31" s="67"/>
      <c r="Q31" s="124"/>
      <c r="R31" s="76">
        <f>+Tabulka1233[[#This Row],[Navrhovaný počet ks v balení]]-Tabulka1233[[#This Row],[Počet ks v balení (jen případě že se liší od údaje v sloupci L)]]</f>
        <v>0</v>
      </c>
      <c r="S31" s="76">
        <f>+Tabulka1233[[#This Row],[Navrhovaná (maximální) váha/objem 1ks produktu]]-Tabulka1233[[#This Row],[Váha 1ks produktu (jen případě že se liší od údaje v sloupci N)]]</f>
        <v>0</v>
      </c>
      <c r="T31" s="125"/>
    </row>
    <row r="32" spans="1:20" ht="30" customHeight="1">
      <c r="A32" s="101">
        <v>28</v>
      </c>
      <c r="B32" s="5" t="s">
        <v>499</v>
      </c>
      <c r="C32" s="1" t="s">
        <v>376</v>
      </c>
      <c r="D32" s="17" t="s">
        <v>255</v>
      </c>
      <c r="E32" s="4">
        <v>20</v>
      </c>
      <c r="F32" s="4" t="s">
        <v>1</v>
      </c>
      <c r="G32" s="55"/>
      <c r="H32" s="7">
        <f t="shared" si="1"/>
        <v>0</v>
      </c>
      <c r="I32" s="4" t="s">
        <v>85</v>
      </c>
      <c r="J32" s="62"/>
      <c r="K32" s="6">
        <v>1</v>
      </c>
      <c r="L32" s="6">
        <v>3.5999999999999997E-2</v>
      </c>
      <c r="M32" s="66">
        <v>1</v>
      </c>
      <c r="N32" s="144">
        <v>3.5999999999999997E-2</v>
      </c>
      <c r="O32" s="55"/>
      <c r="P32" s="67"/>
      <c r="Q32" s="124"/>
      <c r="R32" s="76">
        <f>+Tabulka1233[[#This Row],[Navrhovaný počet ks v balení]]-Tabulka1233[[#This Row],[Počet ks v balení (jen případě že se liší od údaje v sloupci L)]]</f>
        <v>0</v>
      </c>
      <c r="S32" s="76">
        <f>+Tabulka1233[[#This Row],[Navrhovaná (maximální) váha/objem 1ks produktu]]-Tabulka1233[[#This Row],[Váha 1ks produktu (jen případě že se liší od údaje v sloupci N)]]</f>
        <v>0</v>
      </c>
      <c r="T32" s="125"/>
    </row>
    <row r="33" spans="1:20" ht="30" customHeight="1">
      <c r="A33" s="100">
        <v>29</v>
      </c>
      <c r="B33" s="5" t="s">
        <v>500</v>
      </c>
      <c r="C33" s="1" t="s">
        <v>785</v>
      </c>
      <c r="D33" s="22" t="s">
        <v>259</v>
      </c>
      <c r="E33" s="4">
        <v>20</v>
      </c>
      <c r="F33" s="24" t="s">
        <v>1</v>
      </c>
      <c r="G33" s="57"/>
      <c r="H33" s="25">
        <f t="shared" si="1"/>
        <v>0</v>
      </c>
      <c r="I33" s="4" t="s">
        <v>85</v>
      </c>
      <c r="J33" s="62"/>
      <c r="K33" s="6">
        <v>1</v>
      </c>
      <c r="L33" s="6">
        <v>0.2</v>
      </c>
      <c r="M33" s="66">
        <v>1</v>
      </c>
      <c r="N33" s="144">
        <v>0.2</v>
      </c>
      <c r="O33" s="55"/>
      <c r="P33" s="67"/>
      <c r="Q33" s="124"/>
      <c r="R33" s="76">
        <f>+Tabulka1233[[#This Row],[Navrhovaný počet ks v balení]]-Tabulka1233[[#This Row],[Počet ks v balení (jen případě že se liší od údaje v sloupci L)]]</f>
        <v>0</v>
      </c>
      <c r="S33" s="76">
        <f>+Tabulka1233[[#This Row],[Navrhovaná (maximální) váha/objem 1ks produktu]]-Tabulka1233[[#This Row],[Váha 1ks produktu (jen případě že se liší od údaje v sloupci N)]]</f>
        <v>0</v>
      </c>
      <c r="T33" s="125"/>
    </row>
    <row r="34" spans="1:20" ht="30" customHeight="1">
      <c r="A34" s="101">
        <v>30</v>
      </c>
      <c r="B34" s="5" t="s">
        <v>501</v>
      </c>
      <c r="C34" s="1" t="s">
        <v>377</v>
      </c>
      <c r="D34" s="22" t="s">
        <v>257</v>
      </c>
      <c r="E34" s="4">
        <v>20</v>
      </c>
      <c r="F34" s="24" t="s">
        <v>1</v>
      </c>
      <c r="G34" s="57"/>
      <c r="H34" s="25">
        <f t="shared" si="1"/>
        <v>0</v>
      </c>
      <c r="I34" s="4" t="s">
        <v>85</v>
      </c>
      <c r="J34" s="62"/>
      <c r="K34" s="6">
        <v>1</v>
      </c>
      <c r="L34" s="6">
        <v>0.2</v>
      </c>
      <c r="M34" s="66">
        <v>1</v>
      </c>
      <c r="N34" s="144">
        <v>0.2</v>
      </c>
      <c r="O34" s="55"/>
      <c r="P34" s="67"/>
      <c r="Q34" s="124"/>
      <c r="R34" s="76">
        <f>+Tabulka1233[[#This Row],[Navrhovaný počet ks v balení]]-Tabulka1233[[#This Row],[Počet ks v balení (jen případě že se liší od údaje v sloupci L)]]</f>
        <v>0</v>
      </c>
      <c r="S34" s="76">
        <f>+Tabulka1233[[#This Row],[Navrhovaná (maximální) váha/objem 1ks produktu]]-Tabulka1233[[#This Row],[Váha 1ks produktu (jen případě že se liší od údaje v sloupci N)]]</f>
        <v>0</v>
      </c>
      <c r="T34" s="125"/>
    </row>
    <row r="35" spans="1:20" ht="30" customHeight="1">
      <c r="A35" s="101">
        <v>31</v>
      </c>
      <c r="B35" s="5" t="s">
        <v>502</v>
      </c>
      <c r="C35" s="1" t="s">
        <v>378</v>
      </c>
      <c r="D35" s="17" t="s">
        <v>254</v>
      </c>
      <c r="E35" s="4">
        <v>20</v>
      </c>
      <c r="F35" s="4" t="s">
        <v>1</v>
      </c>
      <c r="G35" s="55"/>
      <c r="H35" s="7">
        <f t="shared" si="1"/>
        <v>0</v>
      </c>
      <c r="I35" s="4" t="s">
        <v>85</v>
      </c>
      <c r="J35" s="62"/>
      <c r="K35" s="6">
        <v>1</v>
      </c>
      <c r="L35" s="6">
        <v>0.2</v>
      </c>
      <c r="M35" s="66">
        <v>1</v>
      </c>
      <c r="N35" s="144">
        <v>0.2</v>
      </c>
      <c r="O35" s="55"/>
      <c r="P35" s="67"/>
      <c r="Q35" s="124"/>
      <c r="R35" s="76">
        <f>+Tabulka1233[[#This Row],[Navrhovaný počet ks v balení]]-Tabulka1233[[#This Row],[Počet ks v balení (jen případě že se liší od údaje v sloupci L)]]</f>
        <v>0</v>
      </c>
      <c r="S35" s="76">
        <f>+Tabulka1233[[#This Row],[Navrhovaná (maximální) váha/objem 1ks produktu]]-Tabulka1233[[#This Row],[Váha 1ks produktu (jen případě že se liší od údaje v sloupci N)]]</f>
        <v>0</v>
      </c>
      <c r="T35" s="125"/>
    </row>
    <row r="36" spans="1:20" ht="30" customHeight="1">
      <c r="A36" s="101">
        <v>32</v>
      </c>
      <c r="B36" s="5" t="s">
        <v>503</v>
      </c>
      <c r="C36" s="1" t="s">
        <v>379</v>
      </c>
      <c r="D36" s="17" t="s">
        <v>256</v>
      </c>
      <c r="E36" s="4">
        <v>20</v>
      </c>
      <c r="F36" s="4" t="s">
        <v>1</v>
      </c>
      <c r="G36" s="55"/>
      <c r="H36" s="7">
        <f t="shared" si="1"/>
        <v>0</v>
      </c>
      <c r="I36" s="4" t="s">
        <v>85</v>
      </c>
      <c r="J36" s="62"/>
      <c r="K36" s="6">
        <v>1</v>
      </c>
      <c r="L36" s="6">
        <v>0.04</v>
      </c>
      <c r="M36" s="66">
        <v>1</v>
      </c>
      <c r="N36" s="144">
        <v>0.04</v>
      </c>
      <c r="O36" s="55"/>
      <c r="P36" s="67"/>
      <c r="Q36" s="124"/>
      <c r="R36" s="76">
        <f>+Tabulka1233[[#This Row],[Navrhovaný počet ks v balení]]-Tabulka1233[[#This Row],[Počet ks v balení (jen případě že se liší od údaje v sloupci L)]]</f>
        <v>0</v>
      </c>
      <c r="S36" s="76">
        <f>+Tabulka1233[[#This Row],[Navrhovaná (maximální) váha/objem 1ks produktu]]-Tabulka1233[[#This Row],[Váha 1ks produktu (jen případě že se liší od údaje v sloupci N)]]</f>
        <v>0</v>
      </c>
      <c r="T36" s="125"/>
    </row>
    <row r="37" spans="1:20" ht="30" customHeight="1">
      <c r="A37" s="100">
        <v>33</v>
      </c>
      <c r="B37" s="5" t="s">
        <v>504</v>
      </c>
      <c r="C37" s="1" t="s">
        <v>380</v>
      </c>
      <c r="D37" s="17" t="s">
        <v>256</v>
      </c>
      <c r="E37" s="4">
        <v>20</v>
      </c>
      <c r="F37" s="4" t="s">
        <v>1</v>
      </c>
      <c r="G37" s="55"/>
      <c r="H37" s="7">
        <f t="shared" si="1"/>
        <v>0</v>
      </c>
      <c r="I37" s="4" t="s">
        <v>85</v>
      </c>
      <c r="J37" s="62"/>
      <c r="K37" s="6">
        <v>1</v>
      </c>
      <c r="L37" s="6">
        <v>0.04</v>
      </c>
      <c r="M37" s="66">
        <v>1</v>
      </c>
      <c r="N37" s="144">
        <v>0.04</v>
      </c>
      <c r="O37" s="55"/>
      <c r="P37" s="67"/>
      <c r="Q37" s="124"/>
      <c r="R37" s="76">
        <f>+Tabulka1233[[#This Row],[Navrhovaný počet ks v balení]]-Tabulka1233[[#This Row],[Počet ks v balení (jen případě že se liší od údaje v sloupci L)]]</f>
        <v>0</v>
      </c>
      <c r="S37" s="76">
        <f>+Tabulka1233[[#This Row],[Navrhovaná (maximální) váha/objem 1ks produktu]]-Tabulka1233[[#This Row],[Váha 1ks produktu (jen případě že se liší od údaje v sloupci N)]]</f>
        <v>0</v>
      </c>
      <c r="T37" s="125"/>
    </row>
    <row r="38" spans="1:20" ht="30" customHeight="1">
      <c r="A38" s="101">
        <v>34</v>
      </c>
      <c r="B38" s="5" t="s">
        <v>505</v>
      </c>
      <c r="C38" s="1" t="s">
        <v>381</v>
      </c>
      <c r="D38" s="23" t="s">
        <v>258</v>
      </c>
      <c r="E38" s="4">
        <v>20</v>
      </c>
      <c r="F38" s="24" t="s">
        <v>1</v>
      </c>
      <c r="G38" s="57"/>
      <c r="H38" s="25">
        <f t="shared" si="1"/>
        <v>0</v>
      </c>
      <c r="I38" s="4" t="s">
        <v>85</v>
      </c>
      <c r="J38" s="62"/>
      <c r="K38" s="6">
        <v>1</v>
      </c>
      <c r="L38" s="6">
        <v>0.187</v>
      </c>
      <c r="M38" s="66">
        <v>1</v>
      </c>
      <c r="N38" s="144">
        <v>0.187</v>
      </c>
      <c r="O38" s="55"/>
      <c r="P38" s="67"/>
      <c r="Q38" s="124"/>
      <c r="R38" s="76">
        <f>+Tabulka1233[[#This Row],[Navrhovaný počet ks v balení]]-Tabulka1233[[#This Row],[Počet ks v balení (jen případě že se liší od údaje v sloupci L)]]</f>
        <v>0</v>
      </c>
      <c r="S38" s="76">
        <f>+Tabulka1233[[#This Row],[Navrhovaná (maximální) váha/objem 1ks produktu]]-Tabulka1233[[#This Row],[Váha 1ks produktu (jen případě že se liší od údaje v sloupci N)]]</f>
        <v>0</v>
      </c>
      <c r="T38" s="125"/>
    </row>
    <row r="39" spans="1:20" ht="30" customHeight="1">
      <c r="A39" s="101">
        <v>35</v>
      </c>
      <c r="B39" s="5" t="s">
        <v>506</v>
      </c>
      <c r="C39" s="1" t="s">
        <v>382</v>
      </c>
      <c r="D39" s="17" t="s">
        <v>256</v>
      </c>
      <c r="E39" s="4">
        <v>20</v>
      </c>
      <c r="F39" s="4" t="s">
        <v>1</v>
      </c>
      <c r="G39" s="55"/>
      <c r="H39" s="7">
        <f t="shared" si="1"/>
        <v>0</v>
      </c>
      <c r="I39" s="4" t="s">
        <v>85</v>
      </c>
      <c r="J39" s="62"/>
      <c r="K39" s="6">
        <v>1</v>
      </c>
      <c r="L39" s="6">
        <v>0.04</v>
      </c>
      <c r="M39" s="66">
        <v>1</v>
      </c>
      <c r="N39" s="144">
        <v>0.04</v>
      </c>
      <c r="O39" s="55"/>
      <c r="P39" s="67"/>
      <c r="Q39" s="124"/>
      <c r="R39" s="76">
        <f>+Tabulka1233[[#This Row],[Navrhovaný počet ks v balení]]-Tabulka1233[[#This Row],[Počet ks v balení (jen případě že se liší od údaje v sloupci L)]]</f>
        <v>0</v>
      </c>
      <c r="S39" s="76">
        <f>+Tabulka1233[[#This Row],[Navrhovaná (maximální) váha/objem 1ks produktu]]-Tabulka1233[[#This Row],[Váha 1ks produktu (jen případě že se liší od údaje v sloupci N)]]</f>
        <v>0</v>
      </c>
      <c r="T39" s="125"/>
    </row>
    <row r="40" spans="1:20" ht="30" customHeight="1">
      <c r="A40" s="101">
        <v>36</v>
      </c>
      <c r="B40" s="5" t="s">
        <v>507</v>
      </c>
      <c r="C40" s="1" t="s">
        <v>383</v>
      </c>
      <c r="D40" s="17" t="s">
        <v>254</v>
      </c>
      <c r="E40" s="4">
        <v>20</v>
      </c>
      <c r="F40" s="4" t="s">
        <v>1</v>
      </c>
      <c r="G40" s="55"/>
      <c r="H40" s="7">
        <f t="shared" si="1"/>
        <v>0</v>
      </c>
      <c r="I40" s="4" t="s">
        <v>85</v>
      </c>
      <c r="J40" s="62"/>
      <c r="K40" s="6">
        <v>1</v>
      </c>
      <c r="L40" s="6">
        <v>0.2</v>
      </c>
      <c r="M40" s="66">
        <v>1</v>
      </c>
      <c r="N40" s="144">
        <v>0.2</v>
      </c>
      <c r="O40" s="55"/>
      <c r="P40" s="67"/>
      <c r="Q40" s="124"/>
      <c r="R40" s="76">
        <f>+Tabulka1233[[#This Row],[Navrhovaný počet ks v balení]]-Tabulka1233[[#This Row],[Počet ks v balení (jen případě že se liší od údaje v sloupci L)]]</f>
        <v>0</v>
      </c>
      <c r="S40" s="76">
        <f>+Tabulka1233[[#This Row],[Navrhovaná (maximální) váha/objem 1ks produktu]]-Tabulka1233[[#This Row],[Váha 1ks produktu (jen případě že se liší od údaje v sloupci N)]]</f>
        <v>0</v>
      </c>
      <c r="T40" s="125"/>
    </row>
    <row r="41" spans="1:20" ht="30" customHeight="1">
      <c r="A41" s="100">
        <v>37</v>
      </c>
      <c r="B41" s="5" t="s">
        <v>508</v>
      </c>
      <c r="C41" s="1" t="s">
        <v>384</v>
      </c>
      <c r="D41" s="17" t="s">
        <v>256</v>
      </c>
      <c r="E41" s="4">
        <v>20</v>
      </c>
      <c r="F41" s="4" t="s">
        <v>1</v>
      </c>
      <c r="G41" s="55"/>
      <c r="H41" s="7">
        <f t="shared" si="1"/>
        <v>0</v>
      </c>
      <c r="I41" s="4" t="s">
        <v>85</v>
      </c>
      <c r="J41" s="62"/>
      <c r="K41" s="6">
        <v>1</v>
      </c>
      <c r="L41" s="6">
        <v>0.04</v>
      </c>
      <c r="M41" s="66">
        <v>1</v>
      </c>
      <c r="N41" s="144">
        <v>0.04</v>
      </c>
      <c r="O41" s="55"/>
      <c r="P41" s="67"/>
      <c r="Q41" s="124"/>
      <c r="R41" s="76">
        <f>+Tabulka1233[[#This Row],[Navrhovaný počet ks v balení]]-Tabulka1233[[#This Row],[Počet ks v balení (jen případě že se liší od údaje v sloupci L)]]</f>
        <v>0</v>
      </c>
      <c r="S41" s="76">
        <f>+Tabulka1233[[#This Row],[Navrhovaná (maximální) váha/objem 1ks produktu]]-Tabulka1233[[#This Row],[Váha 1ks produktu (jen případě že se liší od údaje v sloupci N)]]</f>
        <v>0</v>
      </c>
      <c r="T41" s="125"/>
    </row>
    <row r="42" spans="1:20" ht="30" customHeight="1">
      <c r="A42" s="101">
        <v>38</v>
      </c>
      <c r="B42" s="5" t="s">
        <v>509</v>
      </c>
      <c r="C42" s="1" t="s">
        <v>385</v>
      </c>
      <c r="D42" s="17" t="s">
        <v>254</v>
      </c>
      <c r="E42" s="4">
        <v>20</v>
      </c>
      <c r="F42" s="4" t="s">
        <v>1</v>
      </c>
      <c r="G42" s="55"/>
      <c r="H42" s="7">
        <f t="shared" si="1"/>
        <v>0</v>
      </c>
      <c r="I42" s="4" t="s">
        <v>85</v>
      </c>
      <c r="J42" s="62"/>
      <c r="K42" s="6">
        <v>1</v>
      </c>
      <c r="L42" s="6">
        <v>0.2</v>
      </c>
      <c r="M42" s="66">
        <v>1</v>
      </c>
      <c r="N42" s="144">
        <v>0.2</v>
      </c>
      <c r="O42" s="55"/>
      <c r="P42" s="67"/>
      <c r="Q42" s="124"/>
      <c r="R42" s="76">
        <f>+Tabulka1233[[#This Row],[Navrhovaný počet ks v balení]]-Tabulka1233[[#This Row],[Počet ks v balení (jen případě že se liší od údaje v sloupci L)]]</f>
        <v>0</v>
      </c>
      <c r="S42" s="76">
        <f>+Tabulka1233[[#This Row],[Navrhovaná (maximální) váha/objem 1ks produktu]]-Tabulka1233[[#This Row],[Váha 1ks produktu (jen případě že se liší od údaje v sloupci N)]]</f>
        <v>0</v>
      </c>
      <c r="T42" s="125"/>
    </row>
    <row r="43" spans="1:20" ht="30" customHeight="1">
      <c r="A43" s="101">
        <v>39</v>
      </c>
      <c r="B43" s="8" t="s">
        <v>510</v>
      </c>
      <c r="C43" s="1" t="s">
        <v>386</v>
      </c>
      <c r="D43" s="17" t="s">
        <v>20</v>
      </c>
      <c r="E43" s="4">
        <v>50</v>
      </c>
      <c r="F43" s="4" t="s">
        <v>1</v>
      </c>
      <c r="G43" s="55"/>
      <c r="H43" s="7">
        <f t="shared" si="1"/>
        <v>0</v>
      </c>
      <c r="I43" s="4" t="s">
        <v>85</v>
      </c>
      <c r="J43" s="62"/>
      <c r="K43" s="6">
        <v>1</v>
      </c>
      <c r="L43" s="6">
        <v>2</v>
      </c>
      <c r="M43" s="66">
        <v>1</v>
      </c>
      <c r="N43" s="144">
        <v>2</v>
      </c>
      <c r="O43" s="55"/>
      <c r="P43" s="67"/>
      <c r="Q43" s="124"/>
      <c r="R43" s="76">
        <f>+Tabulka1233[[#This Row],[Navrhovaný počet ks v balení]]-Tabulka1233[[#This Row],[Počet ks v balení (jen případě že se liší od údaje v sloupci L)]]</f>
        <v>0</v>
      </c>
      <c r="S43" s="76">
        <f>+Tabulka1233[[#This Row],[Navrhovaná (maximální) váha/objem 1ks produktu]]-Tabulka1233[[#This Row],[Váha 1ks produktu (jen případě že se liší od údaje v sloupci N)]]</f>
        <v>0</v>
      </c>
      <c r="T43" s="125"/>
    </row>
    <row r="44" spans="1:20" ht="30" customHeight="1">
      <c r="A44" s="101">
        <v>40</v>
      </c>
      <c r="B44" s="8" t="s">
        <v>511</v>
      </c>
      <c r="C44" s="1" t="s">
        <v>387</v>
      </c>
      <c r="D44" s="19" t="s">
        <v>21</v>
      </c>
      <c r="E44" s="4">
        <v>50</v>
      </c>
      <c r="F44" s="4" t="s">
        <v>1</v>
      </c>
      <c r="G44" s="55"/>
      <c r="H44" s="7">
        <f t="shared" si="1"/>
        <v>0</v>
      </c>
      <c r="I44" s="4" t="s">
        <v>85</v>
      </c>
      <c r="J44" s="62"/>
      <c r="K44" s="6">
        <v>1</v>
      </c>
      <c r="L44" s="6">
        <v>2</v>
      </c>
      <c r="M44" s="66">
        <v>1</v>
      </c>
      <c r="N44" s="144">
        <v>2</v>
      </c>
      <c r="O44" s="55"/>
      <c r="P44" s="67"/>
      <c r="Q44" s="124"/>
      <c r="R44" s="76">
        <f>+Tabulka1233[[#This Row],[Navrhovaný počet ks v balení]]-Tabulka1233[[#This Row],[Počet ks v balení (jen případě že se liší od údaje v sloupci L)]]</f>
        <v>0</v>
      </c>
      <c r="S44" s="76">
        <f>+Tabulka1233[[#This Row],[Navrhovaná (maximální) váha/objem 1ks produktu]]-Tabulka1233[[#This Row],[Váha 1ks produktu (jen případě že se liší od údaje v sloupci N)]]</f>
        <v>0</v>
      </c>
      <c r="T44" s="125"/>
    </row>
    <row r="45" spans="1:20" ht="30" customHeight="1">
      <c r="A45" s="100">
        <v>41</v>
      </c>
      <c r="B45" s="8" t="s">
        <v>512</v>
      </c>
      <c r="C45" s="1" t="s">
        <v>388</v>
      </c>
      <c r="D45" s="17"/>
      <c r="E45" s="4">
        <v>200</v>
      </c>
      <c r="F45" s="4" t="s">
        <v>1</v>
      </c>
      <c r="G45" s="55"/>
      <c r="H45" s="7">
        <f t="shared" si="1"/>
        <v>0</v>
      </c>
      <c r="I45" s="4" t="s">
        <v>85</v>
      </c>
      <c r="J45" s="62"/>
      <c r="K45" s="6">
        <v>1</v>
      </c>
      <c r="L45" s="6">
        <v>5</v>
      </c>
      <c r="M45" s="66">
        <v>1</v>
      </c>
      <c r="N45" s="144">
        <v>5</v>
      </c>
      <c r="O45" s="55"/>
      <c r="P45" s="67"/>
      <c r="Q45" s="124"/>
      <c r="R45" s="76">
        <f>+Tabulka1233[[#This Row],[Navrhovaný počet ks v balení]]-Tabulka1233[[#This Row],[Počet ks v balení (jen případě že se liší od údaje v sloupci L)]]</f>
        <v>0</v>
      </c>
      <c r="S45" s="76">
        <f>+Tabulka1233[[#This Row],[Navrhovaná (maximální) váha/objem 1ks produktu]]-Tabulka1233[[#This Row],[Váha 1ks produktu (jen případě že se liší od údaje v sloupci N)]]</f>
        <v>0</v>
      </c>
      <c r="T45" s="125"/>
    </row>
    <row r="46" spans="1:20" ht="30" customHeight="1">
      <c r="A46" s="101">
        <v>42</v>
      </c>
      <c r="B46" s="8" t="s">
        <v>513</v>
      </c>
      <c r="C46" s="1" t="s">
        <v>786</v>
      </c>
      <c r="D46" s="16" t="s">
        <v>22</v>
      </c>
      <c r="E46" s="4">
        <v>10</v>
      </c>
      <c r="F46" s="4" t="s">
        <v>1</v>
      </c>
      <c r="G46" s="55"/>
      <c r="H46" s="7">
        <f t="shared" si="1"/>
        <v>0</v>
      </c>
      <c r="I46" s="4" t="s">
        <v>85</v>
      </c>
      <c r="J46" s="62"/>
      <c r="K46" s="6">
        <v>22</v>
      </c>
      <c r="L46" s="6">
        <v>0.09</v>
      </c>
      <c r="M46" s="66">
        <v>22</v>
      </c>
      <c r="N46" s="144">
        <v>0.09</v>
      </c>
      <c r="O46" s="55"/>
      <c r="P46" s="67"/>
      <c r="Q46" s="124"/>
      <c r="R46" s="76">
        <f>+Tabulka1233[[#This Row],[Navrhovaný počet ks v balení]]-Tabulka1233[[#This Row],[Počet ks v balení (jen případě že se liší od údaje v sloupci L)]]</f>
        <v>0</v>
      </c>
      <c r="S46" s="76">
        <f>+Tabulka1233[[#This Row],[Navrhovaná (maximální) váha/objem 1ks produktu]]-Tabulka1233[[#This Row],[Váha 1ks produktu (jen případě že se liší od údaje v sloupci N)]]</f>
        <v>0</v>
      </c>
      <c r="T46" s="125"/>
    </row>
    <row r="47" spans="1:20" ht="30" customHeight="1">
      <c r="A47" s="101">
        <v>43</v>
      </c>
      <c r="B47" s="8" t="s">
        <v>514</v>
      </c>
      <c r="C47" s="1" t="s">
        <v>787</v>
      </c>
      <c r="D47" s="17" t="s">
        <v>23</v>
      </c>
      <c r="E47" s="4">
        <v>10</v>
      </c>
      <c r="F47" s="4" t="s">
        <v>1</v>
      </c>
      <c r="G47" s="55"/>
      <c r="H47" s="7">
        <f t="shared" si="1"/>
        <v>0</v>
      </c>
      <c r="I47" s="4" t="s">
        <v>85</v>
      </c>
      <c r="J47" s="62"/>
      <c r="K47" s="6">
        <v>22</v>
      </c>
      <c r="L47" s="6">
        <v>0.09</v>
      </c>
      <c r="M47" s="66">
        <v>22</v>
      </c>
      <c r="N47" s="144">
        <v>0.09</v>
      </c>
      <c r="O47" s="55"/>
      <c r="P47" s="67"/>
      <c r="Q47" s="124"/>
      <c r="R47" s="76">
        <f>+Tabulka1233[[#This Row],[Navrhovaný počet ks v balení]]-Tabulka1233[[#This Row],[Počet ks v balení (jen případě že se liší od údaje v sloupci L)]]</f>
        <v>0</v>
      </c>
      <c r="S47" s="76">
        <f>+Tabulka1233[[#This Row],[Navrhovaná (maximální) váha/objem 1ks produktu]]-Tabulka1233[[#This Row],[Váha 1ks produktu (jen případě že se liší od údaje v sloupci N)]]</f>
        <v>0</v>
      </c>
      <c r="T47" s="125"/>
    </row>
    <row r="48" spans="1:20" ht="30" customHeight="1">
      <c r="A48" s="101">
        <v>44</v>
      </c>
      <c r="B48" s="3" t="s">
        <v>515</v>
      </c>
      <c r="C48" s="1" t="s">
        <v>788</v>
      </c>
      <c r="D48" s="17" t="s">
        <v>147</v>
      </c>
      <c r="E48" s="4">
        <v>10</v>
      </c>
      <c r="F48" s="4" t="s">
        <v>1</v>
      </c>
      <c r="G48" s="55"/>
      <c r="H48" s="7">
        <f t="shared" si="1"/>
        <v>0</v>
      </c>
      <c r="I48" s="4" t="s">
        <v>85</v>
      </c>
      <c r="J48" s="62"/>
      <c r="K48" s="6">
        <v>50</v>
      </c>
      <c r="L48" s="6">
        <v>0.01</v>
      </c>
      <c r="M48" s="66">
        <v>50</v>
      </c>
      <c r="N48" s="144">
        <v>0.01</v>
      </c>
      <c r="O48" s="55"/>
      <c r="P48" s="67"/>
      <c r="Q48" s="124"/>
      <c r="R48" s="76">
        <f>+Tabulka1233[[#This Row],[Navrhovaný počet ks v balení]]-Tabulka1233[[#This Row],[Počet ks v balení (jen případě že se liší od údaje v sloupci L)]]</f>
        <v>0</v>
      </c>
      <c r="S48" s="76">
        <f>+Tabulka1233[[#This Row],[Navrhovaná (maximální) váha/objem 1ks produktu]]-Tabulka1233[[#This Row],[Váha 1ks produktu (jen případě že se liší od údaje v sloupci N)]]</f>
        <v>0</v>
      </c>
      <c r="T48" s="125"/>
    </row>
    <row r="49" spans="1:20" ht="30" customHeight="1">
      <c r="A49" s="100">
        <v>45</v>
      </c>
      <c r="B49" s="8" t="s">
        <v>516</v>
      </c>
      <c r="C49" s="35" t="s">
        <v>295</v>
      </c>
      <c r="D49" s="32" t="s">
        <v>289</v>
      </c>
      <c r="E49" s="4">
        <v>5</v>
      </c>
      <c r="F49" s="4" t="s">
        <v>12</v>
      </c>
      <c r="G49" s="57"/>
      <c r="H49" s="25">
        <f t="shared" si="1"/>
        <v>0</v>
      </c>
      <c r="I49" s="4" t="s">
        <v>85</v>
      </c>
      <c r="J49" s="62"/>
      <c r="K49" s="6">
        <v>1</v>
      </c>
      <c r="L49" s="6">
        <v>0.25</v>
      </c>
      <c r="M49" s="66">
        <v>1</v>
      </c>
      <c r="N49" s="144">
        <v>0.25</v>
      </c>
      <c r="O49" s="55"/>
      <c r="P49" s="67"/>
      <c r="Q49" s="124"/>
      <c r="R49" s="76">
        <f>+Tabulka1233[[#This Row],[Navrhovaný počet ks v balení]]-Tabulka1233[[#This Row],[Počet ks v balení (jen případě že se liší od údaje v sloupci L)]]</f>
        <v>0</v>
      </c>
      <c r="S49" s="76">
        <f>+Tabulka1233[[#This Row],[Navrhovaná (maximální) váha/objem 1ks produktu]]-Tabulka1233[[#This Row],[Váha 1ks produktu (jen případě že se liší od údaje v sloupci N)]]</f>
        <v>0</v>
      </c>
      <c r="T49" s="125"/>
    </row>
    <row r="50" spans="1:20" ht="30" customHeight="1">
      <c r="A50" s="101">
        <v>46</v>
      </c>
      <c r="B50" s="5" t="s">
        <v>517</v>
      </c>
      <c r="C50" s="1" t="s">
        <v>789</v>
      </c>
      <c r="D50" s="17" t="s">
        <v>148</v>
      </c>
      <c r="E50" s="4">
        <v>10</v>
      </c>
      <c r="F50" s="4" t="s">
        <v>1</v>
      </c>
      <c r="G50" s="55"/>
      <c r="H50" s="7">
        <f t="shared" si="1"/>
        <v>0</v>
      </c>
      <c r="I50" s="4" t="s">
        <v>85</v>
      </c>
      <c r="J50" s="62"/>
      <c r="K50" s="6">
        <v>48</v>
      </c>
      <c r="L50" s="6">
        <v>0.02</v>
      </c>
      <c r="M50" s="66">
        <v>48</v>
      </c>
      <c r="N50" s="144">
        <v>0.02</v>
      </c>
      <c r="O50" s="55"/>
      <c r="P50" s="67"/>
      <c r="Q50" s="124"/>
      <c r="R50" s="76">
        <f>+Tabulka1233[[#This Row],[Navrhovaný počet ks v balení]]-Tabulka1233[[#This Row],[Počet ks v balení (jen případě že se liší od údaje v sloupci L)]]</f>
        <v>0</v>
      </c>
      <c r="S50" s="76">
        <f>+Tabulka1233[[#This Row],[Navrhovaná (maximální) váha/objem 1ks produktu]]-Tabulka1233[[#This Row],[Váha 1ks produktu (jen případě že se liší od údaje v sloupci N)]]</f>
        <v>0</v>
      </c>
      <c r="T50" s="125"/>
    </row>
    <row r="51" spans="1:20" ht="30" customHeight="1">
      <c r="A51" s="101">
        <v>47</v>
      </c>
      <c r="B51" s="8" t="s">
        <v>518</v>
      </c>
      <c r="C51" s="1" t="s">
        <v>389</v>
      </c>
      <c r="D51" s="17" t="s">
        <v>24</v>
      </c>
      <c r="E51" s="4">
        <v>50</v>
      </c>
      <c r="F51" s="4" t="s">
        <v>1</v>
      </c>
      <c r="G51" s="55"/>
      <c r="H51" s="7">
        <f t="shared" si="1"/>
        <v>0</v>
      </c>
      <c r="I51" s="4" t="s">
        <v>85</v>
      </c>
      <c r="J51" s="62"/>
      <c r="K51" s="6">
        <v>1</v>
      </c>
      <c r="L51" s="6">
        <v>4</v>
      </c>
      <c r="M51" s="66">
        <v>1</v>
      </c>
      <c r="N51" s="144">
        <v>4</v>
      </c>
      <c r="O51" s="55"/>
      <c r="P51" s="67"/>
      <c r="Q51" s="124"/>
      <c r="R51" s="76">
        <f>+Tabulka1233[[#This Row],[Navrhovaný počet ks v balení]]-Tabulka1233[[#This Row],[Počet ks v balení (jen případě že se liší od údaje v sloupci L)]]</f>
        <v>0</v>
      </c>
      <c r="S51" s="76">
        <f>+Tabulka1233[[#This Row],[Navrhovaná (maximální) váha/objem 1ks produktu]]-Tabulka1233[[#This Row],[Váha 1ks produktu (jen případě že se liší od údaje v sloupci N)]]</f>
        <v>0</v>
      </c>
      <c r="T51" s="125"/>
    </row>
    <row r="52" spans="1:20" ht="30" customHeight="1">
      <c r="A52" s="101">
        <v>48</v>
      </c>
      <c r="B52" s="5" t="s">
        <v>519</v>
      </c>
      <c r="C52" s="1" t="s">
        <v>790</v>
      </c>
      <c r="D52" s="17" t="s">
        <v>148</v>
      </c>
      <c r="E52" s="4">
        <v>10</v>
      </c>
      <c r="F52" s="4" t="s">
        <v>1</v>
      </c>
      <c r="G52" s="55"/>
      <c r="H52" s="7">
        <f t="shared" si="1"/>
        <v>0</v>
      </c>
      <c r="I52" s="4" t="s">
        <v>85</v>
      </c>
      <c r="J52" s="62"/>
      <c r="K52" s="6">
        <v>48</v>
      </c>
      <c r="L52" s="6">
        <v>0.02</v>
      </c>
      <c r="M52" s="66">
        <v>48</v>
      </c>
      <c r="N52" s="144">
        <v>0.02</v>
      </c>
      <c r="O52" s="55"/>
      <c r="P52" s="67"/>
      <c r="Q52" s="124"/>
      <c r="R52" s="76">
        <f>+Tabulka1233[[#This Row],[Navrhovaný počet ks v balení]]-Tabulka1233[[#This Row],[Počet ks v balení (jen případě že se liší od údaje v sloupci L)]]</f>
        <v>0</v>
      </c>
      <c r="S52" s="76">
        <f>+Tabulka1233[[#This Row],[Navrhovaná (maximální) váha/objem 1ks produktu]]-Tabulka1233[[#This Row],[Váha 1ks produktu (jen případě že se liší od údaje v sloupci N)]]</f>
        <v>0</v>
      </c>
      <c r="T52" s="125"/>
    </row>
    <row r="53" spans="1:20" ht="30" customHeight="1">
      <c r="A53" s="100">
        <v>49</v>
      </c>
      <c r="B53" s="8" t="s">
        <v>520</v>
      </c>
      <c r="C53" s="1" t="s">
        <v>390</v>
      </c>
      <c r="D53" s="17" t="s">
        <v>25</v>
      </c>
      <c r="E53" s="4">
        <v>50</v>
      </c>
      <c r="F53" s="4" t="s">
        <v>1</v>
      </c>
      <c r="G53" s="55"/>
      <c r="H53" s="7">
        <f t="shared" si="1"/>
        <v>0</v>
      </c>
      <c r="I53" s="4" t="s">
        <v>85</v>
      </c>
      <c r="J53" s="62"/>
      <c r="K53" s="6">
        <v>1</v>
      </c>
      <c r="L53" s="6">
        <v>4</v>
      </c>
      <c r="M53" s="66">
        <v>1</v>
      </c>
      <c r="N53" s="144">
        <v>4</v>
      </c>
      <c r="O53" s="55"/>
      <c r="P53" s="67"/>
      <c r="Q53" s="124"/>
      <c r="R53" s="76">
        <f>+Tabulka1233[[#This Row],[Navrhovaný počet ks v balení]]-Tabulka1233[[#This Row],[Počet ks v balení (jen případě že se liší od údaje v sloupci L)]]</f>
        <v>0</v>
      </c>
      <c r="S53" s="76">
        <f>+Tabulka1233[[#This Row],[Navrhovaná (maximální) váha/objem 1ks produktu]]-Tabulka1233[[#This Row],[Váha 1ks produktu (jen případě že se liší od údaje v sloupci N)]]</f>
        <v>0</v>
      </c>
      <c r="T53" s="125"/>
    </row>
    <row r="54" spans="1:20" ht="30" customHeight="1">
      <c r="A54" s="101">
        <v>50</v>
      </c>
      <c r="B54" s="8" t="s">
        <v>521</v>
      </c>
      <c r="C54" s="1" t="s">
        <v>391</v>
      </c>
      <c r="D54" s="17" t="s">
        <v>149</v>
      </c>
      <c r="E54" s="4">
        <v>50</v>
      </c>
      <c r="F54" s="4" t="s">
        <v>1</v>
      </c>
      <c r="G54" s="55"/>
      <c r="H54" s="7">
        <f t="shared" si="1"/>
        <v>0</v>
      </c>
      <c r="I54" s="4" t="s">
        <v>85</v>
      </c>
      <c r="J54" s="62"/>
      <c r="K54" s="6">
        <v>1</v>
      </c>
      <c r="L54" s="6">
        <v>4</v>
      </c>
      <c r="M54" s="66">
        <v>1</v>
      </c>
      <c r="N54" s="144">
        <v>4</v>
      </c>
      <c r="O54" s="55"/>
      <c r="P54" s="67"/>
      <c r="Q54" s="124"/>
      <c r="R54" s="76">
        <f>+Tabulka1233[[#This Row],[Navrhovaný počet ks v balení]]-Tabulka1233[[#This Row],[Počet ks v balení (jen případě že se liší od údaje v sloupci L)]]</f>
        <v>0</v>
      </c>
      <c r="S54" s="76">
        <f>+Tabulka1233[[#This Row],[Navrhovaná (maximální) váha/objem 1ks produktu]]-Tabulka1233[[#This Row],[Váha 1ks produktu (jen případě že se liší od údaje v sloupci N)]]</f>
        <v>0</v>
      </c>
      <c r="T54" s="125"/>
    </row>
    <row r="55" spans="1:20" ht="30" customHeight="1">
      <c r="A55" s="101">
        <v>51</v>
      </c>
      <c r="B55" s="5" t="s">
        <v>522</v>
      </c>
      <c r="C55" s="1" t="s">
        <v>791</v>
      </c>
      <c r="D55" s="17" t="s">
        <v>148</v>
      </c>
      <c r="E55" s="4">
        <v>10</v>
      </c>
      <c r="F55" s="4" t="s">
        <v>1</v>
      </c>
      <c r="G55" s="55"/>
      <c r="H55" s="7">
        <f t="shared" si="1"/>
        <v>0</v>
      </c>
      <c r="I55" s="4" t="s">
        <v>85</v>
      </c>
      <c r="J55" s="62"/>
      <c r="K55" s="6">
        <v>48</v>
      </c>
      <c r="L55" s="6">
        <v>0.02</v>
      </c>
      <c r="M55" s="66">
        <v>48</v>
      </c>
      <c r="N55" s="144">
        <v>0.02</v>
      </c>
      <c r="O55" s="55"/>
      <c r="P55" s="67"/>
      <c r="Q55" s="124"/>
      <c r="R55" s="76">
        <f>+Tabulka1233[[#This Row],[Navrhovaný počet ks v balení]]-Tabulka1233[[#This Row],[Počet ks v balení (jen případě že se liší od údaje v sloupci L)]]</f>
        <v>0</v>
      </c>
      <c r="S55" s="76">
        <f>+Tabulka1233[[#This Row],[Navrhovaná (maximální) váha/objem 1ks produktu]]-Tabulka1233[[#This Row],[Váha 1ks produktu (jen případě že se liší od údaje v sloupci N)]]</f>
        <v>0</v>
      </c>
      <c r="T55" s="125"/>
    </row>
    <row r="56" spans="1:20" ht="30" customHeight="1">
      <c r="A56" s="101">
        <v>52</v>
      </c>
      <c r="B56" s="5" t="s">
        <v>523</v>
      </c>
      <c r="C56" s="1" t="s">
        <v>156</v>
      </c>
      <c r="D56" s="17" t="s">
        <v>155</v>
      </c>
      <c r="E56" s="4">
        <v>10</v>
      </c>
      <c r="F56" s="4" t="s">
        <v>1</v>
      </c>
      <c r="G56" s="55"/>
      <c r="H56" s="7">
        <f t="shared" si="1"/>
        <v>0</v>
      </c>
      <c r="I56" s="4" t="s">
        <v>85</v>
      </c>
      <c r="J56" s="62"/>
      <c r="K56" s="6">
        <v>1</v>
      </c>
      <c r="L56" s="6">
        <v>0.21</v>
      </c>
      <c r="M56" s="66">
        <v>1</v>
      </c>
      <c r="N56" s="144">
        <v>0.21</v>
      </c>
      <c r="O56" s="55"/>
      <c r="P56" s="67"/>
      <c r="Q56" s="124"/>
      <c r="R56" s="76">
        <f>+Tabulka1233[[#This Row],[Navrhovaný počet ks v balení]]-Tabulka1233[[#This Row],[Počet ks v balení (jen případě že se liší od údaje v sloupci L)]]</f>
        <v>0</v>
      </c>
      <c r="S56" s="76">
        <f>+Tabulka1233[[#This Row],[Navrhovaná (maximální) váha/objem 1ks produktu]]-Tabulka1233[[#This Row],[Váha 1ks produktu (jen případě že se liší od údaje v sloupci N)]]</f>
        <v>0</v>
      </c>
      <c r="T56" s="125"/>
    </row>
    <row r="57" spans="1:20" ht="30" customHeight="1">
      <c r="A57" s="100">
        <v>53</v>
      </c>
      <c r="B57" s="8" t="s">
        <v>524</v>
      </c>
      <c r="C57" s="1" t="s">
        <v>392</v>
      </c>
      <c r="D57" s="19"/>
      <c r="E57" s="4">
        <v>150</v>
      </c>
      <c r="F57" s="4" t="s">
        <v>1</v>
      </c>
      <c r="G57" s="55"/>
      <c r="H57" s="7">
        <f t="shared" si="1"/>
        <v>0</v>
      </c>
      <c r="I57" s="4" t="s">
        <v>85</v>
      </c>
      <c r="J57" s="62"/>
      <c r="K57" s="6">
        <v>1</v>
      </c>
      <c r="L57" s="6">
        <v>5</v>
      </c>
      <c r="M57" s="66">
        <v>1</v>
      </c>
      <c r="N57" s="144">
        <v>5</v>
      </c>
      <c r="O57" s="55"/>
      <c r="P57" s="67"/>
      <c r="Q57" s="124"/>
      <c r="R57" s="76">
        <f>+Tabulka1233[[#This Row],[Navrhovaný počet ks v balení]]-Tabulka1233[[#This Row],[Počet ks v balení (jen případě že se liší od údaje v sloupci L)]]</f>
        <v>0</v>
      </c>
      <c r="S57" s="76">
        <f>+Tabulka1233[[#This Row],[Navrhovaná (maximální) váha/objem 1ks produktu]]-Tabulka1233[[#This Row],[Váha 1ks produktu (jen případě že se liší od údaje v sloupci N)]]</f>
        <v>0</v>
      </c>
      <c r="T57" s="125"/>
    </row>
    <row r="58" spans="1:20" ht="30" customHeight="1">
      <c r="A58" s="101">
        <v>54</v>
      </c>
      <c r="B58" s="8" t="s">
        <v>525</v>
      </c>
      <c r="C58" s="1" t="s">
        <v>393</v>
      </c>
      <c r="D58" s="19"/>
      <c r="E58" s="4">
        <v>150</v>
      </c>
      <c r="F58" s="4" t="s">
        <v>1</v>
      </c>
      <c r="G58" s="55"/>
      <c r="H58" s="7">
        <f t="shared" si="1"/>
        <v>0</v>
      </c>
      <c r="I58" s="4" t="s">
        <v>85</v>
      </c>
      <c r="J58" s="62"/>
      <c r="K58" s="6">
        <v>1</v>
      </c>
      <c r="L58" s="6">
        <v>5</v>
      </c>
      <c r="M58" s="66">
        <v>1</v>
      </c>
      <c r="N58" s="144">
        <v>5</v>
      </c>
      <c r="O58" s="55"/>
      <c r="P58" s="67"/>
      <c r="Q58" s="124"/>
      <c r="R58" s="76">
        <f>+Tabulka1233[[#This Row],[Navrhovaný počet ks v balení]]-Tabulka1233[[#This Row],[Počet ks v balení (jen případě že se liší od údaje v sloupci L)]]</f>
        <v>0</v>
      </c>
      <c r="S58" s="76">
        <f>+Tabulka1233[[#This Row],[Navrhovaná (maximální) váha/objem 1ks produktu]]-Tabulka1233[[#This Row],[Váha 1ks produktu (jen případě že se liší od údaje v sloupci N)]]</f>
        <v>0</v>
      </c>
      <c r="T58" s="125"/>
    </row>
    <row r="59" spans="1:20" ht="30" customHeight="1">
      <c r="A59" s="101">
        <v>55</v>
      </c>
      <c r="B59" s="8" t="s">
        <v>526</v>
      </c>
      <c r="C59" s="1" t="s">
        <v>792</v>
      </c>
      <c r="D59" s="17" t="s">
        <v>26</v>
      </c>
      <c r="E59" s="4">
        <v>50</v>
      </c>
      <c r="F59" s="4" t="s">
        <v>1</v>
      </c>
      <c r="G59" s="55"/>
      <c r="H59" s="7">
        <f t="shared" si="1"/>
        <v>0</v>
      </c>
      <c r="I59" s="4" t="s">
        <v>85</v>
      </c>
      <c r="J59" s="62"/>
      <c r="K59" s="6">
        <v>6</v>
      </c>
      <c r="L59" s="6">
        <v>0.4</v>
      </c>
      <c r="M59" s="66">
        <v>6</v>
      </c>
      <c r="N59" s="144">
        <v>0.4</v>
      </c>
      <c r="O59" s="55"/>
      <c r="P59" s="67"/>
      <c r="Q59" s="124"/>
      <c r="R59" s="76">
        <f>+Tabulka1233[[#This Row],[Navrhovaný počet ks v balení]]-Tabulka1233[[#This Row],[Počet ks v balení (jen případě že se liší od údaje v sloupci L)]]</f>
        <v>0</v>
      </c>
      <c r="S59" s="76">
        <f>+Tabulka1233[[#This Row],[Navrhovaná (maximální) váha/objem 1ks produktu]]-Tabulka1233[[#This Row],[Váha 1ks produktu (jen případě že se liší od údaje v sloupci N)]]</f>
        <v>0</v>
      </c>
      <c r="T59" s="125"/>
    </row>
    <row r="60" spans="1:20" ht="30" customHeight="1">
      <c r="A60" s="101">
        <v>56</v>
      </c>
      <c r="B60" s="8" t="s">
        <v>527</v>
      </c>
      <c r="C60" s="1" t="s">
        <v>394</v>
      </c>
      <c r="D60" s="17" t="s">
        <v>26</v>
      </c>
      <c r="E60" s="4">
        <v>50</v>
      </c>
      <c r="F60" s="4" t="s">
        <v>1</v>
      </c>
      <c r="G60" s="55"/>
      <c r="H60" s="7">
        <f t="shared" si="1"/>
        <v>0</v>
      </c>
      <c r="I60" s="4" t="s">
        <v>85</v>
      </c>
      <c r="J60" s="62"/>
      <c r="K60" s="6">
        <v>1</v>
      </c>
      <c r="L60" s="6">
        <v>2.5</v>
      </c>
      <c r="M60" s="66">
        <v>1</v>
      </c>
      <c r="N60" s="144">
        <v>2.5</v>
      </c>
      <c r="O60" s="55"/>
      <c r="P60" s="67"/>
      <c r="Q60" s="124"/>
      <c r="R60" s="76">
        <f>+Tabulka1233[[#This Row],[Navrhovaný počet ks v balení]]-Tabulka1233[[#This Row],[Počet ks v balení (jen případě že se liší od údaje v sloupci L)]]</f>
        <v>0</v>
      </c>
      <c r="S60" s="76">
        <f>+Tabulka1233[[#This Row],[Navrhovaná (maximální) váha/objem 1ks produktu]]-Tabulka1233[[#This Row],[Váha 1ks produktu (jen případě že se liší od údaje v sloupci N)]]</f>
        <v>0</v>
      </c>
      <c r="T60" s="125"/>
    </row>
    <row r="61" spans="1:20" ht="30" customHeight="1">
      <c r="A61" s="100">
        <v>57</v>
      </c>
      <c r="B61" s="8" t="s">
        <v>528</v>
      </c>
      <c r="C61" s="1" t="s">
        <v>793</v>
      </c>
      <c r="D61" s="17" t="s">
        <v>26</v>
      </c>
      <c r="E61" s="4">
        <v>50</v>
      </c>
      <c r="F61" s="4" t="s">
        <v>1</v>
      </c>
      <c r="G61" s="55"/>
      <c r="H61" s="7">
        <f t="shared" si="1"/>
        <v>0</v>
      </c>
      <c r="I61" s="4" t="s">
        <v>85</v>
      </c>
      <c r="J61" s="62"/>
      <c r="K61" s="6">
        <v>6</v>
      </c>
      <c r="L61" s="6">
        <v>0.4</v>
      </c>
      <c r="M61" s="66">
        <v>6</v>
      </c>
      <c r="N61" s="144">
        <v>0.4</v>
      </c>
      <c r="O61" s="55"/>
      <c r="P61" s="67"/>
      <c r="Q61" s="124"/>
      <c r="R61" s="76">
        <f>+Tabulka1233[[#This Row],[Navrhovaný počet ks v balení]]-Tabulka1233[[#This Row],[Počet ks v balení (jen případě že se liší od údaje v sloupci L)]]</f>
        <v>0</v>
      </c>
      <c r="S61" s="76">
        <f>+Tabulka1233[[#This Row],[Navrhovaná (maximální) váha/objem 1ks produktu]]-Tabulka1233[[#This Row],[Váha 1ks produktu (jen případě že se liší od údaje v sloupci N)]]</f>
        <v>0</v>
      </c>
      <c r="T61" s="125"/>
    </row>
    <row r="62" spans="1:20" ht="30" customHeight="1">
      <c r="A62" s="101">
        <v>58</v>
      </c>
      <c r="B62" s="8" t="s">
        <v>529</v>
      </c>
      <c r="C62" s="1" t="s">
        <v>132</v>
      </c>
      <c r="D62" s="17" t="s">
        <v>26</v>
      </c>
      <c r="E62" s="4">
        <v>50</v>
      </c>
      <c r="F62" s="4" t="s">
        <v>1</v>
      </c>
      <c r="G62" s="55"/>
      <c r="H62" s="7">
        <f t="shared" si="1"/>
        <v>0</v>
      </c>
      <c r="I62" s="4" t="s">
        <v>85</v>
      </c>
      <c r="J62" s="62"/>
      <c r="K62" s="6">
        <v>1</v>
      </c>
      <c r="L62" s="6">
        <v>2.5</v>
      </c>
      <c r="M62" s="66">
        <v>1</v>
      </c>
      <c r="N62" s="144">
        <v>2.5</v>
      </c>
      <c r="O62" s="55"/>
      <c r="P62" s="67"/>
      <c r="Q62" s="124"/>
      <c r="R62" s="76">
        <f>+Tabulka1233[[#This Row],[Navrhovaný počet ks v balení]]-Tabulka1233[[#This Row],[Počet ks v balení (jen případě že se liší od údaje v sloupci L)]]</f>
        <v>0</v>
      </c>
      <c r="S62" s="76">
        <f>+Tabulka1233[[#This Row],[Navrhovaná (maximální) váha/objem 1ks produktu]]-Tabulka1233[[#This Row],[Váha 1ks produktu (jen případě že se liší od údaje v sloupci N)]]</f>
        <v>0</v>
      </c>
      <c r="T62" s="125"/>
    </row>
    <row r="63" spans="1:20" ht="30" customHeight="1">
      <c r="A63" s="101">
        <v>59</v>
      </c>
      <c r="B63" s="8" t="s">
        <v>530</v>
      </c>
      <c r="C63" s="43" t="s">
        <v>794</v>
      </c>
      <c r="D63" s="20" t="s">
        <v>157</v>
      </c>
      <c r="E63" s="6">
        <v>20</v>
      </c>
      <c r="F63" s="6" t="s">
        <v>1</v>
      </c>
      <c r="G63" s="55"/>
      <c r="H63" s="41">
        <f t="shared" si="1"/>
        <v>0</v>
      </c>
      <c r="I63" s="6" t="s">
        <v>85</v>
      </c>
      <c r="J63" s="64"/>
      <c r="K63" s="6">
        <v>6</v>
      </c>
      <c r="L63" s="6">
        <v>6</v>
      </c>
      <c r="M63" s="66">
        <v>6</v>
      </c>
      <c r="N63" s="144">
        <v>6</v>
      </c>
      <c r="O63" s="55"/>
      <c r="P63" s="67"/>
      <c r="Q63" s="124"/>
      <c r="R63" s="76">
        <f>+Tabulka1233[[#This Row],[Navrhovaný počet ks v balení]]-Tabulka1233[[#This Row],[Počet ks v balení (jen případě že se liší od údaje v sloupci L)]]</f>
        <v>0</v>
      </c>
      <c r="S63" s="76">
        <f>+Tabulka1233[[#This Row],[Navrhovaná (maximální) váha/objem 1ks produktu]]-Tabulka1233[[#This Row],[Váha 1ks produktu (jen případě že se liší od údaje v sloupci N)]]</f>
        <v>0</v>
      </c>
      <c r="T63" s="125"/>
    </row>
    <row r="64" spans="1:20" ht="30" customHeight="1">
      <c r="A64" s="101">
        <v>60</v>
      </c>
      <c r="B64" s="8" t="s">
        <v>531</v>
      </c>
      <c r="C64" s="1" t="s">
        <v>795</v>
      </c>
      <c r="D64" s="19" t="s">
        <v>27</v>
      </c>
      <c r="E64" s="4">
        <v>20</v>
      </c>
      <c r="F64" s="4" t="s">
        <v>1</v>
      </c>
      <c r="G64" s="55"/>
      <c r="H64" s="7">
        <f t="shared" si="1"/>
        <v>0</v>
      </c>
      <c r="I64" s="4" t="s">
        <v>85</v>
      </c>
      <c r="J64" s="62"/>
      <c r="K64" s="6">
        <v>4</v>
      </c>
      <c r="L64" s="6">
        <v>0.64</v>
      </c>
      <c r="M64" s="66">
        <v>4</v>
      </c>
      <c r="N64" s="144">
        <v>0.64</v>
      </c>
      <c r="O64" s="55"/>
      <c r="P64" s="67"/>
      <c r="Q64" s="124"/>
      <c r="R64" s="76">
        <f>+Tabulka1233[[#This Row],[Navrhovaný počet ks v balení]]-Tabulka1233[[#This Row],[Počet ks v balení (jen případě že se liší od údaje v sloupci L)]]</f>
        <v>0</v>
      </c>
      <c r="S64" s="76">
        <f>+Tabulka1233[[#This Row],[Navrhovaná (maximální) váha/objem 1ks produktu]]-Tabulka1233[[#This Row],[Váha 1ks produktu (jen případě že se liší od údaje v sloupci N)]]</f>
        <v>0</v>
      </c>
      <c r="T64" s="125"/>
    </row>
    <row r="65" spans="1:20" ht="30" customHeight="1">
      <c r="A65" s="100">
        <v>61</v>
      </c>
      <c r="B65" s="8" t="s">
        <v>532</v>
      </c>
      <c r="C65" s="1" t="s">
        <v>397</v>
      </c>
      <c r="D65" s="19" t="s">
        <v>27</v>
      </c>
      <c r="E65" s="4">
        <v>20</v>
      </c>
      <c r="F65" s="4" t="s">
        <v>1</v>
      </c>
      <c r="G65" s="55"/>
      <c r="H65" s="7">
        <f t="shared" si="1"/>
        <v>0</v>
      </c>
      <c r="I65" s="4" t="s">
        <v>85</v>
      </c>
      <c r="J65" s="62"/>
      <c r="K65" s="6">
        <v>1</v>
      </c>
      <c r="L65" s="6">
        <v>3.5</v>
      </c>
      <c r="M65" s="66">
        <v>1</v>
      </c>
      <c r="N65" s="144">
        <v>3.5</v>
      </c>
      <c r="O65" s="55"/>
      <c r="P65" s="67"/>
      <c r="Q65" s="124"/>
      <c r="R65" s="76">
        <f>+Tabulka1233[[#This Row],[Navrhovaný počet ks v balení]]-Tabulka1233[[#This Row],[Počet ks v balení (jen případě že se liší od údaje v sloupci L)]]</f>
        <v>0</v>
      </c>
      <c r="S65" s="76">
        <f>+Tabulka1233[[#This Row],[Navrhovaná (maximální) váha/objem 1ks produktu]]-Tabulka1233[[#This Row],[Váha 1ks produktu (jen případě že se liší od údaje v sloupci N)]]</f>
        <v>0</v>
      </c>
      <c r="T65" s="125"/>
    </row>
    <row r="66" spans="1:20" ht="30" customHeight="1">
      <c r="A66" s="101">
        <v>62</v>
      </c>
      <c r="B66" s="8" t="s">
        <v>533</v>
      </c>
      <c r="C66" s="1" t="s">
        <v>398</v>
      </c>
      <c r="D66" s="19" t="s">
        <v>28</v>
      </c>
      <c r="E66" s="4">
        <v>20</v>
      </c>
      <c r="F66" s="4" t="s">
        <v>1</v>
      </c>
      <c r="G66" s="55"/>
      <c r="H66" s="7">
        <f t="shared" si="1"/>
        <v>0</v>
      </c>
      <c r="I66" s="4" t="s">
        <v>85</v>
      </c>
      <c r="J66" s="62"/>
      <c r="K66" s="6">
        <v>6</v>
      </c>
      <c r="L66" s="6">
        <v>0.32</v>
      </c>
      <c r="M66" s="66">
        <v>6</v>
      </c>
      <c r="N66" s="144">
        <v>0.32</v>
      </c>
      <c r="O66" s="55"/>
      <c r="P66" s="67"/>
      <c r="Q66" s="124"/>
      <c r="R66" s="76">
        <f>+Tabulka1233[[#This Row],[Navrhovaný počet ks v balení]]-Tabulka1233[[#This Row],[Počet ks v balení (jen případě že se liší od údaje v sloupci L)]]</f>
        <v>0</v>
      </c>
      <c r="S66" s="76">
        <f>+Tabulka1233[[#This Row],[Navrhovaná (maximální) váha/objem 1ks produktu]]-Tabulka1233[[#This Row],[Váha 1ks produktu (jen případě že se liší od údaje v sloupci N)]]</f>
        <v>0</v>
      </c>
      <c r="T66" s="125"/>
    </row>
    <row r="67" spans="1:20" ht="30" customHeight="1">
      <c r="A67" s="101">
        <v>63</v>
      </c>
      <c r="B67" s="8" t="s">
        <v>534</v>
      </c>
      <c r="C67" s="1" t="s">
        <v>399</v>
      </c>
      <c r="D67" s="19" t="s">
        <v>28</v>
      </c>
      <c r="E67" s="4">
        <v>20</v>
      </c>
      <c r="F67" s="4" t="s">
        <v>1</v>
      </c>
      <c r="G67" s="55"/>
      <c r="H67" s="7">
        <f t="shared" si="1"/>
        <v>0</v>
      </c>
      <c r="I67" s="4" t="s">
        <v>85</v>
      </c>
      <c r="J67" s="62"/>
      <c r="K67" s="6">
        <v>1</v>
      </c>
      <c r="L67" s="6">
        <v>1.4</v>
      </c>
      <c r="M67" s="66">
        <v>1</v>
      </c>
      <c r="N67" s="144">
        <v>1.4</v>
      </c>
      <c r="O67" s="55"/>
      <c r="P67" s="67"/>
      <c r="Q67" s="124"/>
      <c r="R67" s="76">
        <f>+Tabulka1233[[#This Row],[Navrhovaný počet ks v balení]]-Tabulka1233[[#This Row],[Počet ks v balení (jen případě že se liší od údaje v sloupci L)]]</f>
        <v>0</v>
      </c>
      <c r="S67" s="76">
        <f>+Tabulka1233[[#This Row],[Navrhovaná (maximální) váha/objem 1ks produktu]]-Tabulka1233[[#This Row],[Váha 1ks produktu (jen případě že se liší od údaje v sloupci N)]]</f>
        <v>0</v>
      </c>
      <c r="T67" s="125"/>
    </row>
    <row r="68" spans="1:20" ht="30" customHeight="1">
      <c r="A68" s="101">
        <v>64</v>
      </c>
      <c r="B68" s="5" t="s">
        <v>535</v>
      </c>
      <c r="C68" s="1" t="s">
        <v>158</v>
      </c>
      <c r="D68" s="17" t="s">
        <v>159</v>
      </c>
      <c r="E68" s="4">
        <v>5</v>
      </c>
      <c r="F68" s="4" t="s">
        <v>1</v>
      </c>
      <c r="G68" s="60"/>
      <c r="H68" s="7">
        <f t="shared" si="1"/>
        <v>0</v>
      </c>
      <c r="I68" s="4" t="s">
        <v>85</v>
      </c>
      <c r="J68" s="62"/>
      <c r="K68" s="6">
        <v>1</v>
      </c>
      <c r="L68" s="6">
        <v>0.4</v>
      </c>
      <c r="M68" s="66">
        <v>1</v>
      </c>
      <c r="N68" s="144">
        <v>0.4</v>
      </c>
      <c r="O68" s="55"/>
      <c r="P68" s="67"/>
      <c r="Q68" s="124"/>
      <c r="R68" s="76">
        <f>+Tabulka1233[[#This Row],[Navrhovaný počet ks v balení]]-Tabulka1233[[#This Row],[Počet ks v balení (jen případě že se liší od údaje v sloupci L)]]</f>
        <v>0</v>
      </c>
      <c r="S68" s="76">
        <f>+Tabulka1233[[#This Row],[Navrhovaná (maximální) váha/objem 1ks produktu]]-Tabulka1233[[#This Row],[Váha 1ks produktu (jen případě že se liší od údaje v sloupci N)]]</f>
        <v>0</v>
      </c>
      <c r="T68" s="125"/>
    </row>
    <row r="69" spans="1:20" ht="30" customHeight="1">
      <c r="A69" s="100">
        <v>65</v>
      </c>
      <c r="B69" s="8" t="s">
        <v>536</v>
      </c>
      <c r="C69" s="1" t="s">
        <v>400</v>
      </c>
      <c r="D69" s="17"/>
      <c r="E69" s="4">
        <v>5</v>
      </c>
      <c r="F69" s="4" t="s">
        <v>1</v>
      </c>
      <c r="G69" s="55"/>
      <c r="H69" s="7">
        <f t="shared" si="1"/>
        <v>0</v>
      </c>
      <c r="I69" s="4" t="s">
        <v>85</v>
      </c>
      <c r="J69" s="62"/>
      <c r="K69" s="6">
        <v>16</v>
      </c>
      <c r="L69" s="6">
        <v>0.4</v>
      </c>
      <c r="M69" s="66">
        <v>16</v>
      </c>
      <c r="N69" s="144">
        <v>0.4</v>
      </c>
      <c r="O69" s="55"/>
      <c r="P69" s="67"/>
      <c r="Q69" s="124"/>
      <c r="R69" s="76">
        <f>+Tabulka1233[[#This Row],[Navrhovaný počet ks v balení]]-Tabulka1233[[#This Row],[Počet ks v balení (jen případě že se liší od údaje v sloupci L)]]</f>
        <v>0</v>
      </c>
      <c r="S69" s="76">
        <f>+Tabulka1233[[#This Row],[Navrhovaná (maximální) váha/objem 1ks produktu]]-Tabulka1233[[#This Row],[Váha 1ks produktu (jen případě že se liší od údaje v sloupci N)]]</f>
        <v>0</v>
      </c>
      <c r="T69" s="125"/>
    </row>
    <row r="70" spans="1:20" ht="30" customHeight="1">
      <c r="A70" s="101">
        <v>66</v>
      </c>
      <c r="B70" s="8" t="s">
        <v>537</v>
      </c>
      <c r="C70" s="1" t="s">
        <v>401</v>
      </c>
      <c r="D70" s="17"/>
      <c r="E70" s="4">
        <v>5</v>
      </c>
      <c r="F70" s="4" t="s">
        <v>1</v>
      </c>
      <c r="G70" s="55"/>
      <c r="H70" s="7">
        <f t="shared" si="1"/>
        <v>0</v>
      </c>
      <c r="I70" s="4" t="s">
        <v>85</v>
      </c>
      <c r="J70" s="62"/>
      <c r="K70" s="6">
        <v>16</v>
      </c>
      <c r="L70" s="6">
        <v>0.4</v>
      </c>
      <c r="M70" s="66">
        <v>16</v>
      </c>
      <c r="N70" s="144">
        <v>0.4</v>
      </c>
      <c r="O70" s="55"/>
      <c r="P70" s="67"/>
      <c r="Q70" s="124"/>
      <c r="R70" s="76">
        <f>+Tabulka1233[[#This Row],[Navrhovaný počet ks v balení]]-Tabulka1233[[#This Row],[Počet ks v balení (jen případě že se liší od údaje v sloupci L)]]</f>
        <v>0</v>
      </c>
      <c r="S70" s="76">
        <f>+Tabulka1233[[#This Row],[Navrhovaná (maximální) váha/objem 1ks produktu]]-Tabulka1233[[#This Row],[Váha 1ks produktu (jen případě že se liší od údaje v sloupci N)]]</f>
        <v>0</v>
      </c>
      <c r="T70" s="125"/>
    </row>
    <row r="71" spans="1:20" ht="30" customHeight="1">
      <c r="A71" s="101">
        <v>67</v>
      </c>
      <c r="B71" s="8" t="s">
        <v>538</v>
      </c>
      <c r="C71" s="1" t="s">
        <v>402</v>
      </c>
      <c r="D71" s="17"/>
      <c r="E71" s="4">
        <v>10</v>
      </c>
      <c r="F71" s="4" t="s">
        <v>1</v>
      </c>
      <c r="G71" s="55"/>
      <c r="H71" s="7">
        <f t="shared" si="1"/>
        <v>0</v>
      </c>
      <c r="I71" s="4" t="s">
        <v>85</v>
      </c>
      <c r="J71" s="62"/>
      <c r="K71" s="6">
        <v>1</v>
      </c>
      <c r="L71" s="6">
        <v>0.95</v>
      </c>
      <c r="M71" s="66">
        <v>1</v>
      </c>
      <c r="N71" s="144">
        <v>0.95</v>
      </c>
      <c r="O71" s="55"/>
      <c r="P71" s="67"/>
      <c r="Q71" s="124"/>
      <c r="R71" s="76">
        <f>+Tabulka1233[[#This Row],[Navrhovaný počet ks v balení]]-Tabulka1233[[#This Row],[Počet ks v balení (jen případě že se liší od údaje v sloupci L)]]</f>
        <v>0</v>
      </c>
      <c r="S71" s="76">
        <f>+Tabulka1233[[#This Row],[Navrhovaná (maximální) váha/objem 1ks produktu]]-Tabulka1233[[#This Row],[Váha 1ks produktu (jen případě že se liší od údaje v sloupci N)]]</f>
        <v>0</v>
      </c>
      <c r="T71" s="125"/>
    </row>
    <row r="72" spans="1:20" ht="30" customHeight="1">
      <c r="A72" s="101">
        <v>68</v>
      </c>
      <c r="B72" s="8" t="s">
        <v>539</v>
      </c>
      <c r="C72" s="1" t="s">
        <v>88</v>
      </c>
      <c r="D72" s="17"/>
      <c r="E72" s="4">
        <v>10</v>
      </c>
      <c r="F72" s="4" t="s">
        <v>1</v>
      </c>
      <c r="G72" s="55"/>
      <c r="H72" s="7">
        <f t="shared" si="1"/>
        <v>0</v>
      </c>
      <c r="I72" s="4" t="s">
        <v>85</v>
      </c>
      <c r="J72" s="62"/>
      <c r="K72" s="6">
        <v>1</v>
      </c>
      <c r="L72" s="6">
        <v>5</v>
      </c>
      <c r="M72" s="66">
        <v>1</v>
      </c>
      <c r="N72" s="144">
        <v>5</v>
      </c>
      <c r="O72" s="55"/>
      <c r="P72" s="67"/>
      <c r="Q72" s="124"/>
      <c r="R72" s="76">
        <f>+Tabulka1233[[#This Row],[Navrhovaný počet ks v balení]]-Tabulka1233[[#This Row],[Počet ks v balení (jen případě že se liší od údaje v sloupci L)]]</f>
        <v>0</v>
      </c>
      <c r="S72" s="76">
        <f>+Tabulka1233[[#This Row],[Navrhovaná (maximální) váha/objem 1ks produktu]]-Tabulka1233[[#This Row],[Váha 1ks produktu (jen případě že se liší od údaje v sloupci N)]]</f>
        <v>0</v>
      </c>
      <c r="T72" s="125"/>
    </row>
    <row r="73" spans="1:20" ht="30" customHeight="1">
      <c r="A73" s="100">
        <v>69</v>
      </c>
      <c r="B73" s="8" t="s">
        <v>540</v>
      </c>
      <c r="C73" s="1" t="s">
        <v>403</v>
      </c>
      <c r="D73" s="17" t="s">
        <v>249</v>
      </c>
      <c r="E73" s="24">
        <v>50</v>
      </c>
      <c r="F73" s="4" t="s">
        <v>1</v>
      </c>
      <c r="G73" s="57"/>
      <c r="H73" s="25">
        <f t="shared" si="1"/>
        <v>0</v>
      </c>
      <c r="I73" s="4" t="s">
        <v>85</v>
      </c>
      <c r="J73" s="62"/>
      <c r="K73" s="6">
        <v>1</v>
      </c>
      <c r="L73" s="6">
        <v>0.5</v>
      </c>
      <c r="M73" s="66">
        <v>1</v>
      </c>
      <c r="N73" s="144">
        <v>0.5</v>
      </c>
      <c r="O73" s="55"/>
      <c r="P73" s="67"/>
      <c r="Q73" s="124"/>
      <c r="R73" s="76">
        <f>+Tabulka1233[[#This Row],[Navrhovaný počet ks v balení]]-Tabulka1233[[#This Row],[Počet ks v balení (jen případě že se liší od údaje v sloupci L)]]</f>
        <v>0</v>
      </c>
      <c r="S73" s="76">
        <f>+Tabulka1233[[#This Row],[Navrhovaná (maximální) váha/objem 1ks produktu]]-Tabulka1233[[#This Row],[Váha 1ks produktu (jen případě že se liší od údaje v sloupci N)]]</f>
        <v>0</v>
      </c>
      <c r="T73" s="125"/>
    </row>
    <row r="74" spans="1:20" ht="30" customHeight="1">
      <c r="A74" s="101">
        <v>70</v>
      </c>
      <c r="B74" s="8"/>
      <c r="C74" s="44" t="s">
        <v>768</v>
      </c>
      <c r="D74" s="22" t="s">
        <v>769</v>
      </c>
      <c r="E74" s="38">
        <v>200</v>
      </c>
      <c r="F74" s="38" t="s">
        <v>1</v>
      </c>
      <c r="G74" s="58"/>
      <c r="H74" s="40">
        <f t="shared" si="1"/>
        <v>0</v>
      </c>
      <c r="I74" s="4" t="s">
        <v>85</v>
      </c>
      <c r="J74" s="63"/>
      <c r="K74" s="39">
        <v>1</v>
      </c>
      <c r="L74" s="39">
        <v>5</v>
      </c>
      <c r="M74" s="68">
        <v>1</v>
      </c>
      <c r="N74" s="145">
        <v>5</v>
      </c>
      <c r="O74" s="58"/>
      <c r="P74" s="69"/>
      <c r="Q74" s="124"/>
      <c r="R74" s="76">
        <f>+Tabulka1233[[#This Row],[Navrhovaný počet ks v balení]]-Tabulka1233[[#This Row],[Počet ks v balení (jen případě že se liší od údaje v sloupci L)]]</f>
        <v>0</v>
      </c>
      <c r="S74" s="76">
        <f>+Tabulka1233[[#This Row],[Navrhovaná (maximální) váha/objem 1ks produktu]]-Tabulka1233[[#This Row],[Váha 1ks produktu (jen případě že se liší od údaje v sloupci N)]]</f>
        <v>0</v>
      </c>
      <c r="T74" s="125"/>
    </row>
    <row r="75" spans="1:20" ht="30" customHeight="1">
      <c r="A75" s="101">
        <v>71</v>
      </c>
      <c r="B75" s="8" t="s">
        <v>541</v>
      </c>
      <c r="C75" s="1" t="s">
        <v>247</v>
      </c>
      <c r="D75" s="17" t="s">
        <v>248</v>
      </c>
      <c r="E75" s="4">
        <v>200</v>
      </c>
      <c r="F75" s="4" t="s">
        <v>1</v>
      </c>
      <c r="G75" s="55"/>
      <c r="H75" s="7">
        <f t="shared" si="1"/>
        <v>0</v>
      </c>
      <c r="I75" s="4" t="s">
        <v>85</v>
      </c>
      <c r="J75" s="62"/>
      <c r="K75" s="6">
        <v>1</v>
      </c>
      <c r="L75" s="6">
        <v>5</v>
      </c>
      <c r="M75" s="66">
        <v>1</v>
      </c>
      <c r="N75" s="144">
        <v>5</v>
      </c>
      <c r="O75" s="55"/>
      <c r="P75" s="67"/>
      <c r="Q75" s="124"/>
      <c r="R75" s="76">
        <f>+Tabulka1233[[#This Row],[Navrhovaný počet ks v balení]]-Tabulka1233[[#This Row],[Počet ks v balení (jen případě že se liší od údaje v sloupci L)]]</f>
        <v>0</v>
      </c>
      <c r="S75" s="76">
        <f>+Tabulka1233[[#This Row],[Navrhovaná (maximální) váha/objem 1ks produktu]]-Tabulka1233[[#This Row],[Váha 1ks produktu (jen případě že se liší od údaje v sloupci N)]]</f>
        <v>0</v>
      </c>
      <c r="T75" s="125"/>
    </row>
    <row r="76" spans="1:20" ht="30" customHeight="1">
      <c r="A76" s="101">
        <v>72</v>
      </c>
      <c r="B76" s="8" t="s">
        <v>542</v>
      </c>
      <c r="C76" s="1" t="s">
        <v>404</v>
      </c>
      <c r="D76" s="18"/>
      <c r="E76" s="4">
        <v>5</v>
      </c>
      <c r="F76" s="4" t="s">
        <v>1</v>
      </c>
      <c r="G76" s="55"/>
      <c r="H76" s="7">
        <f t="shared" si="1"/>
        <v>0</v>
      </c>
      <c r="I76" s="4" t="s">
        <v>85</v>
      </c>
      <c r="J76" s="62"/>
      <c r="K76" s="6">
        <v>15</v>
      </c>
      <c r="L76" s="6">
        <v>1.4999999999999999E-2</v>
      </c>
      <c r="M76" s="66">
        <v>15</v>
      </c>
      <c r="N76" s="144">
        <v>1.4999999999999999E-2</v>
      </c>
      <c r="O76" s="55"/>
      <c r="P76" s="67"/>
      <c r="Q76" s="124"/>
      <c r="R76" s="76">
        <f>+Tabulka1233[[#This Row],[Navrhovaný počet ks v balení]]-Tabulka1233[[#This Row],[Počet ks v balení (jen případě že se liší od údaje v sloupci L)]]</f>
        <v>0</v>
      </c>
      <c r="S76" s="76">
        <f>+Tabulka1233[[#This Row],[Navrhovaná (maximální) váha/objem 1ks produktu]]-Tabulka1233[[#This Row],[Váha 1ks produktu (jen případě že se liší od údaje v sloupci N)]]</f>
        <v>0</v>
      </c>
      <c r="T76" s="125"/>
    </row>
    <row r="77" spans="1:20" ht="30" customHeight="1">
      <c r="A77" s="100">
        <v>73</v>
      </c>
      <c r="B77" s="8" t="s">
        <v>543</v>
      </c>
      <c r="C77" s="1" t="s">
        <v>405</v>
      </c>
      <c r="D77" s="17" t="s">
        <v>221</v>
      </c>
      <c r="E77" s="4">
        <v>20</v>
      </c>
      <c r="F77" s="4" t="s">
        <v>1</v>
      </c>
      <c r="G77" s="55"/>
      <c r="H77" s="7">
        <f t="shared" si="1"/>
        <v>0</v>
      </c>
      <c r="I77" s="4" t="s">
        <v>85</v>
      </c>
      <c r="J77" s="62"/>
      <c r="K77" s="6">
        <v>1</v>
      </c>
      <c r="L77" s="6">
        <v>0.2</v>
      </c>
      <c r="M77" s="66">
        <v>1</v>
      </c>
      <c r="N77" s="144">
        <v>0.2</v>
      </c>
      <c r="O77" s="55"/>
      <c r="P77" s="67"/>
      <c r="Q77" s="124"/>
      <c r="R77" s="76">
        <f>+Tabulka1233[[#This Row],[Navrhovaný počet ks v balení]]-Tabulka1233[[#This Row],[Počet ks v balení (jen případě že se liší od údaje v sloupci L)]]</f>
        <v>0</v>
      </c>
      <c r="S77" s="76">
        <f>+Tabulka1233[[#This Row],[Navrhovaná (maximální) váha/objem 1ks produktu]]-Tabulka1233[[#This Row],[Váha 1ks produktu (jen případě že se liší od údaje v sloupci N)]]</f>
        <v>0</v>
      </c>
      <c r="T77" s="125"/>
    </row>
    <row r="78" spans="1:20" ht="30" customHeight="1">
      <c r="A78" s="101">
        <v>74</v>
      </c>
      <c r="B78" s="8" t="s">
        <v>544</v>
      </c>
      <c r="C78" s="1" t="s">
        <v>406</v>
      </c>
      <c r="D78" s="17"/>
      <c r="E78" s="4">
        <v>5</v>
      </c>
      <c r="F78" s="4" t="s">
        <v>1</v>
      </c>
      <c r="G78" s="55"/>
      <c r="H78" s="7">
        <f t="shared" si="1"/>
        <v>0</v>
      </c>
      <c r="I78" s="4" t="s">
        <v>85</v>
      </c>
      <c r="J78" s="62"/>
      <c r="K78" s="6">
        <v>5</v>
      </c>
      <c r="L78" s="6">
        <v>2.5000000000000001E-2</v>
      </c>
      <c r="M78" s="66">
        <v>5</v>
      </c>
      <c r="N78" s="144">
        <v>2.5000000000000001E-2</v>
      </c>
      <c r="O78" s="55"/>
      <c r="P78" s="67"/>
      <c r="Q78" s="124"/>
      <c r="R78" s="76">
        <f>+Tabulka1233[[#This Row],[Navrhovaný počet ks v balení]]-Tabulka1233[[#This Row],[Počet ks v balení (jen případě že se liší od údaje v sloupci L)]]</f>
        <v>0</v>
      </c>
      <c r="S78" s="76">
        <f>+Tabulka1233[[#This Row],[Navrhovaná (maximální) váha/objem 1ks produktu]]-Tabulka1233[[#This Row],[Váha 1ks produktu (jen případě že se liší od údaje v sloupci N)]]</f>
        <v>0</v>
      </c>
      <c r="T78" s="125"/>
    </row>
    <row r="79" spans="1:20" ht="30" customHeight="1">
      <c r="A79" s="101">
        <v>75</v>
      </c>
      <c r="B79" s="8" t="s">
        <v>545</v>
      </c>
      <c r="C79" s="1" t="s">
        <v>407</v>
      </c>
      <c r="D79" s="17"/>
      <c r="E79" s="4">
        <v>10</v>
      </c>
      <c r="F79" s="4" t="s">
        <v>15</v>
      </c>
      <c r="G79" s="55"/>
      <c r="H79" s="7">
        <f t="shared" si="1"/>
        <v>0</v>
      </c>
      <c r="I79" s="4" t="s">
        <v>85</v>
      </c>
      <c r="J79" s="62"/>
      <c r="K79" s="6">
        <v>1</v>
      </c>
      <c r="L79" s="6">
        <v>0.3</v>
      </c>
      <c r="M79" s="66">
        <v>1</v>
      </c>
      <c r="N79" s="144">
        <v>0.3</v>
      </c>
      <c r="O79" s="55"/>
      <c r="P79" s="67"/>
      <c r="Q79" s="124"/>
      <c r="R79" s="76">
        <f>+Tabulka1233[[#This Row],[Navrhovaný počet ks v balení]]-Tabulka1233[[#This Row],[Počet ks v balení (jen případě že se liší od údaje v sloupci L)]]</f>
        <v>0</v>
      </c>
      <c r="S79" s="76">
        <f>+Tabulka1233[[#This Row],[Navrhovaná (maximální) váha/objem 1ks produktu]]-Tabulka1233[[#This Row],[Váha 1ks produktu (jen případě že se liší od údaje v sloupci N)]]</f>
        <v>0</v>
      </c>
      <c r="T79" s="125"/>
    </row>
    <row r="80" spans="1:20" ht="30" customHeight="1">
      <c r="A80" s="101">
        <v>76</v>
      </c>
      <c r="B80" s="8" t="s">
        <v>546</v>
      </c>
      <c r="C80" s="1" t="s">
        <v>277</v>
      </c>
      <c r="D80" s="22" t="s">
        <v>219</v>
      </c>
      <c r="E80" s="4">
        <v>1</v>
      </c>
      <c r="F80" s="4" t="s">
        <v>1</v>
      </c>
      <c r="G80" s="55"/>
      <c r="H80" s="7">
        <f t="shared" si="1"/>
        <v>0</v>
      </c>
      <c r="I80" s="4" t="s">
        <v>85</v>
      </c>
      <c r="J80" s="62"/>
      <c r="K80" s="6">
        <v>1</v>
      </c>
      <c r="L80" s="6">
        <v>1.4999999999999999E-2</v>
      </c>
      <c r="M80" s="66">
        <v>1</v>
      </c>
      <c r="N80" s="144">
        <v>1.4999999999999999E-2</v>
      </c>
      <c r="O80" s="55"/>
      <c r="P80" s="67"/>
      <c r="Q80" s="124"/>
      <c r="R80" s="76">
        <f>+Tabulka1233[[#This Row],[Navrhovaný počet ks v balení]]-Tabulka1233[[#This Row],[Počet ks v balení (jen případě že se liší od údaje v sloupci L)]]</f>
        <v>0</v>
      </c>
      <c r="S80" s="76">
        <f>+Tabulka1233[[#This Row],[Navrhovaná (maximální) váha/objem 1ks produktu]]-Tabulka1233[[#This Row],[Váha 1ks produktu (jen případě že se liší od údaje v sloupci N)]]</f>
        <v>0</v>
      </c>
      <c r="T80" s="125"/>
    </row>
    <row r="81" spans="1:20" ht="30" customHeight="1">
      <c r="A81" s="100">
        <v>77</v>
      </c>
      <c r="B81" s="8" t="s">
        <v>547</v>
      </c>
      <c r="C81" s="1" t="s">
        <v>408</v>
      </c>
      <c r="D81" s="17" t="s">
        <v>30</v>
      </c>
      <c r="E81" s="4">
        <v>60</v>
      </c>
      <c r="F81" s="4" t="s">
        <v>1</v>
      </c>
      <c r="G81" s="55"/>
      <c r="H81" s="7">
        <f t="shared" si="1"/>
        <v>0</v>
      </c>
      <c r="I81" s="4" t="s">
        <v>85</v>
      </c>
      <c r="J81" s="62"/>
      <c r="K81" s="6">
        <v>1</v>
      </c>
      <c r="L81" s="6">
        <v>1</v>
      </c>
      <c r="M81" s="66">
        <v>1</v>
      </c>
      <c r="N81" s="144">
        <v>1</v>
      </c>
      <c r="O81" s="55"/>
      <c r="P81" s="67"/>
      <c r="Q81" s="124"/>
      <c r="R81" s="76">
        <f>+Tabulka1233[[#This Row],[Navrhovaný počet ks v balení]]-Tabulka1233[[#This Row],[Počet ks v balení (jen případě že se liší od údaje v sloupci L)]]</f>
        <v>0</v>
      </c>
      <c r="S81" s="76">
        <f>+Tabulka1233[[#This Row],[Navrhovaná (maximální) váha/objem 1ks produktu]]-Tabulka1233[[#This Row],[Váha 1ks produktu (jen případě že se liší od údaje v sloupci N)]]</f>
        <v>0</v>
      </c>
      <c r="T81" s="125"/>
    </row>
    <row r="82" spans="1:20" ht="30" customHeight="1">
      <c r="A82" s="101">
        <v>78</v>
      </c>
      <c r="B82" s="8" t="s">
        <v>548</v>
      </c>
      <c r="C82" s="1" t="s">
        <v>409</v>
      </c>
      <c r="D82" s="17" t="s">
        <v>30</v>
      </c>
      <c r="E82" s="4">
        <v>60</v>
      </c>
      <c r="F82" s="4" t="s">
        <v>1</v>
      </c>
      <c r="G82" s="55"/>
      <c r="H82" s="7">
        <f t="shared" si="1"/>
        <v>0</v>
      </c>
      <c r="I82" s="4" t="s">
        <v>85</v>
      </c>
      <c r="J82" s="62"/>
      <c r="K82" s="6">
        <v>1</v>
      </c>
      <c r="L82" s="6">
        <v>1</v>
      </c>
      <c r="M82" s="66">
        <v>1</v>
      </c>
      <c r="N82" s="144">
        <v>1</v>
      </c>
      <c r="O82" s="55"/>
      <c r="P82" s="67"/>
      <c r="Q82" s="124"/>
      <c r="R82" s="76">
        <f>+Tabulka1233[[#This Row],[Navrhovaný počet ks v balení]]-Tabulka1233[[#This Row],[Počet ks v balení (jen případě že se liší od údaje v sloupci L)]]</f>
        <v>0</v>
      </c>
      <c r="S82" s="76">
        <f>+Tabulka1233[[#This Row],[Navrhovaná (maximální) váha/objem 1ks produktu]]-Tabulka1233[[#This Row],[Váha 1ks produktu (jen případě že se liší od údaje v sloupci N)]]</f>
        <v>0</v>
      </c>
      <c r="T82" s="125"/>
    </row>
    <row r="83" spans="1:20" ht="30" customHeight="1">
      <c r="A83" s="101">
        <v>79</v>
      </c>
      <c r="B83" s="3" t="s">
        <v>549</v>
      </c>
      <c r="C83" s="1" t="s">
        <v>160</v>
      </c>
      <c r="D83" s="17" t="s">
        <v>161</v>
      </c>
      <c r="E83" s="4">
        <v>5</v>
      </c>
      <c r="F83" s="4" t="s">
        <v>1</v>
      </c>
      <c r="G83" s="55"/>
      <c r="H83" s="7">
        <f t="shared" si="1"/>
        <v>0</v>
      </c>
      <c r="I83" s="4" t="s">
        <v>85</v>
      </c>
      <c r="J83" s="62"/>
      <c r="K83" s="6">
        <v>12</v>
      </c>
      <c r="L83" s="6">
        <v>0.1</v>
      </c>
      <c r="M83" s="66">
        <v>12</v>
      </c>
      <c r="N83" s="144">
        <v>0.1</v>
      </c>
      <c r="O83" s="55"/>
      <c r="P83" s="67"/>
      <c r="Q83" s="124"/>
      <c r="R83" s="76">
        <f>+Tabulka1233[[#This Row],[Navrhovaný počet ks v balení]]-Tabulka1233[[#This Row],[Počet ks v balení (jen případě že se liší od údaje v sloupci L)]]</f>
        <v>0</v>
      </c>
      <c r="S83" s="76">
        <f>+Tabulka1233[[#This Row],[Navrhovaná (maximální) váha/objem 1ks produktu]]-Tabulka1233[[#This Row],[Váha 1ks produktu (jen případě že se liší od údaje v sloupci N)]]</f>
        <v>0</v>
      </c>
      <c r="T83" s="125"/>
    </row>
    <row r="84" spans="1:20" ht="30" customHeight="1">
      <c r="A84" s="101">
        <v>80</v>
      </c>
      <c r="B84" s="5" t="s">
        <v>550</v>
      </c>
      <c r="C84" s="1" t="s">
        <v>136</v>
      </c>
      <c r="D84" s="19" t="s">
        <v>16</v>
      </c>
      <c r="E84" s="4">
        <v>5</v>
      </c>
      <c r="F84" s="4" t="s">
        <v>1</v>
      </c>
      <c r="G84" s="55"/>
      <c r="H84" s="7">
        <f t="shared" ref="H84:H147" si="2">G84*E84</f>
        <v>0</v>
      </c>
      <c r="I84" s="4" t="s">
        <v>85</v>
      </c>
      <c r="J84" s="62"/>
      <c r="K84" s="6">
        <v>1</v>
      </c>
      <c r="L84" s="6">
        <v>1</v>
      </c>
      <c r="M84" s="66">
        <v>1</v>
      </c>
      <c r="N84" s="144">
        <v>1</v>
      </c>
      <c r="O84" s="55"/>
      <c r="P84" s="67"/>
      <c r="Q84" s="124"/>
      <c r="R84" s="76">
        <f>+Tabulka1233[[#This Row],[Navrhovaný počet ks v balení]]-Tabulka1233[[#This Row],[Počet ks v balení (jen případě že se liší od údaje v sloupci L)]]</f>
        <v>0</v>
      </c>
      <c r="S84" s="76">
        <f>+Tabulka1233[[#This Row],[Navrhovaná (maximální) váha/objem 1ks produktu]]-Tabulka1233[[#This Row],[Váha 1ks produktu (jen případě že se liší od údaje v sloupci N)]]</f>
        <v>0</v>
      </c>
      <c r="T84" s="125"/>
    </row>
    <row r="85" spans="1:20" ht="30" customHeight="1">
      <c r="A85" s="100">
        <v>81</v>
      </c>
      <c r="B85" s="5" t="s">
        <v>551</v>
      </c>
      <c r="C85" s="1" t="s">
        <v>137</v>
      </c>
      <c r="D85" s="19" t="s">
        <v>16</v>
      </c>
      <c r="E85" s="4">
        <v>5</v>
      </c>
      <c r="F85" s="4" t="s">
        <v>1</v>
      </c>
      <c r="G85" s="55"/>
      <c r="H85" s="7">
        <f t="shared" si="2"/>
        <v>0</v>
      </c>
      <c r="I85" s="4" t="s">
        <v>85</v>
      </c>
      <c r="J85" s="62"/>
      <c r="K85" s="6">
        <v>1</v>
      </c>
      <c r="L85" s="6">
        <v>1</v>
      </c>
      <c r="M85" s="66">
        <v>1</v>
      </c>
      <c r="N85" s="144">
        <v>1</v>
      </c>
      <c r="O85" s="55"/>
      <c r="P85" s="67"/>
      <c r="Q85" s="124"/>
      <c r="R85" s="76">
        <f>+Tabulka1233[[#This Row],[Navrhovaný počet ks v balení]]-Tabulka1233[[#This Row],[Počet ks v balení (jen případě že se liší od údaje v sloupci L)]]</f>
        <v>0</v>
      </c>
      <c r="S85" s="76">
        <f>+Tabulka1233[[#This Row],[Navrhovaná (maximální) váha/objem 1ks produktu]]-Tabulka1233[[#This Row],[Váha 1ks produktu (jen případě že se liší od údaje v sloupci N)]]</f>
        <v>0</v>
      </c>
      <c r="T85" s="125"/>
    </row>
    <row r="86" spans="1:20" ht="30" customHeight="1">
      <c r="A86" s="101">
        <v>82</v>
      </c>
      <c r="B86" s="8" t="s">
        <v>552</v>
      </c>
      <c r="C86" s="1" t="s">
        <v>410</v>
      </c>
      <c r="D86" s="19" t="s">
        <v>16</v>
      </c>
      <c r="E86" s="4">
        <v>5</v>
      </c>
      <c r="F86" s="4" t="s">
        <v>1</v>
      </c>
      <c r="G86" s="55"/>
      <c r="H86" s="7">
        <f t="shared" si="2"/>
        <v>0</v>
      </c>
      <c r="I86" s="4" t="s">
        <v>85</v>
      </c>
      <c r="J86" s="62"/>
      <c r="K86" s="6">
        <v>1</v>
      </c>
      <c r="L86" s="6">
        <v>1</v>
      </c>
      <c r="M86" s="66">
        <v>1</v>
      </c>
      <c r="N86" s="144">
        <v>1</v>
      </c>
      <c r="O86" s="55"/>
      <c r="P86" s="67"/>
      <c r="Q86" s="124"/>
      <c r="R86" s="76">
        <f>+Tabulka1233[[#This Row],[Navrhovaný počet ks v balení]]-Tabulka1233[[#This Row],[Počet ks v balení (jen případě že se liší od údaje v sloupci L)]]</f>
        <v>0</v>
      </c>
      <c r="S86" s="76">
        <f>+Tabulka1233[[#This Row],[Navrhovaná (maximální) váha/objem 1ks produktu]]-Tabulka1233[[#This Row],[Váha 1ks produktu (jen případě že se liší od údaje v sloupci N)]]</f>
        <v>0</v>
      </c>
      <c r="T86" s="125"/>
    </row>
    <row r="87" spans="1:20" ht="30" customHeight="1">
      <c r="A87" s="101">
        <v>83</v>
      </c>
      <c r="B87" s="3" t="s">
        <v>553</v>
      </c>
      <c r="C87" s="45" t="s">
        <v>251</v>
      </c>
      <c r="D87" s="22" t="s">
        <v>273</v>
      </c>
      <c r="E87" s="24">
        <v>50</v>
      </c>
      <c r="F87" s="24" t="s">
        <v>1</v>
      </c>
      <c r="G87" s="57"/>
      <c r="H87" s="25">
        <f t="shared" si="2"/>
        <v>0</v>
      </c>
      <c r="I87" s="4" t="s">
        <v>85</v>
      </c>
      <c r="J87" s="62"/>
      <c r="K87" s="6">
        <v>1</v>
      </c>
      <c r="L87" s="6">
        <v>1</v>
      </c>
      <c r="M87" s="66">
        <v>1</v>
      </c>
      <c r="N87" s="144">
        <v>1</v>
      </c>
      <c r="O87" s="55"/>
      <c r="P87" s="67"/>
      <c r="Q87" s="124"/>
      <c r="R87" s="76">
        <f>+Tabulka1233[[#This Row],[Navrhovaný počet ks v balení]]-Tabulka1233[[#This Row],[Počet ks v balení (jen případě že se liší od údaje v sloupci L)]]</f>
        <v>0</v>
      </c>
      <c r="S87" s="76">
        <f>+Tabulka1233[[#This Row],[Navrhovaná (maximální) váha/objem 1ks produktu]]-Tabulka1233[[#This Row],[Váha 1ks produktu (jen případě že se liší od údaje v sloupci N)]]</f>
        <v>0</v>
      </c>
      <c r="T87" s="125"/>
    </row>
    <row r="88" spans="1:20" ht="30" customHeight="1">
      <c r="A88" s="101">
        <v>84</v>
      </c>
      <c r="B88" s="3" t="s">
        <v>554</v>
      </c>
      <c r="C88" s="1" t="s">
        <v>796</v>
      </c>
      <c r="D88" s="22" t="s">
        <v>364</v>
      </c>
      <c r="E88" s="24">
        <v>50</v>
      </c>
      <c r="F88" s="24" t="s">
        <v>1</v>
      </c>
      <c r="G88" s="57"/>
      <c r="H88" s="25">
        <f t="shared" si="2"/>
        <v>0</v>
      </c>
      <c r="I88" s="4" t="s">
        <v>85</v>
      </c>
      <c r="J88" s="65"/>
      <c r="K88" s="27">
        <v>1</v>
      </c>
      <c r="L88" s="27">
        <v>1</v>
      </c>
      <c r="M88" s="70">
        <v>1</v>
      </c>
      <c r="N88" s="146">
        <v>1</v>
      </c>
      <c r="O88" s="57"/>
      <c r="P88" s="71"/>
      <c r="Q88" s="124"/>
      <c r="R88" s="76">
        <f>+Tabulka1233[[#This Row],[Navrhovaný počet ks v balení]]-Tabulka1233[[#This Row],[Počet ks v balení (jen případě že se liší od údaje v sloupci L)]]</f>
        <v>0</v>
      </c>
      <c r="S88" s="76">
        <f>+Tabulka1233[[#This Row],[Navrhovaná (maximální) váha/objem 1ks produktu]]-Tabulka1233[[#This Row],[Váha 1ks produktu (jen případě že se liší od údaje v sloupci N)]]</f>
        <v>0</v>
      </c>
      <c r="T88" s="125"/>
    </row>
    <row r="89" spans="1:20" ht="30" customHeight="1">
      <c r="A89" s="100">
        <v>85</v>
      </c>
      <c r="B89" s="3" t="s">
        <v>555</v>
      </c>
      <c r="C89" s="1" t="s">
        <v>797</v>
      </c>
      <c r="D89" s="22" t="s">
        <v>365</v>
      </c>
      <c r="E89" s="4">
        <v>50</v>
      </c>
      <c r="F89" s="4" t="s">
        <v>1</v>
      </c>
      <c r="G89" s="55"/>
      <c r="H89" s="7">
        <f t="shared" si="2"/>
        <v>0</v>
      </c>
      <c r="I89" s="4" t="s">
        <v>85</v>
      </c>
      <c r="J89" s="62"/>
      <c r="K89" s="6">
        <v>1</v>
      </c>
      <c r="L89" s="6">
        <v>1</v>
      </c>
      <c r="M89" s="66">
        <v>1</v>
      </c>
      <c r="N89" s="144">
        <v>1</v>
      </c>
      <c r="O89" s="55"/>
      <c r="P89" s="67"/>
      <c r="Q89" s="124"/>
      <c r="R89" s="76">
        <f>+Tabulka1233[[#This Row],[Navrhovaný počet ks v balení]]-Tabulka1233[[#This Row],[Počet ks v balení (jen případě že se liší od údaje v sloupci L)]]</f>
        <v>0</v>
      </c>
      <c r="S89" s="76">
        <f>+Tabulka1233[[#This Row],[Navrhovaná (maximální) váha/objem 1ks produktu]]-Tabulka1233[[#This Row],[Váha 1ks produktu (jen případě že se liší od údaje v sloupci N)]]</f>
        <v>0</v>
      </c>
      <c r="T89" s="125"/>
    </row>
    <row r="90" spans="1:20" ht="30" customHeight="1">
      <c r="A90" s="101">
        <v>86</v>
      </c>
      <c r="B90" s="3" t="s">
        <v>556</v>
      </c>
      <c r="C90" s="1" t="s">
        <v>798</v>
      </c>
      <c r="D90" s="22" t="s">
        <v>365</v>
      </c>
      <c r="E90" s="4">
        <v>50</v>
      </c>
      <c r="F90" s="4" t="s">
        <v>1</v>
      </c>
      <c r="G90" s="55"/>
      <c r="H90" s="7">
        <f t="shared" si="2"/>
        <v>0</v>
      </c>
      <c r="I90" s="4" t="s">
        <v>85</v>
      </c>
      <c r="J90" s="62"/>
      <c r="K90" s="6">
        <v>1</v>
      </c>
      <c r="L90" s="6">
        <v>1</v>
      </c>
      <c r="M90" s="66">
        <v>1</v>
      </c>
      <c r="N90" s="144">
        <v>1</v>
      </c>
      <c r="O90" s="55"/>
      <c r="P90" s="67"/>
      <c r="Q90" s="124"/>
      <c r="R90" s="76">
        <f>+Tabulka1233[[#This Row],[Navrhovaný počet ks v balení]]-Tabulka1233[[#This Row],[Počet ks v balení (jen případě že se liší od údaje v sloupci L)]]</f>
        <v>0</v>
      </c>
      <c r="S90" s="76">
        <f>+Tabulka1233[[#This Row],[Navrhovaná (maximální) váha/objem 1ks produktu]]-Tabulka1233[[#This Row],[Váha 1ks produktu (jen případě že se liší od údaje v sloupci N)]]</f>
        <v>0</v>
      </c>
      <c r="T90" s="125"/>
    </row>
    <row r="91" spans="1:20" ht="30" customHeight="1">
      <c r="A91" s="101">
        <v>87</v>
      </c>
      <c r="B91" s="3" t="s">
        <v>557</v>
      </c>
      <c r="C91" s="45" t="s">
        <v>275</v>
      </c>
      <c r="D91" s="22" t="s">
        <v>233</v>
      </c>
      <c r="E91" s="24">
        <v>20</v>
      </c>
      <c r="F91" s="24" t="s">
        <v>1</v>
      </c>
      <c r="G91" s="57"/>
      <c r="H91" s="25">
        <f t="shared" si="2"/>
        <v>0</v>
      </c>
      <c r="I91" s="4" t="s">
        <v>85</v>
      </c>
      <c r="J91" s="62"/>
      <c r="K91" s="6">
        <v>1</v>
      </c>
      <c r="L91" s="6">
        <v>0.5</v>
      </c>
      <c r="M91" s="66">
        <v>1</v>
      </c>
      <c r="N91" s="144">
        <v>0.5</v>
      </c>
      <c r="O91" s="55"/>
      <c r="P91" s="67"/>
      <c r="Q91" s="124"/>
      <c r="R91" s="76">
        <f>+Tabulka1233[[#This Row],[Navrhovaný počet ks v balení]]-Tabulka1233[[#This Row],[Počet ks v balení (jen případě že se liší od údaje v sloupci L)]]</f>
        <v>0</v>
      </c>
      <c r="S91" s="76">
        <f>+Tabulka1233[[#This Row],[Navrhovaná (maximální) váha/objem 1ks produktu]]-Tabulka1233[[#This Row],[Váha 1ks produktu (jen případě že se liší od údaje v sloupci N)]]</f>
        <v>0</v>
      </c>
      <c r="T91" s="125"/>
    </row>
    <row r="92" spans="1:20" ht="30" customHeight="1">
      <c r="A92" s="101">
        <v>88</v>
      </c>
      <c r="B92" s="5" t="s">
        <v>558</v>
      </c>
      <c r="C92" s="1" t="s">
        <v>164</v>
      </c>
      <c r="D92" s="17" t="s">
        <v>163</v>
      </c>
      <c r="E92" s="4">
        <v>20</v>
      </c>
      <c r="F92" s="4" t="s">
        <v>1</v>
      </c>
      <c r="G92" s="55"/>
      <c r="H92" s="7">
        <f t="shared" si="2"/>
        <v>0</v>
      </c>
      <c r="I92" s="4" t="s">
        <v>85</v>
      </c>
      <c r="J92" s="62"/>
      <c r="K92" s="6">
        <v>1</v>
      </c>
      <c r="L92" s="6">
        <v>0.1</v>
      </c>
      <c r="M92" s="66">
        <v>1</v>
      </c>
      <c r="N92" s="144">
        <v>0.1</v>
      </c>
      <c r="O92" s="55"/>
      <c r="P92" s="67"/>
      <c r="Q92" s="124"/>
      <c r="R92" s="76">
        <f>+Tabulka1233[[#This Row],[Navrhovaný počet ks v balení]]-Tabulka1233[[#This Row],[Počet ks v balení (jen případě že se liší od údaje v sloupci L)]]</f>
        <v>0</v>
      </c>
      <c r="S92" s="76">
        <f>+Tabulka1233[[#This Row],[Navrhovaná (maximální) váha/objem 1ks produktu]]-Tabulka1233[[#This Row],[Váha 1ks produktu (jen případě že se liší od údaje v sloupci N)]]</f>
        <v>0</v>
      </c>
      <c r="T92" s="125"/>
    </row>
    <row r="93" spans="1:20" ht="30" customHeight="1">
      <c r="A93" s="100">
        <v>89</v>
      </c>
      <c r="B93" s="3" t="s">
        <v>559</v>
      </c>
      <c r="C93" s="1" t="s">
        <v>165</v>
      </c>
      <c r="D93" s="17" t="s">
        <v>162</v>
      </c>
      <c r="E93" s="4">
        <v>20</v>
      </c>
      <c r="F93" s="4" t="s">
        <v>1</v>
      </c>
      <c r="G93" s="55"/>
      <c r="H93" s="7">
        <f t="shared" si="2"/>
        <v>0</v>
      </c>
      <c r="I93" s="4" t="s">
        <v>85</v>
      </c>
      <c r="J93" s="62"/>
      <c r="K93" s="6">
        <v>1</v>
      </c>
      <c r="L93" s="6">
        <v>0.18</v>
      </c>
      <c r="M93" s="66">
        <v>1</v>
      </c>
      <c r="N93" s="144">
        <v>0.18</v>
      </c>
      <c r="O93" s="55"/>
      <c r="P93" s="67"/>
      <c r="Q93" s="124"/>
      <c r="R93" s="76">
        <f>+Tabulka1233[[#This Row],[Navrhovaný počet ks v balení]]-Tabulka1233[[#This Row],[Počet ks v balení (jen případě že se liší od údaje v sloupci L)]]</f>
        <v>0</v>
      </c>
      <c r="S93" s="76">
        <f>+Tabulka1233[[#This Row],[Navrhovaná (maximální) váha/objem 1ks produktu]]-Tabulka1233[[#This Row],[Váha 1ks produktu (jen případě že se liší od údaje v sloupci N)]]</f>
        <v>0</v>
      </c>
      <c r="T93" s="125"/>
    </row>
    <row r="94" spans="1:20" ht="30" customHeight="1">
      <c r="A94" s="101">
        <v>90</v>
      </c>
      <c r="B94" s="8" t="s">
        <v>560</v>
      </c>
      <c r="C94" s="1" t="s">
        <v>411</v>
      </c>
      <c r="D94" s="17" t="s">
        <v>31</v>
      </c>
      <c r="E94" s="4">
        <v>100</v>
      </c>
      <c r="F94" s="4" t="s">
        <v>15</v>
      </c>
      <c r="G94" s="55"/>
      <c r="H94" s="7">
        <f t="shared" si="2"/>
        <v>0</v>
      </c>
      <c r="I94" s="4" t="s">
        <v>85</v>
      </c>
      <c r="J94" s="62"/>
      <c r="K94" s="6">
        <v>1</v>
      </c>
      <c r="L94" s="6">
        <v>0.9</v>
      </c>
      <c r="M94" s="66">
        <v>1</v>
      </c>
      <c r="N94" s="144">
        <v>0.9</v>
      </c>
      <c r="O94" s="55"/>
      <c r="P94" s="67"/>
      <c r="Q94" s="124"/>
      <c r="R94" s="76">
        <f>+Tabulka1233[[#This Row],[Navrhovaný počet ks v balení]]-Tabulka1233[[#This Row],[Počet ks v balení (jen případě že se liší od údaje v sloupci L)]]</f>
        <v>0</v>
      </c>
      <c r="S94" s="76">
        <f>+Tabulka1233[[#This Row],[Navrhovaná (maximální) váha/objem 1ks produktu]]-Tabulka1233[[#This Row],[Váha 1ks produktu (jen případě že se liší od údaje v sloupci N)]]</f>
        <v>0</v>
      </c>
      <c r="T94" s="125"/>
    </row>
    <row r="95" spans="1:20" ht="30" customHeight="1">
      <c r="A95" s="101">
        <v>91</v>
      </c>
      <c r="B95" s="8" t="s">
        <v>561</v>
      </c>
      <c r="C95" s="1" t="s">
        <v>412</v>
      </c>
      <c r="D95" s="16" t="s">
        <v>215</v>
      </c>
      <c r="E95" s="4">
        <v>100</v>
      </c>
      <c r="F95" s="4" t="s">
        <v>1</v>
      </c>
      <c r="G95" s="55"/>
      <c r="H95" s="7">
        <f t="shared" si="2"/>
        <v>0</v>
      </c>
      <c r="I95" s="4" t="s">
        <v>85</v>
      </c>
      <c r="J95" s="62"/>
      <c r="K95" s="6">
        <v>1</v>
      </c>
      <c r="L95" s="6">
        <v>0.9</v>
      </c>
      <c r="M95" s="66">
        <v>1</v>
      </c>
      <c r="N95" s="144">
        <v>0.9</v>
      </c>
      <c r="O95" s="55"/>
      <c r="P95" s="67"/>
      <c r="Q95" s="124"/>
      <c r="R95" s="76">
        <f>+Tabulka1233[[#This Row],[Navrhovaný počet ks v balení]]-Tabulka1233[[#This Row],[Počet ks v balení (jen případě že se liší od údaje v sloupci L)]]</f>
        <v>0</v>
      </c>
      <c r="S95" s="76">
        <f>+Tabulka1233[[#This Row],[Navrhovaná (maximální) váha/objem 1ks produktu]]-Tabulka1233[[#This Row],[Váha 1ks produktu (jen případě že se liší od údaje v sloupci N)]]</f>
        <v>0</v>
      </c>
      <c r="T95" s="125"/>
    </row>
    <row r="96" spans="1:20" ht="30" customHeight="1">
      <c r="A96" s="101">
        <v>92</v>
      </c>
      <c r="B96" s="8" t="s">
        <v>562</v>
      </c>
      <c r="C96" s="1" t="s">
        <v>413</v>
      </c>
      <c r="D96" s="20" t="s">
        <v>32</v>
      </c>
      <c r="E96" s="4">
        <v>50</v>
      </c>
      <c r="F96" s="4" t="s">
        <v>1</v>
      </c>
      <c r="G96" s="55"/>
      <c r="H96" s="7">
        <f t="shared" si="2"/>
        <v>0</v>
      </c>
      <c r="I96" s="4" t="s">
        <v>85</v>
      </c>
      <c r="J96" s="62"/>
      <c r="K96" s="6">
        <v>100</v>
      </c>
      <c r="L96" s="6">
        <v>0.02</v>
      </c>
      <c r="M96" s="66">
        <v>100</v>
      </c>
      <c r="N96" s="144">
        <v>0.02</v>
      </c>
      <c r="O96" s="55"/>
      <c r="P96" s="67"/>
      <c r="Q96" s="124"/>
      <c r="R96" s="76">
        <f>+Tabulka1233[[#This Row],[Navrhovaný počet ks v balení]]-Tabulka1233[[#This Row],[Počet ks v balení (jen případě že se liší od údaje v sloupci L)]]</f>
        <v>0</v>
      </c>
      <c r="S96" s="76">
        <f>+Tabulka1233[[#This Row],[Navrhovaná (maximální) váha/objem 1ks produktu]]-Tabulka1233[[#This Row],[Váha 1ks produktu (jen případě že se liší od údaje v sloupci N)]]</f>
        <v>0</v>
      </c>
      <c r="T96" s="125"/>
    </row>
    <row r="97" spans="1:20" ht="30" customHeight="1">
      <c r="A97" s="100">
        <v>93</v>
      </c>
      <c r="B97" s="8" t="s">
        <v>563</v>
      </c>
      <c r="C97" s="1" t="s">
        <v>414</v>
      </c>
      <c r="D97" s="16" t="s">
        <v>33</v>
      </c>
      <c r="E97" s="4">
        <v>20</v>
      </c>
      <c r="F97" s="4" t="s">
        <v>1</v>
      </c>
      <c r="G97" s="55"/>
      <c r="H97" s="7">
        <f t="shared" si="2"/>
        <v>0</v>
      </c>
      <c r="I97" s="4" t="s">
        <v>85</v>
      </c>
      <c r="J97" s="62"/>
      <c r="K97" s="6">
        <v>1</v>
      </c>
      <c r="L97" s="6">
        <v>0.1</v>
      </c>
      <c r="M97" s="66">
        <v>1</v>
      </c>
      <c r="N97" s="144">
        <v>0.1</v>
      </c>
      <c r="O97" s="55"/>
      <c r="P97" s="67"/>
      <c r="Q97" s="124"/>
      <c r="R97" s="76">
        <f>+Tabulka1233[[#This Row],[Navrhovaný počet ks v balení]]-Tabulka1233[[#This Row],[Počet ks v balení (jen případě že se liší od údaje v sloupci L)]]</f>
        <v>0</v>
      </c>
      <c r="S97" s="76">
        <f>+Tabulka1233[[#This Row],[Navrhovaná (maximální) váha/objem 1ks produktu]]-Tabulka1233[[#This Row],[Váha 1ks produktu (jen případě že se liší od údaje v sloupci N)]]</f>
        <v>0</v>
      </c>
      <c r="T97" s="125"/>
    </row>
    <row r="98" spans="1:20" ht="30" customHeight="1">
      <c r="A98" s="101">
        <v>94</v>
      </c>
      <c r="B98" s="3" t="s">
        <v>564</v>
      </c>
      <c r="C98" s="1" t="s">
        <v>167</v>
      </c>
      <c r="D98" s="17" t="s">
        <v>166</v>
      </c>
      <c r="E98" s="4">
        <v>20</v>
      </c>
      <c r="F98" s="4" t="s">
        <v>1</v>
      </c>
      <c r="G98" s="60"/>
      <c r="H98" s="7">
        <f t="shared" si="2"/>
        <v>0</v>
      </c>
      <c r="I98" s="4" t="s">
        <v>85</v>
      </c>
      <c r="J98" s="62"/>
      <c r="K98" s="6">
        <v>1</v>
      </c>
      <c r="L98" s="6">
        <v>0.1</v>
      </c>
      <c r="M98" s="66">
        <v>1</v>
      </c>
      <c r="N98" s="144">
        <v>0.1</v>
      </c>
      <c r="O98" s="55"/>
      <c r="P98" s="67"/>
      <c r="Q98" s="124"/>
      <c r="R98" s="76">
        <f>+Tabulka1233[[#This Row],[Navrhovaný počet ks v balení]]-Tabulka1233[[#This Row],[Počet ks v balení (jen případě že se liší od údaje v sloupci L)]]</f>
        <v>0</v>
      </c>
      <c r="S98" s="76">
        <f>+Tabulka1233[[#This Row],[Navrhovaná (maximální) váha/objem 1ks produktu]]-Tabulka1233[[#This Row],[Váha 1ks produktu (jen případě že se liší od údaje v sloupci N)]]</f>
        <v>0</v>
      </c>
      <c r="T98" s="125"/>
    </row>
    <row r="99" spans="1:20" ht="30" customHeight="1">
      <c r="A99" s="101">
        <v>95</v>
      </c>
      <c r="B99" s="5" t="s">
        <v>565</v>
      </c>
      <c r="C99" s="1" t="s">
        <v>252</v>
      </c>
      <c r="D99" s="17" t="s">
        <v>169</v>
      </c>
      <c r="E99" s="24">
        <v>20</v>
      </c>
      <c r="F99" s="24" t="s">
        <v>1</v>
      </c>
      <c r="G99" s="57"/>
      <c r="H99" s="25">
        <f t="shared" si="2"/>
        <v>0</v>
      </c>
      <c r="I99" s="4" t="s">
        <v>85</v>
      </c>
      <c r="J99" s="62"/>
      <c r="K99" s="6">
        <v>1</v>
      </c>
      <c r="L99" s="6">
        <v>1</v>
      </c>
      <c r="M99" s="66">
        <v>1</v>
      </c>
      <c r="N99" s="144">
        <v>1</v>
      </c>
      <c r="O99" s="55"/>
      <c r="P99" s="67"/>
      <c r="Q99" s="124"/>
      <c r="R99" s="76">
        <f>+Tabulka1233[[#This Row],[Navrhovaný počet ks v balení]]-Tabulka1233[[#This Row],[Počet ks v balení (jen případě že se liší od údaje v sloupci L)]]</f>
        <v>0</v>
      </c>
      <c r="S99" s="76">
        <f>+Tabulka1233[[#This Row],[Navrhovaná (maximální) váha/objem 1ks produktu]]-Tabulka1233[[#This Row],[Váha 1ks produktu (jen případě že se liší od údaje v sloupci N)]]</f>
        <v>0</v>
      </c>
      <c r="T99" s="125"/>
    </row>
    <row r="100" spans="1:20" ht="30" customHeight="1">
      <c r="A100" s="101">
        <v>96</v>
      </c>
      <c r="B100" s="5" t="s">
        <v>566</v>
      </c>
      <c r="C100" s="1" t="s">
        <v>168</v>
      </c>
      <c r="D100" s="17" t="s">
        <v>169</v>
      </c>
      <c r="E100" s="4">
        <v>20</v>
      </c>
      <c r="F100" s="4" t="s">
        <v>1</v>
      </c>
      <c r="G100" s="55"/>
      <c r="H100" s="7">
        <f t="shared" si="2"/>
        <v>0</v>
      </c>
      <c r="I100" s="4" t="s">
        <v>85</v>
      </c>
      <c r="J100" s="62"/>
      <c r="K100" s="6">
        <v>1</v>
      </c>
      <c r="L100" s="6">
        <v>0.2</v>
      </c>
      <c r="M100" s="66">
        <v>1</v>
      </c>
      <c r="N100" s="144">
        <v>0.2</v>
      </c>
      <c r="O100" s="55"/>
      <c r="P100" s="67"/>
      <c r="Q100" s="124"/>
      <c r="R100" s="76">
        <f>+Tabulka1233[[#This Row],[Navrhovaný počet ks v balení]]-Tabulka1233[[#This Row],[Počet ks v balení (jen případě že se liší od údaje v sloupci L)]]</f>
        <v>0</v>
      </c>
      <c r="S100" s="76">
        <f>+Tabulka1233[[#This Row],[Navrhovaná (maximální) váha/objem 1ks produktu]]-Tabulka1233[[#This Row],[Váha 1ks produktu (jen případě že se liší od údaje v sloupci N)]]</f>
        <v>0</v>
      </c>
      <c r="T100" s="125"/>
    </row>
    <row r="101" spans="1:20" ht="30" customHeight="1">
      <c r="A101" s="100">
        <v>97</v>
      </c>
      <c r="B101" s="8" t="s">
        <v>567</v>
      </c>
      <c r="C101" s="1" t="s">
        <v>415</v>
      </c>
      <c r="D101" s="17" t="s">
        <v>34</v>
      </c>
      <c r="E101" s="4">
        <v>100</v>
      </c>
      <c r="F101" s="4" t="s">
        <v>1</v>
      </c>
      <c r="G101" s="55"/>
      <c r="H101" s="7">
        <f t="shared" si="2"/>
        <v>0</v>
      </c>
      <c r="I101" s="4" t="s">
        <v>85</v>
      </c>
      <c r="J101" s="62"/>
      <c r="K101" s="6">
        <v>6</v>
      </c>
      <c r="L101" s="6">
        <v>0.57999999999999996</v>
      </c>
      <c r="M101" s="66">
        <v>6</v>
      </c>
      <c r="N101" s="144">
        <v>0.57999999999999996</v>
      </c>
      <c r="O101" s="55"/>
      <c r="P101" s="67"/>
      <c r="Q101" s="124"/>
      <c r="R101" s="76">
        <f>+Tabulka1233[[#This Row],[Navrhovaný počet ks v balení]]-Tabulka1233[[#This Row],[Počet ks v balení (jen případě že se liší od údaje v sloupci L)]]</f>
        <v>0</v>
      </c>
      <c r="S101" s="76">
        <f>+Tabulka1233[[#This Row],[Navrhovaná (maximální) váha/objem 1ks produktu]]-Tabulka1233[[#This Row],[Váha 1ks produktu (jen případě že se liší od údaje v sloupci N)]]</f>
        <v>0</v>
      </c>
      <c r="T101" s="125"/>
    </row>
    <row r="102" spans="1:20" ht="30" customHeight="1">
      <c r="A102" s="101">
        <v>98</v>
      </c>
      <c r="B102" s="8" t="s">
        <v>568</v>
      </c>
      <c r="C102" s="1" t="s">
        <v>416</v>
      </c>
      <c r="D102" s="17" t="s">
        <v>34</v>
      </c>
      <c r="E102" s="4">
        <v>100</v>
      </c>
      <c r="F102" s="4" t="s">
        <v>1</v>
      </c>
      <c r="G102" s="55"/>
      <c r="H102" s="7">
        <f t="shared" si="2"/>
        <v>0</v>
      </c>
      <c r="I102" s="4" t="s">
        <v>85</v>
      </c>
      <c r="J102" s="62"/>
      <c r="K102" s="6">
        <v>1</v>
      </c>
      <c r="L102" s="6">
        <v>3.1</v>
      </c>
      <c r="M102" s="66">
        <v>1</v>
      </c>
      <c r="N102" s="144">
        <v>3.1</v>
      </c>
      <c r="O102" s="55"/>
      <c r="P102" s="67"/>
      <c r="Q102" s="124"/>
      <c r="R102" s="76">
        <f>+Tabulka1233[[#This Row],[Navrhovaný počet ks v balení]]-Tabulka1233[[#This Row],[Počet ks v balení (jen případě že se liší od údaje v sloupci L)]]</f>
        <v>0</v>
      </c>
      <c r="S102" s="76">
        <f>+Tabulka1233[[#This Row],[Navrhovaná (maximální) váha/objem 1ks produktu]]-Tabulka1233[[#This Row],[Váha 1ks produktu (jen případě že se liší od údaje v sloupci N)]]</f>
        <v>0</v>
      </c>
      <c r="T102" s="125"/>
    </row>
    <row r="103" spans="1:20" ht="30" customHeight="1">
      <c r="A103" s="101">
        <v>99</v>
      </c>
      <c r="B103" s="8" t="s">
        <v>569</v>
      </c>
      <c r="C103" s="1" t="s">
        <v>417</v>
      </c>
      <c r="D103" s="17" t="s">
        <v>35</v>
      </c>
      <c r="E103" s="4">
        <v>100</v>
      </c>
      <c r="F103" s="4" t="s">
        <v>1</v>
      </c>
      <c r="G103" s="55"/>
      <c r="H103" s="7">
        <f t="shared" si="2"/>
        <v>0</v>
      </c>
      <c r="I103" s="4" t="s">
        <v>85</v>
      </c>
      <c r="J103" s="62"/>
      <c r="K103" s="6">
        <v>6</v>
      </c>
      <c r="L103" s="6">
        <v>0.85</v>
      </c>
      <c r="M103" s="66">
        <v>6</v>
      </c>
      <c r="N103" s="144">
        <v>0.85</v>
      </c>
      <c r="O103" s="55"/>
      <c r="P103" s="67"/>
      <c r="Q103" s="124"/>
      <c r="R103" s="76">
        <f>+Tabulka1233[[#This Row],[Navrhovaný počet ks v balení]]-Tabulka1233[[#This Row],[Počet ks v balení (jen případě že se liší od údaje v sloupci L)]]</f>
        <v>0</v>
      </c>
      <c r="S103" s="76">
        <f>+Tabulka1233[[#This Row],[Navrhovaná (maximální) váha/objem 1ks produktu]]-Tabulka1233[[#This Row],[Váha 1ks produktu (jen případě že se liší od údaje v sloupci N)]]</f>
        <v>0</v>
      </c>
      <c r="T103" s="125"/>
    </row>
    <row r="104" spans="1:20" ht="30" customHeight="1">
      <c r="A104" s="101">
        <v>100</v>
      </c>
      <c r="B104" s="8" t="s">
        <v>570</v>
      </c>
      <c r="C104" s="1" t="s">
        <v>418</v>
      </c>
      <c r="D104" s="17" t="s">
        <v>35</v>
      </c>
      <c r="E104" s="4">
        <v>100</v>
      </c>
      <c r="F104" s="4" t="s">
        <v>1</v>
      </c>
      <c r="G104" s="55"/>
      <c r="H104" s="7">
        <f t="shared" si="2"/>
        <v>0</v>
      </c>
      <c r="I104" s="4" t="s">
        <v>85</v>
      </c>
      <c r="J104" s="62"/>
      <c r="K104" s="6">
        <v>1</v>
      </c>
      <c r="L104" s="6">
        <v>2.65</v>
      </c>
      <c r="M104" s="66">
        <v>1</v>
      </c>
      <c r="N104" s="144">
        <v>2.65</v>
      </c>
      <c r="O104" s="55"/>
      <c r="P104" s="67"/>
      <c r="Q104" s="124"/>
      <c r="R104" s="76">
        <f>+Tabulka1233[[#This Row],[Navrhovaný počet ks v balení]]-Tabulka1233[[#This Row],[Počet ks v balení (jen případě že se liší od údaje v sloupci L)]]</f>
        <v>0</v>
      </c>
      <c r="S104" s="76">
        <f>+Tabulka1233[[#This Row],[Navrhovaná (maximální) váha/objem 1ks produktu]]-Tabulka1233[[#This Row],[Váha 1ks produktu (jen případě že se liší od údaje v sloupci N)]]</f>
        <v>0</v>
      </c>
      <c r="T104" s="125"/>
    </row>
    <row r="105" spans="1:20" ht="30" customHeight="1">
      <c r="A105" s="100">
        <v>101</v>
      </c>
      <c r="B105" s="8" t="s">
        <v>571</v>
      </c>
      <c r="C105" s="1" t="s">
        <v>419</v>
      </c>
      <c r="D105" s="17" t="s">
        <v>36</v>
      </c>
      <c r="E105" s="4">
        <v>100</v>
      </c>
      <c r="F105" s="4" t="s">
        <v>1</v>
      </c>
      <c r="G105" s="55"/>
      <c r="H105" s="7">
        <f t="shared" si="2"/>
        <v>0</v>
      </c>
      <c r="I105" s="4" t="s">
        <v>85</v>
      </c>
      <c r="J105" s="62"/>
      <c r="K105" s="6">
        <v>1</v>
      </c>
      <c r="L105" s="6">
        <v>3.2</v>
      </c>
      <c r="M105" s="66">
        <v>1</v>
      </c>
      <c r="N105" s="144">
        <v>3.2</v>
      </c>
      <c r="O105" s="55"/>
      <c r="P105" s="67"/>
      <c r="Q105" s="124"/>
      <c r="R105" s="76">
        <f>+Tabulka1233[[#This Row],[Navrhovaný počet ks v balení]]-Tabulka1233[[#This Row],[Počet ks v balení (jen případě že se liší od údaje v sloupci L)]]</f>
        <v>0</v>
      </c>
      <c r="S105" s="76">
        <f>+Tabulka1233[[#This Row],[Navrhovaná (maximální) váha/objem 1ks produktu]]-Tabulka1233[[#This Row],[Váha 1ks produktu (jen případě že se liší od údaje v sloupci N)]]</f>
        <v>0</v>
      </c>
      <c r="T105" s="125"/>
    </row>
    <row r="106" spans="1:20" ht="30" customHeight="1">
      <c r="A106" s="101">
        <v>102</v>
      </c>
      <c r="B106" s="8" t="s">
        <v>572</v>
      </c>
      <c r="C106" s="35" t="s">
        <v>340</v>
      </c>
      <c r="D106" s="33" t="s">
        <v>339</v>
      </c>
      <c r="E106" s="4">
        <v>100</v>
      </c>
      <c r="F106" s="4" t="s">
        <v>1</v>
      </c>
      <c r="G106" s="55"/>
      <c r="H106" s="7">
        <f t="shared" si="2"/>
        <v>0</v>
      </c>
      <c r="I106" s="4" t="s">
        <v>85</v>
      </c>
      <c r="J106" s="62"/>
      <c r="K106" s="6">
        <v>1</v>
      </c>
      <c r="L106" s="6">
        <v>2.5</v>
      </c>
      <c r="M106" s="66">
        <v>1</v>
      </c>
      <c r="N106" s="144">
        <v>2.5</v>
      </c>
      <c r="O106" s="55"/>
      <c r="P106" s="67"/>
      <c r="Q106" s="124"/>
      <c r="R106" s="76">
        <f>+Tabulka1233[[#This Row],[Navrhovaný počet ks v balení]]-Tabulka1233[[#This Row],[Počet ks v balení (jen případě že se liší od údaje v sloupci L)]]</f>
        <v>0</v>
      </c>
      <c r="S106" s="76">
        <f>+Tabulka1233[[#This Row],[Navrhovaná (maximální) váha/objem 1ks produktu]]-Tabulka1233[[#This Row],[Váha 1ks produktu (jen případě že se liší od údaje v sloupci N)]]</f>
        <v>0</v>
      </c>
      <c r="T106" s="125"/>
    </row>
    <row r="107" spans="1:20" ht="30" customHeight="1">
      <c r="A107" s="101">
        <v>103</v>
      </c>
      <c r="B107" s="8" t="s">
        <v>573</v>
      </c>
      <c r="C107" s="35" t="s">
        <v>337</v>
      </c>
      <c r="D107" s="33" t="s">
        <v>338</v>
      </c>
      <c r="E107" s="4">
        <v>100</v>
      </c>
      <c r="F107" s="4" t="s">
        <v>1</v>
      </c>
      <c r="G107" s="55"/>
      <c r="H107" s="7">
        <f t="shared" si="2"/>
        <v>0</v>
      </c>
      <c r="I107" s="4" t="s">
        <v>85</v>
      </c>
      <c r="J107" s="62"/>
      <c r="K107" s="6">
        <v>4</v>
      </c>
      <c r="L107" s="6">
        <v>0.82</v>
      </c>
      <c r="M107" s="66">
        <v>4</v>
      </c>
      <c r="N107" s="144">
        <v>0.82</v>
      </c>
      <c r="O107" s="55"/>
      <c r="P107" s="67"/>
      <c r="Q107" s="124"/>
      <c r="R107" s="76">
        <f>+Tabulka1233[[#This Row],[Navrhovaný počet ks v balení]]-Tabulka1233[[#This Row],[Počet ks v balení (jen případě že se liší od údaje v sloupci L)]]</f>
        <v>0</v>
      </c>
      <c r="S107" s="76">
        <f>+Tabulka1233[[#This Row],[Navrhovaná (maximální) váha/objem 1ks produktu]]-Tabulka1233[[#This Row],[Váha 1ks produktu (jen případě že se liší od údaje v sloupci N)]]</f>
        <v>0</v>
      </c>
      <c r="T107" s="125"/>
    </row>
    <row r="108" spans="1:20" ht="30" customHeight="1">
      <c r="A108" s="101">
        <v>104</v>
      </c>
      <c r="B108" s="8" t="s">
        <v>574</v>
      </c>
      <c r="C108" s="1" t="s">
        <v>420</v>
      </c>
      <c r="D108" s="17" t="s">
        <v>37</v>
      </c>
      <c r="E108" s="4">
        <v>100</v>
      </c>
      <c r="F108" s="4" t="s">
        <v>1</v>
      </c>
      <c r="G108" s="55"/>
      <c r="H108" s="7">
        <f t="shared" si="2"/>
        <v>0</v>
      </c>
      <c r="I108" s="4" t="s">
        <v>85</v>
      </c>
      <c r="J108" s="62"/>
      <c r="K108" s="6">
        <v>1</v>
      </c>
      <c r="L108" s="6">
        <v>3.6</v>
      </c>
      <c r="M108" s="66">
        <v>1</v>
      </c>
      <c r="N108" s="144">
        <v>3.6</v>
      </c>
      <c r="O108" s="55"/>
      <c r="P108" s="67"/>
      <c r="Q108" s="124"/>
      <c r="R108" s="76">
        <f>+Tabulka1233[[#This Row],[Navrhovaný počet ks v balení]]-Tabulka1233[[#This Row],[Počet ks v balení (jen případě že se liší od údaje v sloupci L)]]</f>
        <v>0</v>
      </c>
      <c r="S108" s="76">
        <f>+Tabulka1233[[#This Row],[Navrhovaná (maximální) váha/objem 1ks produktu]]-Tabulka1233[[#This Row],[Váha 1ks produktu (jen případě že se liší od údaje v sloupci N)]]</f>
        <v>0</v>
      </c>
      <c r="T108" s="125"/>
    </row>
    <row r="109" spans="1:20" ht="30" customHeight="1">
      <c r="A109" s="100">
        <v>105</v>
      </c>
      <c r="B109" s="5" t="s">
        <v>575</v>
      </c>
      <c r="C109" s="1" t="s">
        <v>421</v>
      </c>
      <c r="D109" s="22" t="s">
        <v>229</v>
      </c>
      <c r="E109" s="24">
        <v>100</v>
      </c>
      <c r="F109" s="24" t="s">
        <v>1</v>
      </c>
      <c r="G109" s="57"/>
      <c r="H109" s="25">
        <f t="shared" si="2"/>
        <v>0</v>
      </c>
      <c r="I109" s="4" t="s">
        <v>85</v>
      </c>
      <c r="J109" s="62"/>
      <c r="K109" s="6">
        <v>1</v>
      </c>
      <c r="L109" s="6">
        <v>15</v>
      </c>
      <c r="M109" s="66">
        <v>1</v>
      </c>
      <c r="N109" s="144">
        <v>15</v>
      </c>
      <c r="O109" s="55"/>
      <c r="P109" s="67"/>
      <c r="Q109" s="124"/>
      <c r="R109" s="76">
        <f>+Tabulka1233[[#This Row],[Navrhovaný počet ks v balení]]-Tabulka1233[[#This Row],[Počet ks v balení (jen případě že se liší od údaje v sloupci L)]]</f>
        <v>0</v>
      </c>
      <c r="S109" s="76">
        <f>+Tabulka1233[[#This Row],[Navrhovaná (maximální) váha/objem 1ks produktu]]-Tabulka1233[[#This Row],[Váha 1ks produktu (jen případě že se liší od údaje v sloupci N)]]</f>
        <v>0</v>
      </c>
      <c r="T109" s="125"/>
    </row>
    <row r="110" spans="1:20" ht="30" customHeight="1">
      <c r="A110" s="101">
        <v>106</v>
      </c>
      <c r="B110" s="3" t="s">
        <v>576</v>
      </c>
      <c r="C110" s="45" t="s">
        <v>274</v>
      </c>
      <c r="D110" s="22" t="s">
        <v>234</v>
      </c>
      <c r="E110" s="24">
        <v>50</v>
      </c>
      <c r="F110" s="24" t="s">
        <v>1</v>
      </c>
      <c r="G110" s="57"/>
      <c r="H110" s="25">
        <f t="shared" si="2"/>
        <v>0</v>
      </c>
      <c r="I110" s="4" t="s">
        <v>85</v>
      </c>
      <c r="J110" s="62"/>
      <c r="K110" s="6">
        <v>1</v>
      </c>
      <c r="L110" s="6">
        <v>0.06</v>
      </c>
      <c r="M110" s="66">
        <v>1</v>
      </c>
      <c r="N110" s="144">
        <v>0.06</v>
      </c>
      <c r="O110" s="55"/>
      <c r="P110" s="67"/>
      <c r="Q110" s="124"/>
      <c r="R110" s="76">
        <f>+Tabulka1233[[#This Row],[Navrhovaný počet ks v balení]]-Tabulka1233[[#This Row],[Počet ks v balení (jen případě že se liší od údaje v sloupci L)]]</f>
        <v>0</v>
      </c>
      <c r="S110" s="76">
        <f>+Tabulka1233[[#This Row],[Navrhovaná (maximální) váha/objem 1ks produktu]]-Tabulka1233[[#This Row],[Váha 1ks produktu (jen případě že se liší od údaje v sloupci N)]]</f>
        <v>0</v>
      </c>
      <c r="T110" s="125"/>
    </row>
    <row r="111" spans="1:20" ht="30" customHeight="1">
      <c r="A111" s="101">
        <v>107</v>
      </c>
      <c r="B111" s="3" t="s">
        <v>577</v>
      </c>
      <c r="C111" s="45" t="s">
        <v>236</v>
      </c>
      <c r="D111" s="22" t="s">
        <v>235</v>
      </c>
      <c r="E111" s="24">
        <v>50</v>
      </c>
      <c r="F111" s="24" t="s">
        <v>1</v>
      </c>
      <c r="G111" s="57"/>
      <c r="H111" s="25">
        <f t="shared" si="2"/>
        <v>0</v>
      </c>
      <c r="I111" s="4" t="s">
        <v>85</v>
      </c>
      <c r="J111" s="62"/>
      <c r="K111" s="6">
        <v>1</v>
      </c>
      <c r="L111" s="6">
        <v>1</v>
      </c>
      <c r="M111" s="66">
        <v>1</v>
      </c>
      <c r="N111" s="144">
        <v>1</v>
      </c>
      <c r="O111" s="55"/>
      <c r="P111" s="67"/>
      <c r="Q111" s="124"/>
      <c r="R111" s="76">
        <f>+Tabulka1233[[#This Row],[Navrhovaný počet ks v balení]]-Tabulka1233[[#This Row],[Počet ks v balení (jen případě že se liší od údaje v sloupci L)]]</f>
        <v>0</v>
      </c>
      <c r="S111" s="76">
        <f>+Tabulka1233[[#This Row],[Navrhovaná (maximální) váha/objem 1ks produktu]]-Tabulka1233[[#This Row],[Váha 1ks produktu (jen případě že se liší od údaje v sloupci N)]]</f>
        <v>0</v>
      </c>
      <c r="T111" s="125"/>
    </row>
    <row r="112" spans="1:20" ht="30" customHeight="1">
      <c r="A112" s="101">
        <v>108</v>
      </c>
      <c r="B112" s="8" t="s">
        <v>578</v>
      </c>
      <c r="C112" s="1" t="s">
        <v>336</v>
      </c>
      <c r="D112" s="22" t="s">
        <v>359</v>
      </c>
      <c r="E112" s="24">
        <v>100</v>
      </c>
      <c r="F112" s="4" t="s">
        <v>1</v>
      </c>
      <c r="G112" s="57"/>
      <c r="H112" s="25">
        <f t="shared" si="2"/>
        <v>0</v>
      </c>
      <c r="I112" s="4" t="s">
        <v>85</v>
      </c>
      <c r="J112" s="62"/>
      <c r="K112" s="6">
        <v>1</v>
      </c>
      <c r="L112" s="6">
        <v>2.15</v>
      </c>
      <c r="M112" s="66">
        <v>1</v>
      </c>
      <c r="N112" s="144">
        <v>2.15</v>
      </c>
      <c r="O112" s="55"/>
      <c r="P112" s="67"/>
      <c r="Q112" s="124"/>
      <c r="R112" s="76">
        <f>+Tabulka1233[[#This Row],[Navrhovaný počet ks v balení]]-Tabulka1233[[#This Row],[Počet ks v balení (jen případě že se liší od údaje v sloupci L)]]</f>
        <v>0</v>
      </c>
      <c r="S112" s="76">
        <f>+Tabulka1233[[#This Row],[Navrhovaná (maximální) váha/objem 1ks produktu]]-Tabulka1233[[#This Row],[Váha 1ks produktu (jen případě že se liší od údaje v sloupci N)]]</f>
        <v>0</v>
      </c>
      <c r="T112" s="125"/>
    </row>
    <row r="113" spans="1:20" ht="30" customHeight="1">
      <c r="A113" s="100">
        <v>109</v>
      </c>
      <c r="B113" s="8" t="s">
        <v>579</v>
      </c>
      <c r="C113" s="1" t="s">
        <v>422</v>
      </c>
      <c r="D113" s="22" t="s">
        <v>359</v>
      </c>
      <c r="E113" s="4">
        <v>100</v>
      </c>
      <c r="F113" s="4" t="s">
        <v>1</v>
      </c>
      <c r="G113" s="55"/>
      <c r="H113" s="7">
        <f t="shared" si="2"/>
        <v>0</v>
      </c>
      <c r="I113" s="4" t="s">
        <v>85</v>
      </c>
      <c r="J113" s="62"/>
      <c r="K113" s="6">
        <v>1</v>
      </c>
      <c r="L113" s="6">
        <v>0.34</v>
      </c>
      <c r="M113" s="66">
        <v>1</v>
      </c>
      <c r="N113" s="144">
        <v>0.34</v>
      </c>
      <c r="O113" s="55"/>
      <c r="P113" s="67"/>
      <c r="Q113" s="124"/>
      <c r="R113" s="76">
        <f>+Tabulka1233[[#This Row],[Navrhovaný počet ks v balení]]-Tabulka1233[[#This Row],[Počet ks v balení (jen případě že se liší od údaje v sloupci L)]]</f>
        <v>0</v>
      </c>
      <c r="S113" s="76">
        <f>+Tabulka1233[[#This Row],[Navrhovaná (maximální) váha/objem 1ks produktu]]-Tabulka1233[[#This Row],[Váha 1ks produktu (jen případě že se liší od údaje v sloupci N)]]</f>
        <v>0</v>
      </c>
      <c r="T113" s="125"/>
    </row>
    <row r="114" spans="1:20" ht="30" customHeight="1">
      <c r="A114" s="101">
        <v>110</v>
      </c>
      <c r="B114" s="8" t="s">
        <v>580</v>
      </c>
      <c r="C114" s="1" t="s">
        <v>423</v>
      </c>
      <c r="D114" s="19" t="s">
        <v>40</v>
      </c>
      <c r="E114" s="4">
        <v>50</v>
      </c>
      <c r="F114" s="4" t="s">
        <v>1</v>
      </c>
      <c r="G114" s="55"/>
      <c r="H114" s="7">
        <f t="shared" si="2"/>
        <v>0</v>
      </c>
      <c r="I114" s="4" t="s">
        <v>85</v>
      </c>
      <c r="J114" s="62"/>
      <c r="K114" s="6">
        <v>1</v>
      </c>
      <c r="L114" s="6">
        <v>0.625</v>
      </c>
      <c r="M114" s="66">
        <v>1</v>
      </c>
      <c r="N114" s="144">
        <v>0.625</v>
      </c>
      <c r="O114" s="55"/>
      <c r="P114" s="67"/>
      <c r="Q114" s="124"/>
      <c r="R114" s="76">
        <f>+Tabulka1233[[#This Row],[Navrhovaný počet ks v balení]]-Tabulka1233[[#This Row],[Počet ks v balení (jen případě že se liší od údaje v sloupci L)]]</f>
        <v>0</v>
      </c>
      <c r="S114" s="76">
        <f>+Tabulka1233[[#This Row],[Navrhovaná (maximální) váha/objem 1ks produktu]]-Tabulka1233[[#This Row],[Váha 1ks produktu (jen případě že se liší od údaje v sloupci N)]]</f>
        <v>0</v>
      </c>
      <c r="T114" s="125"/>
    </row>
    <row r="115" spans="1:20" ht="30" customHeight="1">
      <c r="A115" s="101">
        <v>111</v>
      </c>
      <c r="B115" s="8" t="s">
        <v>581</v>
      </c>
      <c r="C115" s="1" t="s">
        <v>91</v>
      </c>
      <c r="D115" s="19" t="s">
        <v>41</v>
      </c>
      <c r="E115" s="4">
        <v>150</v>
      </c>
      <c r="F115" s="4" t="s">
        <v>1</v>
      </c>
      <c r="G115" s="55"/>
      <c r="H115" s="7">
        <f t="shared" si="2"/>
        <v>0</v>
      </c>
      <c r="I115" s="4" t="s">
        <v>85</v>
      </c>
      <c r="J115" s="62"/>
      <c r="K115" s="6">
        <v>1</v>
      </c>
      <c r="L115" s="6">
        <v>1</v>
      </c>
      <c r="M115" s="66">
        <v>1</v>
      </c>
      <c r="N115" s="144">
        <v>1</v>
      </c>
      <c r="O115" s="55"/>
      <c r="P115" s="67"/>
      <c r="Q115" s="124"/>
      <c r="R115" s="76">
        <f>+Tabulka1233[[#This Row],[Navrhovaný počet ks v balení]]-Tabulka1233[[#This Row],[Počet ks v balení (jen případě že se liší od údaje v sloupci L)]]</f>
        <v>0</v>
      </c>
      <c r="S115" s="76">
        <f>+Tabulka1233[[#This Row],[Navrhovaná (maximální) váha/objem 1ks produktu]]-Tabulka1233[[#This Row],[Váha 1ks produktu (jen případě že se liší od údaje v sloupci N)]]</f>
        <v>0</v>
      </c>
      <c r="T115" s="125"/>
    </row>
    <row r="116" spans="1:20" ht="30" customHeight="1">
      <c r="A116" s="101">
        <v>112</v>
      </c>
      <c r="B116" s="8" t="s">
        <v>582</v>
      </c>
      <c r="C116" s="1" t="s">
        <v>89</v>
      </c>
      <c r="D116" s="19" t="s">
        <v>41</v>
      </c>
      <c r="E116" s="4">
        <v>150</v>
      </c>
      <c r="F116" s="4" t="s">
        <v>1</v>
      </c>
      <c r="G116" s="55"/>
      <c r="H116" s="7">
        <f t="shared" si="2"/>
        <v>0</v>
      </c>
      <c r="I116" s="4" t="s">
        <v>85</v>
      </c>
      <c r="J116" s="62"/>
      <c r="K116" s="6">
        <v>1</v>
      </c>
      <c r="L116" s="6">
        <v>5</v>
      </c>
      <c r="M116" s="66">
        <v>1</v>
      </c>
      <c r="N116" s="144">
        <v>5</v>
      </c>
      <c r="O116" s="55"/>
      <c r="P116" s="67"/>
      <c r="Q116" s="124"/>
      <c r="R116" s="76">
        <f>+Tabulka1233[[#This Row],[Navrhovaný počet ks v balení]]-Tabulka1233[[#This Row],[Počet ks v balení (jen případě že se liší od údaje v sloupci L)]]</f>
        <v>0</v>
      </c>
      <c r="S116" s="76">
        <f>+Tabulka1233[[#This Row],[Navrhovaná (maximální) váha/objem 1ks produktu]]-Tabulka1233[[#This Row],[Váha 1ks produktu (jen případě že se liší od údaje v sloupci N)]]</f>
        <v>0</v>
      </c>
      <c r="T116" s="125"/>
    </row>
    <row r="117" spans="1:20" ht="30" customHeight="1">
      <c r="A117" s="100">
        <v>113</v>
      </c>
      <c r="B117" s="8" t="s">
        <v>583</v>
      </c>
      <c r="C117" s="1" t="s">
        <v>90</v>
      </c>
      <c r="D117" s="19" t="s">
        <v>40</v>
      </c>
      <c r="E117" s="4">
        <v>150</v>
      </c>
      <c r="F117" s="4" t="s">
        <v>1</v>
      </c>
      <c r="G117" s="55"/>
      <c r="H117" s="7">
        <f t="shared" si="2"/>
        <v>0</v>
      </c>
      <c r="I117" s="4" t="s">
        <v>85</v>
      </c>
      <c r="J117" s="62"/>
      <c r="K117" s="6">
        <v>1</v>
      </c>
      <c r="L117" s="6">
        <v>5</v>
      </c>
      <c r="M117" s="66">
        <v>1</v>
      </c>
      <c r="N117" s="144">
        <v>5</v>
      </c>
      <c r="O117" s="55"/>
      <c r="P117" s="67"/>
      <c r="Q117" s="124"/>
      <c r="R117" s="76">
        <f>+Tabulka1233[[#This Row],[Navrhovaný počet ks v balení]]-Tabulka1233[[#This Row],[Počet ks v balení (jen případě že se liší od údaje v sloupci L)]]</f>
        <v>0</v>
      </c>
      <c r="S117" s="76">
        <f>+Tabulka1233[[#This Row],[Navrhovaná (maximální) váha/objem 1ks produktu]]-Tabulka1233[[#This Row],[Váha 1ks produktu (jen případě že se liší od údaje v sloupci N)]]</f>
        <v>0</v>
      </c>
      <c r="T117" s="125"/>
    </row>
    <row r="118" spans="1:20" ht="30" customHeight="1">
      <c r="A118" s="101">
        <v>114</v>
      </c>
      <c r="B118" s="8" t="s">
        <v>584</v>
      </c>
      <c r="C118" s="1" t="s">
        <v>42</v>
      </c>
      <c r="D118" s="19" t="s">
        <v>43</v>
      </c>
      <c r="E118" s="4">
        <v>10</v>
      </c>
      <c r="F118" s="4" t="s">
        <v>1</v>
      </c>
      <c r="G118" s="55"/>
      <c r="H118" s="7">
        <f t="shared" si="2"/>
        <v>0</v>
      </c>
      <c r="I118" s="4" t="s">
        <v>85</v>
      </c>
      <c r="J118" s="62"/>
      <c r="K118" s="6">
        <v>1</v>
      </c>
      <c r="L118" s="6">
        <v>0.40500000000000003</v>
      </c>
      <c r="M118" s="66">
        <v>1</v>
      </c>
      <c r="N118" s="144">
        <v>0.40500000000000003</v>
      </c>
      <c r="O118" s="55"/>
      <c r="P118" s="67"/>
      <c r="Q118" s="124"/>
      <c r="R118" s="76">
        <f>+Tabulka1233[[#This Row],[Navrhovaný počet ks v balení]]-Tabulka1233[[#This Row],[Počet ks v balení (jen případě že se liší od údaje v sloupci L)]]</f>
        <v>0</v>
      </c>
      <c r="S118" s="76">
        <f>+Tabulka1233[[#This Row],[Navrhovaná (maximální) váha/objem 1ks produktu]]-Tabulka1233[[#This Row],[Váha 1ks produktu (jen případě že se liší od údaje v sloupci N)]]</f>
        <v>0</v>
      </c>
      <c r="T118" s="125"/>
    </row>
    <row r="119" spans="1:20" ht="30" customHeight="1">
      <c r="A119" s="101">
        <v>115</v>
      </c>
      <c r="B119" s="8" t="s">
        <v>585</v>
      </c>
      <c r="C119" s="1" t="s">
        <v>92</v>
      </c>
      <c r="D119" s="19" t="s">
        <v>43</v>
      </c>
      <c r="E119" s="4">
        <v>20</v>
      </c>
      <c r="F119" s="4" t="s">
        <v>1</v>
      </c>
      <c r="G119" s="55"/>
      <c r="H119" s="7">
        <f t="shared" si="2"/>
        <v>0</v>
      </c>
      <c r="I119" s="4" t="s">
        <v>85</v>
      </c>
      <c r="J119" s="62"/>
      <c r="K119" s="6">
        <v>1</v>
      </c>
      <c r="L119" s="6">
        <v>5</v>
      </c>
      <c r="M119" s="66">
        <v>1</v>
      </c>
      <c r="N119" s="144">
        <v>5</v>
      </c>
      <c r="O119" s="55"/>
      <c r="P119" s="67"/>
      <c r="Q119" s="124"/>
      <c r="R119" s="76">
        <f>+Tabulka1233[[#This Row],[Navrhovaný počet ks v balení]]-Tabulka1233[[#This Row],[Počet ks v balení (jen případě že se liší od údaje v sloupci L)]]</f>
        <v>0</v>
      </c>
      <c r="S119" s="76">
        <f>+Tabulka1233[[#This Row],[Navrhovaná (maximální) váha/objem 1ks produktu]]-Tabulka1233[[#This Row],[Váha 1ks produktu (jen případě že se liší od údaje v sloupci N)]]</f>
        <v>0</v>
      </c>
      <c r="T119" s="125"/>
    </row>
    <row r="120" spans="1:20" ht="30" customHeight="1">
      <c r="A120" s="101">
        <v>116</v>
      </c>
      <c r="B120" s="28" t="s">
        <v>586</v>
      </c>
      <c r="C120" s="45" t="s">
        <v>222</v>
      </c>
      <c r="D120" s="23" t="s">
        <v>230</v>
      </c>
      <c r="E120" s="4">
        <v>10</v>
      </c>
      <c r="F120" s="4" t="s">
        <v>1</v>
      </c>
      <c r="G120" s="57"/>
      <c r="H120" s="25">
        <f t="shared" si="2"/>
        <v>0</v>
      </c>
      <c r="I120" s="4" t="s">
        <v>85</v>
      </c>
      <c r="J120" s="62"/>
      <c r="K120" s="6">
        <v>1</v>
      </c>
      <c r="L120" s="6">
        <v>1</v>
      </c>
      <c r="M120" s="66">
        <v>1</v>
      </c>
      <c r="N120" s="144">
        <v>1</v>
      </c>
      <c r="O120" s="55"/>
      <c r="P120" s="67"/>
      <c r="Q120" s="124"/>
      <c r="R120" s="76">
        <f>+Tabulka1233[[#This Row],[Navrhovaný počet ks v balení]]-Tabulka1233[[#This Row],[Počet ks v balení (jen případě že se liší od údaje v sloupci L)]]</f>
        <v>0</v>
      </c>
      <c r="S120" s="76">
        <f>+Tabulka1233[[#This Row],[Navrhovaná (maximální) váha/objem 1ks produktu]]-Tabulka1233[[#This Row],[Váha 1ks produktu (jen případě že se liší od údaje v sloupci N)]]</f>
        <v>0</v>
      </c>
      <c r="T120" s="125"/>
    </row>
    <row r="121" spans="1:20" ht="30" customHeight="1">
      <c r="A121" s="100">
        <v>117</v>
      </c>
      <c r="B121" s="28" t="s">
        <v>587</v>
      </c>
      <c r="C121" s="45" t="s">
        <v>223</v>
      </c>
      <c r="D121" s="23" t="s">
        <v>230</v>
      </c>
      <c r="E121" s="4">
        <v>10</v>
      </c>
      <c r="F121" s="4" t="s">
        <v>1</v>
      </c>
      <c r="G121" s="57"/>
      <c r="H121" s="25">
        <f t="shared" si="2"/>
        <v>0</v>
      </c>
      <c r="I121" s="4" t="s">
        <v>85</v>
      </c>
      <c r="J121" s="62"/>
      <c r="K121" s="6">
        <v>5</v>
      </c>
      <c r="L121" s="6">
        <v>0.2</v>
      </c>
      <c r="M121" s="66">
        <v>5</v>
      </c>
      <c r="N121" s="144">
        <v>0.2</v>
      </c>
      <c r="O121" s="55"/>
      <c r="P121" s="67"/>
      <c r="Q121" s="124"/>
      <c r="R121" s="76">
        <f>+Tabulka1233[[#This Row],[Navrhovaný počet ks v balení]]-Tabulka1233[[#This Row],[Počet ks v balení (jen případě že se liší od údaje v sloupci L)]]</f>
        <v>0</v>
      </c>
      <c r="S121" s="76">
        <f>+Tabulka1233[[#This Row],[Navrhovaná (maximální) váha/objem 1ks produktu]]-Tabulka1233[[#This Row],[Váha 1ks produktu (jen případě že se liší od údaje v sloupci N)]]</f>
        <v>0</v>
      </c>
      <c r="T121" s="125"/>
    </row>
    <row r="122" spans="1:20" ht="30" customHeight="1">
      <c r="A122" s="101">
        <v>118</v>
      </c>
      <c r="B122" s="28" t="s">
        <v>588</v>
      </c>
      <c r="C122" s="45" t="s">
        <v>224</v>
      </c>
      <c r="D122" s="23" t="s">
        <v>231</v>
      </c>
      <c r="E122" s="4">
        <v>60</v>
      </c>
      <c r="F122" s="4" t="s">
        <v>1</v>
      </c>
      <c r="G122" s="57"/>
      <c r="H122" s="25">
        <f t="shared" si="2"/>
        <v>0</v>
      </c>
      <c r="I122" s="4" t="s">
        <v>85</v>
      </c>
      <c r="J122" s="62"/>
      <c r="K122" s="6">
        <v>1</v>
      </c>
      <c r="L122" s="6">
        <v>3</v>
      </c>
      <c r="M122" s="66">
        <v>1</v>
      </c>
      <c r="N122" s="144">
        <v>3</v>
      </c>
      <c r="O122" s="55"/>
      <c r="P122" s="67"/>
      <c r="Q122" s="124"/>
      <c r="R122" s="76">
        <f>+Tabulka1233[[#This Row],[Navrhovaný počet ks v balení]]-Tabulka1233[[#This Row],[Počet ks v balení (jen případě že se liší od údaje v sloupci L)]]</f>
        <v>0</v>
      </c>
      <c r="S122" s="76">
        <f>+Tabulka1233[[#This Row],[Navrhovaná (maximální) váha/objem 1ks produktu]]-Tabulka1233[[#This Row],[Váha 1ks produktu (jen případě že se liší od údaje v sloupci N)]]</f>
        <v>0</v>
      </c>
      <c r="T122" s="125"/>
    </row>
    <row r="123" spans="1:20" ht="30" customHeight="1">
      <c r="A123" s="101">
        <v>119</v>
      </c>
      <c r="B123" s="8" t="s">
        <v>589</v>
      </c>
      <c r="C123" s="1" t="s">
        <v>424</v>
      </c>
      <c r="D123" s="17"/>
      <c r="E123" s="4">
        <v>20</v>
      </c>
      <c r="F123" s="4" t="s">
        <v>1</v>
      </c>
      <c r="G123" s="55"/>
      <c r="H123" s="7">
        <f t="shared" si="2"/>
        <v>0</v>
      </c>
      <c r="I123" s="4" t="s">
        <v>85</v>
      </c>
      <c r="J123" s="62"/>
      <c r="K123" s="6">
        <v>1</v>
      </c>
      <c r="L123" s="6">
        <v>1</v>
      </c>
      <c r="M123" s="66">
        <v>1</v>
      </c>
      <c r="N123" s="144">
        <v>1</v>
      </c>
      <c r="O123" s="55"/>
      <c r="P123" s="67"/>
      <c r="Q123" s="124"/>
      <c r="R123" s="76">
        <f>+Tabulka1233[[#This Row],[Navrhovaný počet ks v balení]]-Tabulka1233[[#This Row],[Počet ks v balení (jen případě že se liší od údaje v sloupci L)]]</f>
        <v>0</v>
      </c>
      <c r="S123" s="76">
        <f>+Tabulka1233[[#This Row],[Navrhovaná (maximální) váha/objem 1ks produktu]]-Tabulka1233[[#This Row],[Váha 1ks produktu (jen případě že se liší od údaje v sloupci N)]]</f>
        <v>0</v>
      </c>
      <c r="T123" s="125"/>
    </row>
    <row r="124" spans="1:20" ht="30" customHeight="1">
      <c r="A124" s="101">
        <v>120</v>
      </c>
      <c r="B124" s="8" t="s">
        <v>590</v>
      </c>
      <c r="C124" s="1" t="s">
        <v>425</v>
      </c>
      <c r="D124" s="17"/>
      <c r="E124" s="4">
        <v>20</v>
      </c>
      <c r="F124" s="4" t="s">
        <v>1</v>
      </c>
      <c r="G124" s="55"/>
      <c r="H124" s="7">
        <f t="shared" si="2"/>
        <v>0</v>
      </c>
      <c r="I124" s="4" t="s">
        <v>85</v>
      </c>
      <c r="J124" s="62"/>
      <c r="K124" s="6">
        <v>1</v>
      </c>
      <c r="L124" s="6">
        <v>0.5</v>
      </c>
      <c r="M124" s="66">
        <v>1</v>
      </c>
      <c r="N124" s="144">
        <v>0.5</v>
      </c>
      <c r="O124" s="55"/>
      <c r="P124" s="67"/>
      <c r="Q124" s="124"/>
      <c r="R124" s="76">
        <f>+Tabulka1233[[#This Row],[Navrhovaný počet ks v balení]]-Tabulka1233[[#This Row],[Počet ks v balení (jen případě že se liší od údaje v sloupci L)]]</f>
        <v>0</v>
      </c>
      <c r="S124" s="76">
        <f>+Tabulka1233[[#This Row],[Navrhovaná (maximální) váha/objem 1ks produktu]]-Tabulka1233[[#This Row],[Váha 1ks produktu (jen případě že se liší od údaje v sloupci N)]]</f>
        <v>0</v>
      </c>
      <c r="T124" s="125"/>
    </row>
    <row r="125" spans="1:20" ht="30" customHeight="1">
      <c r="A125" s="100">
        <v>121</v>
      </c>
      <c r="B125" s="3" t="s">
        <v>591</v>
      </c>
      <c r="C125" s="1" t="s">
        <v>799</v>
      </c>
      <c r="D125" s="17" t="s">
        <v>172</v>
      </c>
      <c r="E125" s="4">
        <v>5</v>
      </c>
      <c r="F125" s="4" t="s">
        <v>1</v>
      </c>
      <c r="G125" s="55"/>
      <c r="H125" s="7">
        <f t="shared" si="2"/>
        <v>0</v>
      </c>
      <c r="I125" s="4" t="s">
        <v>85</v>
      </c>
      <c r="J125" s="62"/>
      <c r="K125" s="6">
        <v>48</v>
      </c>
      <c r="L125" s="6">
        <v>1.4999999999999999E-2</v>
      </c>
      <c r="M125" s="66">
        <v>48</v>
      </c>
      <c r="N125" s="144">
        <v>1.4999999999999999E-2</v>
      </c>
      <c r="O125" s="55"/>
      <c r="P125" s="67"/>
      <c r="Q125" s="124"/>
      <c r="R125" s="76">
        <f>+Tabulka1233[[#This Row],[Navrhovaný počet ks v balení]]-Tabulka1233[[#This Row],[Počet ks v balení (jen případě že se liší od údaje v sloupci L)]]</f>
        <v>0</v>
      </c>
      <c r="S125" s="76">
        <f>+Tabulka1233[[#This Row],[Navrhovaná (maximální) váha/objem 1ks produktu]]-Tabulka1233[[#This Row],[Váha 1ks produktu (jen případě že se liší od údaje v sloupci N)]]</f>
        <v>0</v>
      </c>
      <c r="T125" s="125"/>
    </row>
    <row r="126" spans="1:20" ht="30" customHeight="1">
      <c r="A126" s="101">
        <v>122</v>
      </c>
      <c r="B126" s="8" t="s">
        <v>592</v>
      </c>
      <c r="C126" s="1" t="s">
        <v>44</v>
      </c>
      <c r="D126" s="17" t="s">
        <v>45</v>
      </c>
      <c r="E126" s="4">
        <v>2000</v>
      </c>
      <c r="F126" s="4" t="s">
        <v>1</v>
      </c>
      <c r="G126" s="55"/>
      <c r="H126" s="7">
        <f t="shared" si="2"/>
        <v>0</v>
      </c>
      <c r="I126" s="4" t="s">
        <v>85</v>
      </c>
      <c r="J126" s="62"/>
      <c r="K126" s="6">
        <v>10</v>
      </c>
      <c r="L126" s="6">
        <v>1</v>
      </c>
      <c r="M126" s="66">
        <v>10</v>
      </c>
      <c r="N126" s="144">
        <v>1</v>
      </c>
      <c r="O126" s="55"/>
      <c r="P126" s="67"/>
      <c r="Q126" s="124"/>
      <c r="R126" s="76">
        <f>+Tabulka1233[[#This Row],[Navrhovaný počet ks v balení]]-Tabulka1233[[#This Row],[Počet ks v balení (jen případě že se liší od údaje v sloupci L)]]</f>
        <v>0</v>
      </c>
      <c r="S126" s="76">
        <f>+Tabulka1233[[#This Row],[Navrhovaná (maximální) váha/objem 1ks produktu]]-Tabulka1233[[#This Row],[Váha 1ks produktu (jen případě že se liší od údaje v sloupci N)]]</f>
        <v>0</v>
      </c>
      <c r="T126" s="125"/>
    </row>
    <row r="127" spans="1:20" ht="30" customHeight="1">
      <c r="A127" s="101">
        <v>123</v>
      </c>
      <c r="B127" s="8" t="s">
        <v>593</v>
      </c>
      <c r="C127" s="1" t="s">
        <v>46</v>
      </c>
      <c r="D127" s="17" t="s">
        <v>45</v>
      </c>
      <c r="E127" s="4">
        <v>2000</v>
      </c>
      <c r="F127" s="4" t="s">
        <v>1</v>
      </c>
      <c r="G127" s="55"/>
      <c r="H127" s="7">
        <f t="shared" si="2"/>
        <v>0</v>
      </c>
      <c r="I127" s="4" t="s">
        <v>85</v>
      </c>
      <c r="J127" s="62"/>
      <c r="K127" s="6">
        <v>10</v>
      </c>
      <c r="L127" s="6">
        <v>1</v>
      </c>
      <c r="M127" s="66">
        <v>10</v>
      </c>
      <c r="N127" s="144">
        <v>1</v>
      </c>
      <c r="O127" s="55"/>
      <c r="P127" s="67"/>
      <c r="Q127" s="124"/>
      <c r="R127" s="76">
        <f>+Tabulka1233[[#This Row],[Navrhovaný počet ks v balení]]-Tabulka1233[[#This Row],[Počet ks v balení (jen případě že se liší od údaje v sloupci L)]]</f>
        <v>0</v>
      </c>
      <c r="S127" s="76">
        <f>+Tabulka1233[[#This Row],[Navrhovaná (maximální) váha/objem 1ks produktu]]-Tabulka1233[[#This Row],[Váha 1ks produktu (jen případě že se liší od údaje v sloupci N)]]</f>
        <v>0</v>
      </c>
      <c r="T127" s="125"/>
    </row>
    <row r="128" spans="1:20" ht="30" customHeight="1">
      <c r="A128" s="101">
        <v>124</v>
      </c>
      <c r="B128" s="8" t="s">
        <v>594</v>
      </c>
      <c r="C128" s="45" t="s">
        <v>246</v>
      </c>
      <c r="D128" s="17" t="s">
        <v>45</v>
      </c>
      <c r="E128" s="4">
        <v>2000</v>
      </c>
      <c r="F128" s="4" t="s">
        <v>12</v>
      </c>
      <c r="G128" s="57"/>
      <c r="H128" s="25">
        <f t="shared" si="2"/>
        <v>0</v>
      </c>
      <c r="I128" s="4" t="s">
        <v>85</v>
      </c>
      <c r="J128" s="62"/>
      <c r="K128" s="6">
        <v>10</v>
      </c>
      <c r="L128" s="6">
        <v>1</v>
      </c>
      <c r="M128" s="66">
        <v>10</v>
      </c>
      <c r="N128" s="144">
        <v>1</v>
      </c>
      <c r="O128" s="55"/>
      <c r="P128" s="67"/>
      <c r="Q128" s="124"/>
      <c r="R128" s="76">
        <f>+Tabulka1233[[#This Row],[Navrhovaný počet ks v balení]]-Tabulka1233[[#This Row],[Počet ks v balení (jen případě že se liší od údaje v sloupci L)]]</f>
        <v>0</v>
      </c>
      <c r="S128" s="76">
        <f>+Tabulka1233[[#This Row],[Navrhovaná (maximální) váha/objem 1ks produktu]]-Tabulka1233[[#This Row],[Váha 1ks produktu (jen případě že se liší od údaje v sloupci N)]]</f>
        <v>0</v>
      </c>
      <c r="T128" s="125"/>
    </row>
    <row r="129" spans="1:20" ht="30" customHeight="1">
      <c r="A129" s="100">
        <v>125</v>
      </c>
      <c r="B129" s="8" t="s">
        <v>595</v>
      </c>
      <c r="C129" s="1" t="s">
        <v>47</v>
      </c>
      <c r="D129" s="17" t="s">
        <v>45</v>
      </c>
      <c r="E129" s="4">
        <v>2000</v>
      </c>
      <c r="F129" s="4" t="s">
        <v>1</v>
      </c>
      <c r="G129" s="55"/>
      <c r="H129" s="7">
        <f t="shared" si="2"/>
        <v>0</v>
      </c>
      <c r="I129" s="4" t="s">
        <v>85</v>
      </c>
      <c r="J129" s="62"/>
      <c r="K129" s="6">
        <v>10</v>
      </c>
      <c r="L129" s="6">
        <v>1</v>
      </c>
      <c r="M129" s="66">
        <v>10</v>
      </c>
      <c r="N129" s="144">
        <v>1</v>
      </c>
      <c r="O129" s="55"/>
      <c r="P129" s="67"/>
      <c r="Q129" s="124"/>
      <c r="R129" s="76">
        <f>+Tabulka1233[[#This Row],[Navrhovaný počet ks v balení]]-Tabulka1233[[#This Row],[Počet ks v balení (jen případě že se liší od údaje v sloupci L)]]</f>
        <v>0</v>
      </c>
      <c r="S129" s="76">
        <f>+Tabulka1233[[#This Row],[Navrhovaná (maximální) váha/objem 1ks produktu]]-Tabulka1233[[#This Row],[Váha 1ks produktu (jen případě že se liší od údaje v sloupci N)]]</f>
        <v>0</v>
      </c>
      <c r="T129" s="125"/>
    </row>
    <row r="130" spans="1:20" ht="30" customHeight="1">
      <c r="A130" s="101">
        <v>126</v>
      </c>
      <c r="B130" s="8" t="s">
        <v>596</v>
      </c>
      <c r="C130" s="1" t="s">
        <v>175</v>
      </c>
      <c r="D130" s="17" t="s">
        <v>176</v>
      </c>
      <c r="E130" s="4">
        <v>20</v>
      </c>
      <c r="F130" s="4" t="s">
        <v>1</v>
      </c>
      <c r="G130" s="55"/>
      <c r="H130" s="7">
        <f t="shared" si="2"/>
        <v>0</v>
      </c>
      <c r="I130" s="4" t="s">
        <v>85</v>
      </c>
      <c r="J130" s="62"/>
      <c r="K130" s="6">
        <v>1</v>
      </c>
      <c r="L130" s="6">
        <v>2</v>
      </c>
      <c r="M130" s="66">
        <v>1</v>
      </c>
      <c r="N130" s="144">
        <v>2</v>
      </c>
      <c r="O130" s="55"/>
      <c r="P130" s="67"/>
      <c r="Q130" s="124"/>
      <c r="R130" s="76">
        <f>+Tabulka1233[[#This Row],[Navrhovaný počet ks v balení]]-Tabulka1233[[#This Row],[Počet ks v balení (jen případě že se liší od údaje v sloupci L)]]</f>
        <v>0</v>
      </c>
      <c r="S130" s="76">
        <f>+Tabulka1233[[#This Row],[Navrhovaná (maximální) váha/objem 1ks produktu]]-Tabulka1233[[#This Row],[Váha 1ks produktu (jen případě že se liší od údaje v sloupci N)]]</f>
        <v>0</v>
      </c>
      <c r="T130" s="125"/>
    </row>
    <row r="131" spans="1:20" ht="30" customHeight="1">
      <c r="A131" s="101">
        <v>127</v>
      </c>
      <c r="B131" s="5" t="s">
        <v>597</v>
      </c>
      <c r="C131" s="1" t="s">
        <v>173</v>
      </c>
      <c r="D131" s="17" t="s">
        <v>174</v>
      </c>
      <c r="E131" s="4">
        <v>20</v>
      </c>
      <c r="F131" s="4" t="s">
        <v>1</v>
      </c>
      <c r="G131" s="55"/>
      <c r="H131" s="7">
        <f t="shared" si="2"/>
        <v>0</v>
      </c>
      <c r="I131" s="4" t="s">
        <v>85</v>
      </c>
      <c r="J131" s="62"/>
      <c r="K131" s="6">
        <v>1</v>
      </c>
      <c r="L131" s="6">
        <v>2</v>
      </c>
      <c r="M131" s="66">
        <v>1</v>
      </c>
      <c r="N131" s="144">
        <v>2</v>
      </c>
      <c r="O131" s="55"/>
      <c r="P131" s="67"/>
      <c r="Q131" s="124"/>
      <c r="R131" s="76">
        <f>+Tabulka1233[[#This Row],[Navrhovaný počet ks v balení]]-Tabulka1233[[#This Row],[Počet ks v balení (jen případě že se liší od údaje v sloupci L)]]</f>
        <v>0</v>
      </c>
      <c r="S131" s="76">
        <f>+Tabulka1233[[#This Row],[Navrhovaná (maximální) váha/objem 1ks produktu]]-Tabulka1233[[#This Row],[Váha 1ks produktu (jen případě že se liší od údaje v sloupci N)]]</f>
        <v>0</v>
      </c>
      <c r="T131" s="125"/>
    </row>
    <row r="132" spans="1:20" ht="30" customHeight="1">
      <c r="A132" s="101">
        <v>128</v>
      </c>
      <c r="B132" s="5" t="s">
        <v>598</v>
      </c>
      <c r="C132" s="1" t="s">
        <v>154</v>
      </c>
      <c r="D132" s="17" t="s">
        <v>153</v>
      </c>
      <c r="E132" s="4">
        <v>20</v>
      </c>
      <c r="F132" s="4" t="s">
        <v>1</v>
      </c>
      <c r="G132" s="60"/>
      <c r="H132" s="7">
        <f t="shared" si="2"/>
        <v>0</v>
      </c>
      <c r="I132" s="4" t="s">
        <v>85</v>
      </c>
      <c r="J132" s="62"/>
      <c r="K132" s="6">
        <v>1</v>
      </c>
      <c r="L132" s="6">
        <v>0.7</v>
      </c>
      <c r="M132" s="66">
        <v>1</v>
      </c>
      <c r="N132" s="144">
        <v>0.7</v>
      </c>
      <c r="O132" s="55"/>
      <c r="P132" s="67"/>
      <c r="Q132" s="124"/>
      <c r="R132" s="76">
        <f>+Tabulka1233[[#This Row],[Navrhovaný počet ks v balení]]-Tabulka1233[[#This Row],[Počet ks v balení (jen případě že se liší od údaje v sloupci L)]]</f>
        <v>0</v>
      </c>
      <c r="S132" s="76">
        <f>+Tabulka1233[[#This Row],[Navrhovaná (maximální) váha/objem 1ks produktu]]-Tabulka1233[[#This Row],[Váha 1ks produktu (jen případě že se liší od údaje v sloupci N)]]</f>
        <v>0</v>
      </c>
      <c r="T132" s="125"/>
    </row>
    <row r="133" spans="1:20" ht="30" customHeight="1">
      <c r="A133" s="100">
        <v>129</v>
      </c>
      <c r="B133" s="5" t="s">
        <v>599</v>
      </c>
      <c r="C133" s="1" t="s">
        <v>152</v>
      </c>
      <c r="D133" s="17" t="s">
        <v>151</v>
      </c>
      <c r="E133" s="4">
        <v>20</v>
      </c>
      <c r="F133" s="4" t="s">
        <v>1</v>
      </c>
      <c r="G133" s="60"/>
      <c r="H133" s="7">
        <f t="shared" si="2"/>
        <v>0</v>
      </c>
      <c r="I133" s="4" t="s">
        <v>85</v>
      </c>
      <c r="J133" s="62"/>
      <c r="K133" s="6">
        <v>1</v>
      </c>
      <c r="L133" s="6">
        <v>0.7</v>
      </c>
      <c r="M133" s="66">
        <v>1</v>
      </c>
      <c r="N133" s="144">
        <v>0.7</v>
      </c>
      <c r="O133" s="55"/>
      <c r="P133" s="67"/>
      <c r="Q133" s="124"/>
      <c r="R133" s="76">
        <f>+Tabulka1233[[#This Row],[Navrhovaný počet ks v balení]]-Tabulka1233[[#This Row],[Počet ks v balení (jen případě že se liší od údaje v sloupci L)]]</f>
        <v>0</v>
      </c>
      <c r="S133" s="76">
        <f>+Tabulka1233[[#This Row],[Navrhovaná (maximální) váha/objem 1ks produktu]]-Tabulka1233[[#This Row],[Váha 1ks produktu (jen případě že se liší od údaje v sloupci N)]]</f>
        <v>0</v>
      </c>
      <c r="T133" s="125"/>
    </row>
    <row r="134" spans="1:20" ht="30" customHeight="1">
      <c r="A134" s="101">
        <v>130</v>
      </c>
      <c r="B134" s="5" t="s">
        <v>600</v>
      </c>
      <c r="C134" s="1" t="s">
        <v>212</v>
      </c>
      <c r="D134" s="17" t="s">
        <v>150</v>
      </c>
      <c r="E134" s="4">
        <v>20</v>
      </c>
      <c r="F134" s="4" t="s">
        <v>1</v>
      </c>
      <c r="G134" s="60"/>
      <c r="H134" s="7">
        <f t="shared" si="2"/>
        <v>0</v>
      </c>
      <c r="I134" s="4" t="s">
        <v>85</v>
      </c>
      <c r="J134" s="62"/>
      <c r="K134" s="6">
        <v>1</v>
      </c>
      <c r="L134" s="6">
        <v>0.75</v>
      </c>
      <c r="M134" s="66">
        <v>1</v>
      </c>
      <c r="N134" s="144">
        <v>0.75</v>
      </c>
      <c r="O134" s="55"/>
      <c r="P134" s="67"/>
      <c r="Q134" s="124"/>
      <c r="R134" s="76">
        <f>+Tabulka1233[[#This Row],[Navrhovaný počet ks v balení]]-Tabulka1233[[#This Row],[Počet ks v balení (jen případě že se liší od údaje v sloupci L)]]</f>
        <v>0</v>
      </c>
      <c r="S134" s="76">
        <f>+Tabulka1233[[#This Row],[Navrhovaná (maximální) váha/objem 1ks produktu]]-Tabulka1233[[#This Row],[Váha 1ks produktu (jen případě že se liší od údaje v sloupci N)]]</f>
        <v>0</v>
      </c>
      <c r="T134" s="125"/>
    </row>
    <row r="135" spans="1:20" ht="30" customHeight="1">
      <c r="A135" s="101">
        <v>131</v>
      </c>
      <c r="B135" s="5" t="s">
        <v>601</v>
      </c>
      <c r="C135" s="1" t="s">
        <v>800</v>
      </c>
      <c r="D135" s="17" t="s">
        <v>177</v>
      </c>
      <c r="E135" s="4">
        <v>10</v>
      </c>
      <c r="F135" s="4" t="s">
        <v>1</v>
      </c>
      <c r="G135" s="60"/>
      <c r="H135" s="7">
        <f t="shared" si="2"/>
        <v>0</v>
      </c>
      <c r="I135" s="4" t="s">
        <v>85</v>
      </c>
      <c r="J135" s="62"/>
      <c r="K135" s="6">
        <v>120</v>
      </c>
      <c r="L135" s="6">
        <v>1.4999999999999999E-2</v>
      </c>
      <c r="M135" s="66">
        <v>120</v>
      </c>
      <c r="N135" s="144">
        <v>1.4999999999999999E-2</v>
      </c>
      <c r="O135" s="55"/>
      <c r="P135" s="67"/>
      <c r="Q135" s="124"/>
      <c r="R135" s="76">
        <f>+Tabulka1233[[#This Row],[Navrhovaný počet ks v balení]]-Tabulka1233[[#This Row],[Počet ks v balení (jen případě že se liší od údaje v sloupci L)]]</f>
        <v>0</v>
      </c>
      <c r="S135" s="76">
        <f>+Tabulka1233[[#This Row],[Navrhovaná (maximální) váha/objem 1ks produktu]]-Tabulka1233[[#This Row],[Váha 1ks produktu (jen případě že se liší od údaje v sloupci N)]]</f>
        <v>0</v>
      </c>
      <c r="T135" s="125"/>
    </row>
    <row r="136" spans="1:20" ht="30" customHeight="1">
      <c r="A136" s="101">
        <v>132</v>
      </c>
      <c r="B136" s="5" t="s">
        <v>602</v>
      </c>
      <c r="C136" s="1" t="s">
        <v>426</v>
      </c>
      <c r="D136" s="19" t="s">
        <v>144</v>
      </c>
      <c r="E136" s="4">
        <v>20</v>
      </c>
      <c r="F136" s="4" t="s">
        <v>1</v>
      </c>
      <c r="G136" s="60"/>
      <c r="H136" s="7">
        <f t="shared" si="2"/>
        <v>0</v>
      </c>
      <c r="I136" s="4" t="s">
        <v>85</v>
      </c>
      <c r="J136" s="62"/>
      <c r="K136" s="6">
        <v>1</v>
      </c>
      <c r="L136" s="6">
        <v>0.6</v>
      </c>
      <c r="M136" s="66">
        <v>1</v>
      </c>
      <c r="N136" s="144">
        <v>0.6</v>
      </c>
      <c r="O136" s="55"/>
      <c r="P136" s="67"/>
      <c r="Q136" s="124"/>
      <c r="R136" s="76">
        <f>+Tabulka1233[[#This Row],[Navrhovaný počet ks v balení]]-Tabulka1233[[#This Row],[Počet ks v balení (jen případě že se liší od údaje v sloupci L)]]</f>
        <v>0</v>
      </c>
      <c r="S136" s="76">
        <f>+Tabulka1233[[#This Row],[Navrhovaná (maximální) váha/objem 1ks produktu]]-Tabulka1233[[#This Row],[Váha 1ks produktu (jen případě že se liší od údaje v sloupci N)]]</f>
        <v>0</v>
      </c>
      <c r="T136" s="125"/>
    </row>
    <row r="137" spans="1:20" ht="30" customHeight="1">
      <c r="A137" s="100">
        <v>133</v>
      </c>
      <c r="B137" s="5" t="s">
        <v>603</v>
      </c>
      <c r="C137" s="1" t="s">
        <v>427</v>
      </c>
      <c r="D137" s="19" t="s">
        <v>145</v>
      </c>
      <c r="E137" s="4">
        <v>20</v>
      </c>
      <c r="F137" s="4" t="s">
        <v>1</v>
      </c>
      <c r="G137" s="60"/>
      <c r="H137" s="7">
        <f t="shared" si="2"/>
        <v>0</v>
      </c>
      <c r="I137" s="4" t="s">
        <v>85</v>
      </c>
      <c r="J137" s="62"/>
      <c r="K137" s="6">
        <v>1</v>
      </c>
      <c r="L137" s="6">
        <v>0.6</v>
      </c>
      <c r="M137" s="66">
        <v>1</v>
      </c>
      <c r="N137" s="144">
        <v>0.6</v>
      </c>
      <c r="O137" s="55"/>
      <c r="P137" s="67"/>
      <c r="Q137" s="124"/>
      <c r="R137" s="76">
        <f>+Tabulka1233[[#This Row],[Navrhovaný počet ks v balení]]-Tabulka1233[[#This Row],[Počet ks v balení (jen případě že se liší od údaje v sloupci L)]]</f>
        <v>0</v>
      </c>
      <c r="S137" s="76">
        <f>+Tabulka1233[[#This Row],[Navrhovaná (maximální) váha/objem 1ks produktu]]-Tabulka1233[[#This Row],[Váha 1ks produktu (jen případě že se liší od údaje v sloupci N)]]</f>
        <v>0</v>
      </c>
      <c r="T137" s="125"/>
    </row>
    <row r="138" spans="1:20" ht="30" customHeight="1">
      <c r="A138" s="101">
        <v>134</v>
      </c>
      <c r="B138" s="8" t="s">
        <v>604</v>
      </c>
      <c r="C138" s="1" t="s">
        <v>428</v>
      </c>
      <c r="D138" s="17" t="s">
        <v>278</v>
      </c>
      <c r="E138" s="4">
        <v>10</v>
      </c>
      <c r="F138" s="4" t="s">
        <v>12</v>
      </c>
      <c r="G138" s="55"/>
      <c r="H138" s="7">
        <f t="shared" si="2"/>
        <v>0</v>
      </c>
      <c r="I138" s="4" t="s">
        <v>85</v>
      </c>
      <c r="J138" s="62"/>
      <c r="K138" s="6">
        <v>1</v>
      </c>
      <c r="L138" s="6">
        <v>1</v>
      </c>
      <c r="M138" s="66">
        <v>1</v>
      </c>
      <c r="N138" s="144">
        <v>1</v>
      </c>
      <c r="O138" s="55"/>
      <c r="P138" s="67"/>
      <c r="Q138" s="124"/>
      <c r="R138" s="76">
        <f>+Tabulka1233[[#This Row],[Navrhovaný počet ks v balení]]-Tabulka1233[[#This Row],[Počet ks v balení (jen případě že se liší od údaje v sloupci L)]]</f>
        <v>0</v>
      </c>
      <c r="S138" s="76">
        <f>+Tabulka1233[[#This Row],[Navrhovaná (maximální) váha/objem 1ks produktu]]-Tabulka1233[[#This Row],[Váha 1ks produktu (jen případě že se liší od údaje v sloupci N)]]</f>
        <v>0</v>
      </c>
      <c r="T138" s="125"/>
    </row>
    <row r="139" spans="1:20" ht="30" customHeight="1">
      <c r="A139" s="101">
        <v>135</v>
      </c>
      <c r="B139" s="8" t="s">
        <v>605</v>
      </c>
      <c r="C139" s="1" t="s">
        <v>429</v>
      </c>
      <c r="D139" s="17" t="s">
        <v>11</v>
      </c>
      <c r="E139" s="4">
        <v>10</v>
      </c>
      <c r="F139" s="4" t="s">
        <v>12</v>
      </c>
      <c r="G139" s="56"/>
      <c r="H139" s="7">
        <f t="shared" si="2"/>
        <v>0</v>
      </c>
      <c r="I139" s="4" t="s">
        <v>85</v>
      </c>
      <c r="J139" s="62"/>
      <c r="K139" s="6">
        <v>1</v>
      </c>
      <c r="L139" s="6">
        <v>0.5</v>
      </c>
      <c r="M139" s="66">
        <v>1</v>
      </c>
      <c r="N139" s="144">
        <v>0.5</v>
      </c>
      <c r="O139" s="55"/>
      <c r="P139" s="67"/>
      <c r="Q139" s="124"/>
      <c r="R139" s="76">
        <f>+Tabulka1233[[#This Row],[Navrhovaný počet ks v balení]]-Tabulka1233[[#This Row],[Počet ks v balení (jen případě že se liší od údaje v sloupci L)]]</f>
        <v>0</v>
      </c>
      <c r="S139" s="76">
        <f>+Tabulka1233[[#This Row],[Navrhovaná (maximální) váha/objem 1ks produktu]]-Tabulka1233[[#This Row],[Váha 1ks produktu (jen případě že se liší od údaje v sloupci N)]]</f>
        <v>0</v>
      </c>
      <c r="T139" s="125"/>
    </row>
    <row r="140" spans="1:20" ht="30" customHeight="1">
      <c r="A140" s="101">
        <v>136</v>
      </c>
      <c r="B140" s="8" t="s">
        <v>606</v>
      </c>
      <c r="C140" s="1" t="s">
        <v>430</v>
      </c>
      <c r="D140" s="17"/>
      <c r="E140" s="4">
        <v>100</v>
      </c>
      <c r="F140" s="4" t="s">
        <v>12</v>
      </c>
      <c r="G140" s="55"/>
      <c r="H140" s="7">
        <f t="shared" si="2"/>
        <v>0</v>
      </c>
      <c r="I140" s="4" t="s">
        <v>85</v>
      </c>
      <c r="J140" s="62"/>
      <c r="K140" s="6">
        <v>6</v>
      </c>
      <c r="L140" s="6">
        <v>1</v>
      </c>
      <c r="M140" s="66">
        <v>6</v>
      </c>
      <c r="N140" s="144">
        <v>1</v>
      </c>
      <c r="O140" s="55"/>
      <c r="P140" s="67"/>
      <c r="Q140" s="124"/>
      <c r="R140" s="76">
        <f>+Tabulka1233[[#This Row],[Navrhovaný počet ks v balení]]-Tabulka1233[[#This Row],[Počet ks v balení (jen případě že se liší od údaje v sloupci L)]]</f>
        <v>0</v>
      </c>
      <c r="S140" s="76">
        <f>+Tabulka1233[[#This Row],[Navrhovaná (maximální) váha/objem 1ks produktu]]-Tabulka1233[[#This Row],[Váha 1ks produktu (jen případě že se liší od údaje v sloupci N)]]</f>
        <v>0</v>
      </c>
      <c r="T140" s="125"/>
    </row>
    <row r="141" spans="1:20" ht="30" customHeight="1">
      <c r="A141" s="100">
        <v>137</v>
      </c>
      <c r="B141" s="8" t="s">
        <v>607</v>
      </c>
      <c r="C141" s="35" t="s">
        <v>245</v>
      </c>
      <c r="D141" s="32" t="s">
        <v>279</v>
      </c>
      <c r="E141" s="4">
        <v>10</v>
      </c>
      <c r="F141" s="4" t="s">
        <v>12</v>
      </c>
      <c r="G141" s="57"/>
      <c r="H141" s="25">
        <f t="shared" si="2"/>
        <v>0</v>
      </c>
      <c r="I141" s="4" t="s">
        <v>85</v>
      </c>
      <c r="J141" s="62"/>
      <c r="K141" s="6">
        <v>1</v>
      </c>
      <c r="L141" s="6">
        <v>0.25</v>
      </c>
      <c r="M141" s="66">
        <v>1</v>
      </c>
      <c r="N141" s="144">
        <v>0.25</v>
      </c>
      <c r="O141" s="55"/>
      <c r="P141" s="67"/>
      <c r="Q141" s="124"/>
      <c r="R141" s="76">
        <f>+Tabulka1233[[#This Row],[Navrhovaný počet ks v balení]]-Tabulka1233[[#This Row],[Počet ks v balení (jen případě že se liší od údaje v sloupci L)]]</f>
        <v>0</v>
      </c>
      <c r="S141" s="76">
        <f>+Tabulka1233[[#This Row],[Navrhovaná (maximální) váha/objem 1ks produktu]]-Tabulka1233[[#This Row],[Váha 1ks produktu (jen případě že se liší od údaje v sloupci N)]]</f>
        <v>0</v>
      </c>
      <c r="T141" s="125"/>
    </row>
    <row r="142" spans="1:20" ht="30" customHeight="1">
      <c r="A142" s="101">
        <v>138</v>
      </c>
      <c r="B142" s="8" t="s">
        <v>608</v>
      </c>
      <c r="C142" s="1" t="s">
        <v>431</v>
      </c>
      <c r="D142" s="17"/>
      <c r="E142" s="4">
        <v>10</v>
      </c>
      <c r="F142" s="4" t="s">
        <v>12</v>
      </c>
      <c r="G142" s="55"/>
      <c r="H142" s="7">
        <f t="shared" si="2"/>
        <v>0</v>
      </c>
      <c r="I142" s="4" t="s">
        <v>85</v>
      </c>
      <c r="J142" s="62"/>
      <c r="K142" s="6">
        <v>1</v>
      </c>
      <c r="L142" s="6">
        <v>1</v>
      </c>
      <c r="M142" s="66">
        <v>1</v>
      </c>
      <c r="N142" s="144">
        <v>1</v>
      </c>
      <c r="O142" s="55"/>
      <c r="P142" s="67"/>
      <c r="Q142" s="124"/>
      <c r="R142" s="76">
        <f>+Tabulka1233[[#This Row],[Navrhovaný počet ks v balení]]-Tabulka1233[[#This Row],[Počet ks v balení (jen případě že se liší od údaje v sloupci L)]]</f>
        <v>0</v>
      </c>
      <c r="S142" s="76">
        <f>+Tabulka1233[[#This Row],[Navrhovaná (maximální) váha/objem 1ks produktu]]-Tabulka1233[[#This Row],[Váha 1ks produktu (jen případě že se liší od údaje v sloupci N)]]</f>
        <v>0</v>
      </c>
      <c r="T142" s="125"/>
    </row>
    <row r="143" spans="1:20" ht="30" customHeight="1">
      <c r="A143" s="101">
        <v>139</v>
      </c>
      <c r="B143" s="8" t="s">
        <v>609</v>
      </c>
      <c r="C143" s="1" t="s">
        <v>93</v>
      </c>
      <c r="D143" s="19" t="s">
        <v>48</v>
      </c>
      <c r="E143" s="4">
        <v>1000</v>
      </c>
      <c r="F143" s="4" t="s">
        <v>12</v>
      </c>
      <c r="G143" s="55"/>
      <c r="H143" s="7">
        <f t="shared" si="2"/>
        <v>0</v>
      </c>
      <c r="I143" s="4" t="s">
        <v>85</v>
      </c>
      <c r="J143" s="62"/>
      <c r="K143" s="6">
        <v>1</v>
      </c>
      <c r="L143" s="6">
        <v>10</v>
      </c>
      <c r="M143" s="66">
        <v>1</v>
      </c>
      <c r="N143" s="144">
        <v>10</v>
      </c>
      <c r="O143" s="55"/>
      <c r="P143" s="67"/>
      <c r="Q143" s="124"/>
      <c r="R143" s="76">
        <f>+Tabulka1233[[#This Row],[Navrhovaný počet ks v balení]]-Tabulka1233[[#This Row],[Počet ks v balení (jen případě že se liší od údaje v sloupci L)]]</f>
        <v>0</v>
      </c>
      <c r="S143" s="76">
        <f>+Tabulka1233[[#This Row],[Navrhovaná (maximální) váha/objem 1ks produktu]]-Tabulka1233[[#This Row],[Váha 1ks produktu (jen případě že se liší od údaje v sloupci N)]]</f>
        <v>0</v>
      </c>
      <c r="T143" s="125"/>
    </row>
    <row r="144" spans="1:20" ht="30" customHeight="1">
      <c r="A144" s="101">
        <v>140</v>
      </c>
      <c r="B144" s="8" t="s">
        <v>610</v>
      </c>
      <c r="C144" s="1" t="s">
        <v>432</v>
      </c>
      <c r="D144" s="19" t="s">
        <v>49</v>
      </c>
      <c r="E144" s="4">
        <v>1000</v>
      </c>
      <c r="F144" s="4" t="s">
        <v>12</v>
      </c>
      <c r="G144" s="55"/>
      <c r="H144" s="7">
        <f t="shared" si="2"/>
        <v>0</v>
      </c>
      <c r="I144" s="4" t="s">
        <v>85</v>
      </c>
      <c r="J144" s="62"/>
      <c r="K144" s="6">
        <v>3</v>
      </c>
      <c r="L144" s="6">
        <v>1</v>
      </c>
      <c r="M144" s="66">
        <v>3</v>
      </c>
      <c r="N144" s="144">
        <v>1</v>
      </c>
      <c r="O144" s="55"/>
      <c r="P144" s="67"/>
      <c r="Q144" s="124"/>
      <c r="R144" s="76">
        <f>+Tabulka1233[[#This Row],[Navrhovaný počet ks v balení]]-Tabulka1233[[#This Row],[Počet ks v balení (jen případě že se liší od údaje v sloupci L)]]</f>
        <v>0</v>
      </c>
      <c r="S144" s="76">
        <f>+Tabulka1233[[#This Row],[Navrhovaná (maximální) váha/objem 1ks produktu]]-Tabulka1233[[#This Row],[Váha 1ks produktu (jen případě že se liší od údaje v sloupci N)]]</f>
        <v>0</v>
      </c>
      <c r="T144" s="125"/>
    </row>
    <row r="145" spans="1:20" ht="30" customHeight="1">
      <c r="A145" s="100">
        <v>141</v>
      </c>
      <c r="B145" s="8" t="s">
        <v>611</v>
      </c>
      <c r="C145" s="1" t="s">
        <v>94</v>
      </c>
      <c r="D145" s="19" t="s">
        <v>50</v>
      </c>
      <c r="E145" s="4">
        <v>1000</v>
      </c>
      <c r="F145" s="4" t="s">
        <v>12</v>
      </c>
      <c r="G145" s="55"/>
      <c r="H145" s="7">
        <f t="shared" si="2"/>
        <v>0</v>
      </c>
      <c r="I145" s="4" t="s">
        <v>85</v>
      </c>
      <c r="J145" s="62"/>
      <c r="K145" s="6">
        <v>1</v>
      </c>
      <c r="L145" s="6">
        <v>10</v>
      </c>
      <c r="M145" s="66">
        <v>1</v>
      </c>
      <c r="N145" s="144">
        <v>10</v>
      </c>
      <c r="O145" s="55"/>
      <c r="P145" s="67"/>
      <c r="Q145" s="124"/>
      <c r="R145" s="76">
        <f>+Tabulka1233[[#This Row],[Navrhovaný počet ks v balení]]-Tabulka1233[[#This Row],[Počet ks v balení (jen případě že se liší od údaje v sloupci L)]]</f>
        <v>0</v>
      </c>
      <c r="S145" s="76">
        <f>+Tabulka1233[[#This Row],[Navrhovaná (maximální) váha/objem 1ks produktu]]-Tabulka1233[[#This Row],[Váha 1ks produktu (jen případě že se liší od údaje v sloupci N)]]</f>
        <v>0</v>
      </c>
      <c r="T145" s="125"/>
    </row>
    <row r="146" spans="1:20" ht="30" customHeight="1">
      <c r="A146" s="101">
        <v>142</v>
      </c>
      <c r="B146" s="8" t="s">
        <v>612</v>
      </c>
      <c r="C146" s="1" t="s">
        <v>95</v>
      </c>
      <c r="D146" s="19" t="s">
        <v>50</v>
      </c>
      <c r="E146" s="4">
        <v>1000</v>
      </c>
      <c r="F146" s="4" t="s">
        <v>12</v>
      </c>
      <c r="G146" s="55"/>
      <c r="H146" s="7">
        <f t="shared" si="2"/>
        <v>0</v>
      </c>
      <c r="I146" s="4" t="s">
        <v>85</v>
      </c>
      <c r="J146" s="62"/>
      <c r="K146" s="6">
        <v>12</v>
      </c>
      <c r="L146" s="6">
        <v>1</v>
      </c>
      <c r="M146" s="66">
        <v>12</v>
      </c>
      <c r="N146" s="144">
        <v>1</v>
      </c>
      <c r="O146" s="55"/>
      <c r="P146" s="67"/>
      <c r="Q146" s="124"/>
      <c r="R146" s="76">
        <f>+Tabulka1233[[#This Row],[Navrhovaný počet ks v balení]]-Tabulka1233[[#This Row],[Počet ks v balení (jen případě že se liší od údaje v sloupci L)]]</f>
        <v>0</v>
      </c>
      <c r="S146" s="76">
        <f>+Tabulka1233[[#This Row],[Navrhovaná (maximální) váha/objem 1ks produktu]]-Tabulka1233[[#This Row],[Váha 1ks produktu (jen případě že se liší od údaje v sloupci N)]]</f>
        <v>0</v>
      </c>
      <c r="T146" s="125"/>
    </row>
    <row r="147" spans="1:20" ht="30" customHeight="1">
      <c r="A147" s="101">
        <v>143</v>
      </c>
      <c r="B147" s="8" t="s">
        <v>613</v>
      </c>
      <c r="C147" s="45" t="s">
        <v>281</v>
      </c>
      <c r="D147" s="23" t="s">
        <v>282</v>
      </c>
      <c r="E147" s="24">
        <v>50</v>
      </c>
      <c r="F147" s="24" t="s">
        <v>12</v>
      </c>
      <c r="G147" s="57"/>
      <c r="H147" s="25">
        <f t="shared" si="2"/>
        <v>0</v>
      </c>
      <c r="I147" s="4" t="s">
        <v>85</v>
      </c>
      <c r="J147" s="62"/>
      <c r="K147" s="6">
        <v>1</v>
      </c>
      <c r="L147" s="6">
        <v>0.25</v>
      </c>
      <c r="M147" s="66">
        <v>1</v>
      </c>
      <c r="N147" s="144">
        <v>0.25</v>
      </c>
      <c r="O147" s="55"/>
      <c r="P147" s="67"/>
      <c r="Q147" s="124"/>
      <c r="R147" s="76">
        <f>+Tabulka1233[[#This Row],[Navrhovaný počet ks v balení]]-Tabulka1233[[#This Row],[Počet ks v balení (jen případě že se liší od údaje v sloupci L)]]</f>
        <v>0</v>
      </c>
      <c r="S147" s="76">
        <f>+Tabulka1233[[#This Row],[Navrhovaná (maximální) váha/objem 1ks produktu]]-Tabulka1233[[#This Row],[Váha 1ks produktu (jen případě že se liší od údaje v sloupci N)]]</f>
        <v>0</v>
      </c>
      <c r="T147" s="125"/>
    </row>
    <row r="148" spans="1:20" ht="30" customHeight="1">
      <c r="A148" s="101">
        <v>144</v>
      </c>
      <c r="B148" s="8" t="s">
        <v>614</v>
      </c>
      <c r="C148" s="1" t="s">
        <v>96</v>
      </c>
      <c r="D148" s="19" t="s">
        <v>51</v>
      </c>
      <c r="E148" s="4">
        <v>1000</v>
      </c>
      <c r="F148" s="4" t="s">
        <v>12</v>
      </c>
      <c r="G148" s="55"/>
      <c r="H148" s="7">
        <f t="shared" ref="H148:H211" si="3">G148*E148</f>
        <v>0</v>
      </c>
      <c r="I148" s="4" t="s">
        <v>85</v>
      </c>
      <c r="J148" s="62"/>
      <c r="K148" s="6">
        <v>1</v>
      </c>
      <c r="L148" s="6">
        <v>10</v>
      </c>
      <c r="M148" s="66">
        <v>1</v>
      </c>
      <c r="N148" s="144">
        <v>10</v>
      </c>
      <c r="O148" s="55"/>
      <c r="P148" s="67"/>
      <c r="Q148" s="124"/>
      <c r="R148" s="76">
        <f>+Tabulka1233[[#This Row],[Navrhovaný počet ks v balení]]-Tabulka1233[[#This Row],[Počet ks v balení (jen případě že se liší od údaje v sloupci L)]]</f>
        <v>0</v>
      </c>
      <c r="S148" s="76">
        <f>+Tabulka1233[[#This Row],[Navrhovaná (maximální) váha/objem 1ks produktu]]-Tabulka1233[[#This Row],[Váha 1ks produktu (jen případě že se liší od údaje v sloupci N)]]</f>
        <v>0</v>
      </c>
      <c r="T148" s="125"/>
    </row>
    <row r="149" spans="1:20" ht="30" customHeight="1">
      <c r="A149" s="100">
        <v>145</v>
      </c>
      <c r="B149" s="8" t="s">
        <v>615</v>
      </c>
      <c r="C149" s="1" t="s">
        <v>97</v>
      </c>
      <c r="D149" s="19" t="s">
        <v>51</v>
      </c>
      <c r="E149" s="4">
        <v>1000</v>
      </c>
      <c r="F149" s="4" t="s">
        <v>12</v>
      </c>
      <c r="G149" s="55"/>
      <c r="H149" s="7">
        <f t="shared" si="3"/>
        <v>0</v>
      </c>
      <c r="I149" s="4" t="s">
        <v>85</v>
      </c>
      <c r="J149" s="62"/>
      <c r="K149" s="6">
        <v>15</v>
      </c>
      <c r="L149" s="6">
        <v>1</v>
      </c>
      <c r="M149" s="66">
        <v>15</v>
      </c>
      <c r="N149" s="144">
        <v>1</v>
      </c>
      <c r="O149" s="55"/>
      <c r="P149" s="67"/>
      <c r="Q149" s="124"/>
      <c r="R149" s="76">
        <f>+Tabulka1233[[#This Row],[Navrhovaný počet ks v balení]]-Tabulka1233[[#This Row],[Počet ks v balení (jen případě že se liší od údaje v sloupci L)]]</f>
        <v>0</v>
      </c>
      <c r="S149" s="76">
        <f>+Tabulka1233[[#This Row],[Navrhovaná (maximální) váha/objem 1ks produktu]]-Tabulka1233[[#This Row],[Váha 1ks produktu (jen případě že se liší od údaje v sloupci N)]]</f>
        <v>0</v>
      </c>
      <c r="T149" s="125"/>
    </row>
    <row r="150" spans="1:20" ht="30" customHeight="1">
      <c r="A150" s="101">
        <v>146</v>
      </c>
      <c r="B150" s="8" t="s">
        <v>616</v>
      </c>
      <c r="C150" s="35" t="s">
        <v>292</v>
      </c>
      <c r="D150" s="32" t="s">
        <v>286</v>
      </c>
      <c r="E150" s="4">
        <v>10</v>
      </c>
      <c r="F150" s="4" t="s">
        <v>12</v>
      </c>
      <c r="G150" s="57"/>
      <c r="H150" s="25">
        <f t="shared" si="3"/>
        <v>0</v>
      </c>
      <c r="I150" s="4" t="s">
        <v>85</v>
      </c>
      <c r="J150" s="62"/>
      <c r="K150" s="6">
        <v>1</v>
      </c>
      <c r="L150" s="6">
        <v>0.25</v>
      </c>
      <c r="M150" s="66">
        <v>1</v>
      </c>
      <c r="N150" s="144">
        <v>0.25</v>
      </c>
      <c r="O150" s="55"/>
      <c r="P150" s="67"/>
      <c r="Q150" s="124"/>
      <c r="R150" s="76">
        <f>+Tabulka1233[[#This Row],[Navrhovaný počet ks v balení]]-Tabulka1233[[#This Row],[Počet ks v balení (jen případě že se liší od údaje v sloupci L)]]</f>
        <v>0</v>
      </c>
      <c r="S150" s="76">
        <f>+Tabulka1233[[#This Row],[Navrhovaná (maximální) váha/objem 1ks produktu]]-Tabulka1233[[#This Row],[Váha 1ks produktu (jen případě že se liší od údaje v sloupci N)]]</f>
        <v>0</v>
      </c>
      <c r="T150" s="125"/>
    </row>
    <row r="151" spans="1:20" ht="30" customHeight="1">
      <c r="A151" s="101">
        <v>147</v>
      </c>
      <c r="B151" s="8" t="s">
        <v>617</v>
      </c>
      <c r="C151" s="35" t="s">
        <v>291</v>
      </c>
      <c r="D151" s="32" t="s">
        <v>285</v>
      </c>
      <c r="E151" s="4">
        <v>10</v>
      </c>
      <c r="F151" s="4" t="s">
        <v>12</v>
      </c>
      <c r="G151" s="57"/>
      <c r="H151" s="25">
        <f t="shared" si="3"/>
        <v>0</v>
      </c>
      <c r="I151" s="4" t="s">
        <v>85</v>
      </c>
      <c r="J151" s="62"/>
      <c r="K151" s="6">
        <v>1</v>
      </c>
      <c r="L151" s="6">
        <v>0.25</v>
      </c>
      <c r="M151" s="66">
        <v>1</v>
      </c>
      <c r="N151" s="144">
        <v>0.25</v>
      </c>
      <c r="O151" s="55"/>
      <c r="P151" s="67"/>
      <c r="Q151" s="124"/>
      <c r="R151" s="76">
        <f>+Tabulka1233[[#This Row],[Navrhovaný počet ks v balení]]-Tabulka1233[[#This Row],[Počet ks v balení (jen případě že se liší od údaje v sloupci L)]]</f>
        <v>0</v>
      </c>
      <c r="S151" s="76">
        <f>+Tabulka1233[[#This Row],[Navrhovaná (maximální) váha/objem 1ks produktu]]-Tabulka1233[[#This Row],[Váha 1ks produktu (jen případě že se liší od údaje v sloupci N)]]</f>
        <v>0</v>
      </c>
      <c r="T151" s="125"/>
    </row>
    <row r="152" spans="1:20" ht="30" customHeight="1">
      <c r="A152" s="101">
        <v>148</v>
      </c>
      <c r="B152" s="8" t="s">
        <v>618</v>
      </c>
      <c r="C152" s="35" t="s">
        <v>293</v>
      </c>
      <c r="D152" s="32" t="s">
        <v>287</v>
      </c>
      <c r="E152" s="4">
        <v>10</v>
      </c>
      <c r="F152" s="4" t="s">
        <v>12</v>
      </c>
      <c r="G152" s="57"/>
      <c r="H152" s="25">
        <f t="shared" si="3"/>
        <v>0</v>
      </c>
      <c r="I152" s="4" t="s">
        <v>85</v>
      </c>
      <c r="J152" s="62"/>
      <c r="K152" s="6">
        <v>1</v>
      </c>
      <c r="L152" s="6">
        <v>0.25</v>
      </c>
      <c r="M152" s="66">
        <v>1</v>
      </c>
      <c r="N152" s="144">
        <v>0.25</v>
      </c>
      <c r="O152" s="55"/>
      <c r="P152" s="67"/>
      <c r="Q152" s="124"/>
      <c r="R152" s="76">
        <f>+Tabulka1233[[#This Row],[Navrhovaný počet ks v balení]]-Tabulka1233[[#This Row],[Počet ks v balení (jen případě že se liší od údaje v sloupci L)]]</f>
        <v>0</v>
      </c>
      <c r="S152" s="76">
        <f>+Tabulka1233[[#This Row],[Navrhovaná (maximální) váha/objem 1ks produktu]]-Tabulka1233[[#This Row],[Váha 1ks produktu (jen případě že se liší od údaje v sloupci N)]]</f>
        <v>0</v>
      </c>
      <c r="T152" s="125"/>
    </row>
    <row r="153" spans="1:20" ht="30" customHeight="1">
      <c r="A153" s="100">
        <v>149</v>
      </c>
      <c r="B153" s="8" t="s">
        <v>619</v>
      </c>
      <c r="C153" s="35" t="s">
        <v>290</v>
      </c>
      <c r="D153" s="32" t="s">
        <v>284</v>
      </c>
      <c r="E153" s="4">
        <v>10</v>
      </c>
      <c r="F153" s="4" t="s">
        <v>12</v>
      </c>
      <c r="G153" s="57"/>
      <c r="H153" s="25">
        <f t="shared" si="3"/>
        <v>0</v>
      </c>
      <c r="I153" s="4" t="s">
        <v>85</v>
      </c>
      <c r="J153" s="62"/>
      <c r="K153" s="6">
        <v>1</v>
      </c>
      <c r="L153" s="6">
        <v>0.25</v>
      </c>
      <c r="M153" s="66">
        <v>1</v>
      </c>
      <c r="N153" s="144">
        <v>0.25</v>
      </c>
      <c r="O153" s="55"/>
      <c r="P153" s="67"/>
      <c r="Q153" s="124"/>
      <c r="R153" s="76">
        <f>+Tabulka1233[[#This Row],[Navrhovaný počet ks v balení]]-Tabulka1233[[#This Row],[Počet ks v balení (jen případě že se liší od údaje v sloupci L)]]</f>
        <v>0</v>
      </c>
      <c r="S153" s="76">
        <f>+Tabulka1233[[#This Row],[Navrhovaná (maximální) váha/objem 1ks produktu]]-Tabulka1233[[#This Row],[Váha 1ks produktu (jen případě že se liší od údaje v sloupci N)]]</f>
        <v>0</v>
      </c>
      <c r="T153" s="125"/>
    </row>
    <row r="154" spans="1:20" ht="30" customHeight="1">
      <c r="A154" s="101">
        <v>150</v>
      </c>
      <c r="B154" s="8" t="s">
        <v>620</v>
      </c>
      <c r="C154" s="35" t="s">
        <v>294</v>
      </c>
      <c r="D154" s="32" t="s">
        <v>288</v>
      </c>
      <c r="E154" s="4">
        <v>10</v>
      </c>
      <c r="F154" s="4" t="s">
        <v>12</v>
      </c>
      <c r="G154" s="57"/>
      <c r="H154" s="25">
        <f t="shared" si="3"/>
        <v>0</v>
      </c>
      <c r="I154" s="4" t="s">
        <v>85</v>
      </c>
      <c r="J154" s="62"/>
      <c r="K154" s="6">
        <v>1</v>
      </c>
      <c r="L154" s="6">
        <v>1</v>
      </c>
      <c r="M154" s="66">
        <v>1</v>
      </c>
      <c r="N154" s="144">
        <v>1</v>
      </c>
      <c r="O154" s="55"/>
      <c r="P154" s="67"/>
      <c r="Q154" s="124"/>
      <c r="R154" s="76">
        <f>+Tabulka1233[[#This Row],[Navrhovaný počet ks v balení]]-Tabulka1233[[#This Row],[Počet ks v balení (jen případě že se liší od údaje v sloupci L)]]</f>
        <v>0</v>
      </c>
      <c r="S154" s="76">
        <f>+Tabulka1233[[#This Row],[Navrhovaná (maximální) váha/objem 1ks produktu]]-Tabulka1233[[#This Row],[Váha 1ks produktu (jen případě že se liší od údaje v sloupci N)]]</f>
        <v>0</v>
      </c>
      <c r="T154" s="125"/>
    </row>
    <row r="155" spans="1:20" ht="30" customHeight="1">
      <c r="A155" s="101">
        <v>151</v>
      </c>
      <c r="B155" s="8" t="s">
        <v>621</v>
      </c>
      <c r="C155" s="1" t="s">
        <v>335</v>
      </c>
      <c r="D155" s="22"/>
      <c r="E155" s="4">
        <v>10</v>
      </c>
      <c r="F155" s="4" t="s">
        <v>1</v>
      </c>
      <c r="G155" s="55"/>
      <c r="H155" s="7">
        <f t="shared" si="3"/>
        <v>0</v>
      </c>
      <c r="I155" s="4" t="s">
        <v>85</v>
      </c>
      <c r="J155" s="62"/>
      <c r="K155" s="6">
        <v>6</v>
      </c>
      <c r="L155" s="6">
        <v>0.18</v>
      </c>
      <c r="M155" s="66">
        <v>6</v>
      </c>
      <c r="N155" s="144">
        <v>0.18</v>
      </c>
      <c r="O155" s="55"/>
      <c r="P155" s="67"/>
      <c r="Q155" s="124"/>
      <c r="R155" s="76">
        <f>+Tabulka1233[[#This Row],[Navrhovaný počet ks v balení]]-Tabulka1233[[#This Row],[Počet ks v balení (jen případě že se liší od údaje v sloupci L)]]</f>
        <v>0</v>
      </c>
      <c r="S155" s="76">
        <f>+Tabulka1233[[#This Row],[Navrhovaná (maximální) váha/objem 1ks produktu]]-Tabulka1233[[#This Row],[Váha 1ks produktu (jen případě že se liší od údaje v sloupci N)]]</f>
        <v>0</v>
      </c>
      <c r="T155" s="125"/>
    </row>
    <row r="156" spans="1:20" ht="30" customHeight="1">
      <c r="A156" s="101">
        <v>152</v>
      </c>
      <c r="B156" s="8" t="s">
        <v>622</v>
      </c>
      <c r="C156" s="1" t="s">
        <v>332</v>
      </c>
      <c r="D156" s="22" t="s">
        <v>253</v>
      </c>
      <c r="E156" s="4">
        <v>50</v>
      </c>
      <c r="F156" s="4" t="s">
        <v>1</v>
      </c>
      <c r="G156" s="57"/>
      <c r="H156" s="25">
        <f t="shared" si="3"/>
        <v>0</v>
      </c>
      <c r="I156" s="4" t="s">
        <v>85</v>
      </c>
      <c r="J156" s="62"/>
      <c r="K156" s="6">
        <v>1</v>
      </c>
      <c r="L156" s="6">
        <v>0.9</v>
      </c>
      <c r="M156" s="66">
        <v>1</v>
      </c>
      <c r="N156" s="144">
        <v>0.9</v>
      </c>
      <c r="O156" s="55"/>
      <c r="P156" s="67"/>
      <c r="Q156" s="124"/>
      <c r="R156" s="76">
        <f>+Tabulka1233[[#This Row],[Navrhovaný počet ks v balení]]-Tabulka1233[[#This Row],[Počet ks v balení (jen případě že se liší od údaje v sloupci L)]]</f>
        <v>0</v>
      </c>
      <c r="S156" s="76">
        <f>+Tabulka1233[[#This Row],[Navrhovaná (maximální) váha/objem 1ks produktu]]-Tabulka1233[[#This Row],[Váha 1ks produktu (jen případě že se liší od údaje v sloupci N)]]</f>
        <v>0</v>
      </c>
      <c r="T156" s="125"/>
    </row>
    <row r="157" spans="1:20" ht="30" customHeight="1">
      <c r="A157" s="100">
        <v>153</v>
      </c>
      <c r="B157" s="8" t="s">
        <v>623</v>
      </c>
      <c r="C157" s="1" t="s">
        <v>334</v>
      </c>
      <c r="D157" s="22" t="s">
        <v>253</v>
      </c>
      <c r="E157" s="4">
        <v>50</v>
      </c>
      <c r="F157" s="4" t="s">
        <v>1</v>
      </c>
      <c r="G157" s="55"/>
      <c r="H157" s="7">
        <f t="shared" si="3"/>
        <v>0</v>
      </c>
      <c r="I157" s="4" t="s">
        <v>85</v>
      </c>
      <c r="J157" s="62"/>
      <c r="K157" s="6">
        <v>1</v>
      </c>
      <c r="L157" s="6">
        <v>0.9</v>
      </c>
      <c r="M157" s="66">
        <v>1</v>
      </c>
      <c r="N157" s="144">
        <v>0.9</v>
      </c>
      <c r="O157" s="55"/>
      <c r="P157" s="67"/>
      <c r="Q157" s="124"/>
      <c r="R157" s="76">
        <f>+Tabulka1233[[#This Row],[Navrhovaný počet ks v balení]]-Tabulka1233[[#This Row],[Počet ks v balení (jen případě že se liší od údaje v sloupci L)]]</f>
        <v>0</v>
      </c>
      <c r="S157" s="76">
        <f>+Tabulka1233[[#This Row],[Navrhovaná (maximální) váha/objem 1ks produktu]]-Tabulka1233[[#This Row],[Váha 1ks produktu (jen případě že se liší od údaje v sloupci N)]]</f>
        <v>0</v>
      </c>
      <c r="T157" s="125"/>
    </row>
    <row r="158" spans="1:20" ht="30" customHeight="1">
      <c r="A158" s="101">
        <v>154</v>
      </c>
      <c r="B158" s="8" t="s">
        <v>624</v>
      </c>
      <c r="C158" s="1" t="s">
        <v>433</v>
      </c>
      <c r="D158" s="22"/>
      <c r="E158" s="4">
        <v>10</v>
      </c>
      <c r="F158" s="4" t="s">
        <v>1</v>
      </c>
      <c r="G158" s="55"/>
      <c r="H158" s="7">
        <f t="shared" si="3"/>
        <v>0</v>
      </c>
      <c r="I158" s="4" t="s">
        <v>85</v>
      </c>
      <c r="J158" s="62"/>
      <c r="K158" s="6">
        <v>6</v>
      </c>
      <c r="L158" s="6">
        <v>0.19500000000000001</v>
      </c>
      <c r="M158" s="66">
        <v>6</v>
      </c>
      <c r="N158" s="144">
        <v>0.19500000000000001</v>
      </c>
      <c r="O158" s="55"/>
      <c r="P158" s="67"/>
      <c r="Q158" s="124"/>
      <c r="R158" s="76">
        <f>+Tabulka1233[[#This Row],[Navrhovaný počet ks v balení]]-Tabulka1233[[#This Row],[Počet ks v balení (jen případě že se liší od údaje v sloupci L)]]</f>
        <v>0</v>
      </c>
      <c r="S158" s="76">
        <f>+Tabulka1233[[#This Row],[Navrhovaná (maximální) váha/objem 1ks produktu]]-Tabulka1233[[#This Row],[Váha 1ks produktu (jen případě že se liší od údaje v sloupci N)]]</f>
        <v>0</v>
      </c>
      <c r="T158" s="125"/>
    </row>
    <row r="159" spans="1:20" ht="30" customHeight="1">
      <c r="A159" s="101">
        <v>155</v>
      </c>
      <c r="B159" s="8" t="s">
        <v>625</v>
      </c>
      <c r="C159" s="1" t="s">
        <v>434</v>
      </c>
      <c r="D159" s="22" t="s">
        <v>253</v>
      </c>
      <c r="E159" s="4">
        <v>50</v>
      </c>
      <c r="F159" s="4" t="s">
        <v>1</v>
      </c>
      <c r="G159" s="57"/>
      <c r="H159" s="25">
        <f t="shared" si="3"/>
        <v>0</v>
      </c>
      <c r="I159" s="4" t="s">
        <v>85</v>
      </c>
      <c r="J159" s="62"/>
      <c r="K159" s="6">
        <v>1</v>
      </c>
      <c r="L159" s="6">
        <v>0.9</v>
      </c>
      <c r="M159" s="66">
        <v>1</v>
      </c>
      <c r="N159" s="144">
        <v>0.9</v>
      </c>
      <c r="O159" s="55"/>
      <c r="P159" s="67"/>
      <c r="Q159" s="124"/>
      <c r="R159" s="76">
        <f>+Tabulka1233[[#This Row],[Navrhovaný počet ks v balení]]-Tabulka1233[[#This Row],[Počet ks v balení (jen případě že se liší od údaje v sloupci L)]]</f>
        <v>0</v>
      </c>
      <c r="S159" s="76">
        <f>+Tabulka1233[[#This Row],[Navrhovaná (maximální) váha/objem 1ks produktu]]-Tabulka1233[[#This Row],[Váha 1ks produktu (jen případě že se liší od údaje v sloupci N)]]</f>
        <v>0</v>
      </c>
      <c r="T159" s="125"/>
    </row>
    <row r="160" spans="1:20" ht="30" customHeight="1">
      <c r="A160" s="101">
        <v>156</v>
      </c>
      <c r="B160" s="8" t="s">
        <v>626</v>
      </c>
      <c r="C160" s="1" t="s">
        <v>333</v>
      </c>
      <c r="D160" s="22" t="s">
        <v>253</v>
      </c>
      <c r="E160" s="4">
        <v>50</v>
      </c>
      <c r="F160" s="4" t="s">
        <v>1</v>
      </c>
      <c r="G160" s="55"/>
      <c r="H160" s="7">
        <f t="shared" si="3"/>
        <v>0</v>
      </c>
      <c r="I160" s="4" t="s">
        <v>85</v>
      </c>
      <c r="J160" s="62"/>
      <c r="K160" s="6">
        <v>1</v>
      </c>
      <c r="L160" s="6">
        <v>0.9</v>
      </c>
      <c r="M160" s="66">
        <v>1</v>
      </c>
      <c r="N160" s="144">
        <v>0.9</v>
      </c>
      <c r="O160" s="55"/>
      <c r="P160" s="67"/>
      <c r="Q160" s="124"/>
      <c r="R160" s="76">
        <f>+Tabulka1233[[#This Row],[Navrhovaný počet ks v balení]]-Tabulka1233[[#This Row],[Počet ks v balení (jen případě že se liší od údaje v sloupci L)]]</f>
        <v>0</v>
      </c>
      <c r="S160" s="76">
        <f>+Tabulka1233[[#This Row],[Navrhovaná (maximální) váha/objem 1ks produktu]]-Tabulka1233[[#This Row],[Váha 1ks produktu (jen případě že se liší od údaje v sloupci N)]]</f>
        <v>0</v>
      </c>
      <c r="T160" s="125"/>
    </row>
    <row r="161" spans="1:20" ht="30" customHeight="1">
      <c r="A161" s="100">
        <v>157</v>
      </c>
      <c r="B161" s="3" t="s">
        <v>627</v>
      </c>
      <c r="C161" s="35" t="s">
        <v>357</v>
      </c>
      <c r="D161" s="35" t="s">
        <v>263</v>
      </c>
      <c r="E161" s="24">
        <v>50</v>
      </c>
      <c r="F161" s="24" t="s">
        <v>12</v>
      </c>
      <c r="G161" s="57"/>
      <c r="H161" s="25">
        <f t="shared" si="3"/>
        <v>0</v>
      </c>
      <c r="I161" s="4" t="s">
        <v>85</v>
      </c>
      <c r="J161" s="62"/>
      <c r="K161" s="6">
        <v>1</v>
      </c>
      <c r="L161" s="6">
        <v>1</v>
      </c>
      <c r="M161" s="66">
        <v>1</v>
      </c>
      <c r="N161" s="144">
        <v>1</v>
      </c>
      <c r="O161" s="55"/>
      <c r="P161" s="67"/>
      <c r="Q161" s="124"/>
      <c r="R161" s="76">
        <f>+Tabulka1233[[#This Row],[Navrhovaný počet ks v balení]]-Tabulka1233[[#This Row],[Počet ks v balení (jen případě že se liší od údaje v sloupci L)]]</f>
        <v>0</v>
      </c>
      <c r="S161" s="76">
        <f>+Tabulka1233[[#This Row],[Navrhovaná (maximální) váha/objem 1ks produktu]]-Tabulka1233[[#This Row],[Váha 1ks produktu (jen případě že se liší od údaje v sloupci N)]]</f>
        <v>0</v>
      </c>
      <c r="T161" s="125"/>
    </row>
    <row r="162" spans="1:20" ht="30" customHeight="1">
      <c r="A162" s="101">
        <v>158</v>
      </c>
      <c r="B162" s="3" t="s">
        <v>628</v>
      </c>
      <c r="C162" s="35" t="s">
        <v>353</v>
      </c>
      <c r="D162" s="35" t="s">
        <v>266</v>
      </c>
      <c r="E162" s="24">
        <v>50</v>
      </c>
      <c r="F162" s="24" t="s">
        <v>12</v>
      </c>
      <c r="G162" s="57"/>
      <c r="H162" s="25">
        <f t="shared" si="3"/>
        <v>0</v>
      </c>
      <c r="I162" s="4" t="s">
        <v>85</v>
      </c>
      <c r="J162" s="62"/>
      <c r="K162" s="6">
        <v>1</v>
      </c>
      <c r="L162" s="6">
        <v>1</v>
      </c>
      <c r="M162" s="66">
        <v>1</v>
      </c>
      <c r="N162" s="144">
        <v>1</v>
      </c>
      <c r="O162" s="55"/>
      <c r="P162" s="67"/>
      <c r="Q162" s="124"/>
      <c r="R162" s="76">
        <f>+Tabulka1233[[#This Row],[Navrhovaný počet ks v balení]]-Tabulka1233[[#This Row],[Počet ks v balení (jen případě že se liší od údaje v sloupci L)]]</f>
        <v>0</v>
      </c>
      <c r="S162" s="76">
        <f>+Tabulka1233[[#This Row],[Navrhovaná (maximální) váha/objem 1ks produktu]]-Tabulka1233[[#This Row],[Váha 1ks produktu (jen případě že se liší od údaje v sloupci N)]]</f>
        <v>0</v>
      </c>
      <c r="T162" s="125"/>
    </row>
    <row r="163" spans="1:20" ht="30" customHeight="1">
      <c r="A163" s="101">
        <v>159</v>
      </c>
      <c r="B163" s="3" t="s">
        <v>629</v>
      </c>
      <c r="C163" s="35" t="s">
        <v>354</v>
      </c>
      <c r="D163" s="35" t="s">
        <v>264</v>
      </c>
      <c r="E163" s="24">
        <v>50</v>
      </c>
      <c r="F163" s="24" t="s">
        <v>12</v>
      </c>
      <c r="G163" s="57"/>
      <c r="H163" s="25">
        <f t="shared" si="3"/>
        <v>0</v>
      </c>
      <c r="I163" s="4" t="s">
        <v>85</v>
      </c>
      <c r="J163" s="62"/>
      <c r="K163" s="6">
        <v>1</v>
      </c>
      <c r="L163" s="6">
        <v>1</v>
      </c>
      <c r="M163" s="66">
        <v>1</v>
      </c>
      <c r="N163" s="144">
        <v>1</v>
      </c>
      <c r="O163" s="55"/>
      <c r="P163" s="67"/>
      <c r="Q163" s="124"/>
      <c r="R163" s="76">
        <f>+Tabulka1233[[#This Row],[Navrhovaný počet ks v balení]]-Tabulka1233[[#This Row],[Počet ks v balení (jen případě že se liší od údaje v sloupci L)]]</f>
        <v>0</v>
      </c>
      <c r="S163" s="76">
        <f>+Tabulka1233[[#This Row],[Navrhovaná (maximální) váha/objem 1ks produktu]]-Tabulka1233[[#This Row],[Váha 1ks produktu (jen případě že se liší od údaje v sloupci N)]]</f>
        <v>0</v>
      </c>
      <c r="T163" s="125"/>
    </row>
    <row r="164" spans="1:20" ht="30" customHeight="1">
      <c r="A164" s="101">
        <v>160</v>
      </c>
      <c r="B164" s="3" t="s">
        <v>630</v>
      </c>
      <c r="C164" s="35" t="s">
        <v>348</v>
      </c>
      <c r="D164" s="35" t="s">
        <v>271</v>
      </c>
      <c r="E164" s="24">
        <v>50</v>
      </c>
      <c r="F164" s="24" t="s">
        <v>12</v>
      </c>
      <c r="G164" s="57"/>
      <c r="H164" s="25">
        <f t="shared" si="3"/>
        <v>0</v>
      </c>
      <c r="I164" s="4" t="s">
        <v>85</v>
      </c>
      <c r="J164" s="62"/>
      <c r="K164" s="6">
        <v>1</v>
      </c>
      <c r="L164" s="6">
        <v>1</v>
      </c>
      <c r="M164" s="66">
        <v>1</v>
      </c>
      <c r="N164" s="144">
        <v>1</v>
      </c>
      <c r="O164" s="55"/>
      <c r="P164" s="67"/>
      <c r="Q164" s="124"/>
      <c r="R164" s="76">
        <f>+Tabulka1233[[#This Row],[Navrhovaný počet ks v balení]]-Tabulka1233[[#This Row],[Počet ks v balení (jen případě že se liší od údaje v sloupci L)]]</f>
        <v>0</v>
      </c>
      <c r="S164" s="76">
        <f>+Tabulka1233[[#This Row],[Navrhovaná (maximální) váha/objem 1ks produktu]]-Tabulka1233[[#This Row],[Váha 1ks produktu (jen případě že se liší od údaje v sloupci N)]]</f>
        <v>0</v>
      </c>
      <c r="T164" s="125"/>
    </row>
    <row r="165" spans="1:20" ht="30" customHeight="1">
      <c r="A165" s="100">
        <v>161</v>
      </c>
      <c r="B165" s="3" t="s">
        <v>631</v>
      </c>
      <c r="C165" s="35" t="s">
        <v>355</v>
      </c>
      <c r="D165" s="35" t="s">
        <v>268</v>
      </c>
      <c r="E165" s="24">
        <v>50</v>
      </c>
      <c r="F165" s="24" t="s">
        <v>12</v>
      </c>
      <c r="G165" s="57"/>
      <c r="H165" s="25">
        <f t="shared" si="3"/>
        <v>0</v>
      </c>
      <c r="I165" s="4" t="s">
        <v>85</v>
      </c>
      <c r="J165" s="62"/>
      <c r="K165" s="6">
        <v>1</v>
      </c>
      <c r="L165" s="6">
        <v>1</v>
      </c>
      <c r="M165" s="66">
        <v>1</v>
      </c>
      <c r="N165" s="144">
        <v>1</v>
      </c>
      <c r="O165" s="55"/>
      <c r="P165" s="67"/>
      <c r="Q165" s="124"/>
      <c r="R165" s="76">
        <f>+Tabulka1233[[#This Row],[Navrhovaný počet ks v balení]]-Tabulka1233[[#This Row],[Počet ks v balení (jen případě že se liší od údaje v sloupci L)]]</f>
        <v>0</v>
      </c>
      <c r="S165" s="76">
        <f>+Tabulka1233[[#This Row],[Navrhovaná (maximální) váha/objem 1ks produktu]]-Tabulka1233[[#This Row],[Váha 1ks produktu (jen případě že se liší od údaje v sloupci N)]]</f>
        <v>0</v>
      </c>
      <c r="T165" s="125"/>
    </row>
    <row r="166" spans="1:20" ht="30" customHeight="1">
      <c r="A166" s="101">
        <v>162</v>
      </c>
      <c r="B166" s="3" t="s">
        <v>632</v>
      </c>
      <c r="C166" s="35" t="s">
        <v>356</v>
      </c>
      <c r="D166" s="35" t="s">
        <v>267</v>
      </c>
      <c r="E166" s="24">
        <v>50</v>
      </c>
      <c r="F166" s="24" t="s">
        <v>12</v>
      </c>
      <c r="G166" s="57"/>
      <c r="H166" s="25">
        <f t="shared" si="3"/>
        <v>0</v>
      </c>
      <c r="I166" s="4" t="s">
        <v>85</v>
      </c>
      <c r="J166" s="62"/>
      <c r="K166" s="6">
        <v>1</v>
      </c>
      <c r="L166" s="6">
        <v>1</v>
      </c>
      <c r="M166" s="66">
        <v>1</v>
      </c>
      <c r="N166" s="144">
        <v>1</v>
      </c>
      <c r="O166" s="55"/>
      <c r="P166" s="67"/>
      <c r="Q166" s="124"/>
      <c r="R166" s="76">
        <f>+Tabulka1233[[#This Row],[Navrhovaný počet ks v balení]]-Tabulka1233[[#This Row],[Počet ks v balení (jen případě že se liší od údaje v sloupci L)]]</f>
        <v>0</v>
      </c>
      <c r="S166" s="76">
        <f>+Tabulka1233[[#This Row],[Navrhovaná (maximální) váha/objem 1ks produktu]]-Tabulka1233[[#This Row],[Váha 1ks produktu (jen případě že se liší od údaje v sloupci N)]]</f>
        <v>0</v>
      </c>
      <c r="T166" s="125"/>
    </row>
    <row r="167" spans="1:20" ht="30" customHeight="1">
      <c r="A167" s="101">
        <v>163</v>
      </c>
      <c r="B167" s="3" t="s">
        <v>633</v>
      </c>
      <c r="C167" s="35" t="s">
        <v>349</v>
      </c>
      <c r="D167" s="35" t="s">
        <v>269</v>
      </c>
      <c r="E167" s="24">
        <v>50</v>
      </c>
      <c r="F167" s="24" t="s">
        <v>12</v>
      </c>
      <c r="G167" s="57"/>
      <c r="H167" s="25">
        <f t="shared" si="3"/>
        <v>0</v>
      </c>
      <c r="I167" s="4" t="s">
        <v>85</v>
      </c>
      <c r="J167" s="62"/>
      <c r="K167" s="6">
        <v>1</v>
      </c>
      <c r="L167" s="6">
        <v>1</v>
      </c>
      <c r="M167" s="66">
        <v>1</v>
      </c>
      <c r="N167" s="144">
        <v>1</v>
      </c>
      <c r="O167" s="55"/>
      <c r="P167" s="67"/>
      <c r="Q167" s="124"/>
      <c r="R167" s="76">
        <f>+Tabulka1233[[#This Row],[Navrhovaný počet ks v balení]]-Tabulka1233[[#This Row],[Počet ks v balení (jen případě že se liší od údaje v sloupci L)]]</f>
        <v>0</v>
      </c>
      <c r="S167" s="76">
        <f>+Tabulka1233[[#This Row],[Navrhovaná (maximální) váha/objem 1ks produktu]]-Tabulka1233[[#This Row],[Váha 1ks produktu (jen případě že se liší od údaje v sloupci N)]]</f>
        <v>0</v>
      </c>
      <c r="T167" s="125"/>
    </row>
    <row r="168" spans="1:20" ht="30" customHeight="1">
      <c r="A168" s="101">
        <v>164</v>
      </c>
      <c r="B168" s="3" t="s">
        <v>634</v>
      </c>
      <c r="C168" s="35" t="s">
        <v>350</v>
      </c>
      <c r="D168" s="35" t="s">
        <v>270</v>
      </c>
      <c r="E168" s="24">
        <v>50</v>
      </c>
      <c r="F168" s="24" t="s">
        <v>12</v>
      </c>
      <c r="G168" s="57"/>
      <c r="H168" s="25">
        <f t="shared" si="3"/>
        <v>0</v>
      </c>
      <c r="I168" s="4" t="s">
        <v>85</v>
      </c>
      <c r="J168" s="62"/>
      <c r="K168" s="6">
        <v>1</v>
      </c>
      <c r="L168" s="6">
        <v>1</v>
      </c>
      <c r="M168" s="66">
        <v>1</v>
      </c>
      <c r="N168" s="144">
        <v>1</v>
      </c>
      <c r="O168" s="55"/>
      <c r="P168" s="67"/>
      <c r="Q168" s="124"/>
      <c r="R168" s="76">
        <f>+Tabulka1233[[#This Row],[Navrhovaný počet ks v balení]]-Tabulka1233[[#This Row],[Počet ks v balení (jen případě že se liší od údaje v sloupci L)]]</f>
        <v>0</v>
      </c>
      <c r="S168" s="76">
        <f>+Tabulka1233[[#This Row],[Navrhovaná (maximální) váha/objem 1ks produktu]]-Tabulka1233[[#This Row],[Váha 1ks produktu (jen případě že se liší od údaje v sloupci N)]]</f>
        <v>0</v>
      </c>
      <c r="T168" s="125"/>
    </row>
    <row r="169" spans="1:20" ht="30" customHeight="1">
      <c r="A169" s="100">
        <v>165</v>
      </c>
      <c r="B169" s="3" t="s">
        <v>634</v>
      </c>
      <c r="C169" s="35" t="s">
        <v>350</v>
      </c>
      <c r="D169" s="35" t="s">
        <v>265</v>
      </c>
      <c r="E169" s="24">
        <v>50</v>
      </c>
      <c r="F169" s="24" t="s">
        <v>12</v>
      </c>
      <c r="G169" s="57"/>
      <c r="H169" s="25">
        <f t="shared" si="3"/>
        <v>0</v>
      </c>
      <c r="I169" s="4" t="s">
        <v>85</v>
      </c>
      <c r="J169" s="62"/>
      <c r="K169" s="6">
        <v>1</v>
      </c>
      <c r="L169" s="6">
        <v>1</v>
      </c>
      <c r="M169" s="66">
        <v>1</v>
      </c>
      <c r="N169" s="144">
        <v>1</v>
      </c>
      <c r="O169" s="55"/>
      <c r="P169" s="67"/>
      <c r="Q169" s="124"/>
      <c r="R169" s="76">
        <f>+Tabulka1233[[#This Row],[Navrhovaný počet ks v balení]]-Tabulka1233[[#This Row],[Počet ks v balení (jen případě že se liší od údaje v sloupci L)]]</f>
        <v>0</v>
      </c>
      <c r="S169" s="76">
        <f>+Tabulka1233[[#This Row],[Navrhovaná (maximální) váha/objem 1ks produktu]]-Tabulka1233[[#This Row],[Váha 1ks produktu (jen případě že se liší od údaje v sloupci N)]]</f>
        <v>0</v>
      </c>
      <c r="T169" s="125"/>
    </row>
    <row r="170" spans="1:20" ht="30" customHeight="1">
      <c r="A170" s="101">
        <v>166</v>
      </c>
      <c r="B170" s="8" t="s">
        <v>635</v>
      </c>
      <c r="C170" s="35" t="s">
        <v>296</v>
      </c>
      <c r="D170" s="32" t="s">
        <v>297</v>
      </c>
      <c r="E170" s="4">
        <v>50</v>
      </c>
      <c r="F170" s="4" t="s">
        <v>12</v>
      </c>
      <c r="G170" s="57"/>
      <c r="H170" s="25">
        <f t="shared" si="3"/>
        <v>0</v>
      </c>
      <c r="I170" s="4" t="s">
        <v>85</v>
      </c>
      <c r="J170" s="62"/>
      <c r="K170" s="6">
        <v>1</v>
      </c>
      <c r="L170" s="6">
        <v>1.8140000000000001</v>
      </c>
      <c r="M170" s="66">
        <v>1</v>
      </c>
      <c r="N170" s="144">
        <v>1.8140000000000001</v>
      </c>
      <c r="O170" s="55"/>
      <c r="P170" s="67"/>
      <c r="Q170" s="124"/>
      <c r="R170" s="76">
        <f>+Tabulka1233[[#This Row],[Navrhovaný počet ks v balení]]-Tabulka1233[[#This Row],[Počet ks v balení (jen případě že se liší od údaje v sloupci L)]]</f>
        <v>0</v>
      </c>
      <c r="S170" s="76">
        <f>+Tabulka1233[[#This Row],[Navrhovaná (maximální) váha/objem 1ks produktu]]-Tabulka1233[[#This Row],[Váha 1ks produktu (jen případě že se liší od údaje v sloupci N)]]</f>
        <v>0</v>
      </c>
      <c r="T170" s="125"/>
    </row>
    <row r="171" spans="1:20" ht="30" customHeight="1">
      <c r="A171" s="101">
        <v>167</v>
      </c>
      <c r="B171" s="8" t="s">
        <v>636</v>
      </c>
      <c r="C171" s="35" t="s">
        <v>347</v>
      </c>
      <c r="D171" s="32" t="s">
        <v>298</v>
      </c>
      <c r="E171" s="4">
        <v>50</v>
      </c>
      <c r="F171" s="4" t="s">
        <v>12</v>
      </c>
      <c r="G171" s="57"/>
      <c r="H171" s="25">
        <f t="shared" si="3"/>
        <v>0</v>
      </c>
      <c r="I171" s="4" t="s">
        <v>85</v>
      </c>
      <c r="J171" s="62"/>
      <c r="K171" s="6">
        <v>1</v>
      </c>
      <c r="L171" s="6">
        <v>0.93</v>
      </c>
      <c r="M171" s="66">
        <v>1</v>
      </c>
      <c r="N171" s="144">
        <v>0.93</v>
      </c>
      <c r="O171" s="55"/>
      <c r="P171" s="67"/>
      <c r="Q171" s="124"/>
      <c r="R171" s="76">
        <f>+Tabulka1233[[#This Row],[Navrhovaný počet ks v balení]]-Tabulka1233[[#This Row],[Počet ks v balení (jen případě že se liší od údaje v sloupci L)]]</f>
        <v>0</v>
      </c>
      <c r="S171" s="76">
        <f>+Tabulka1233[[#This Row],[Navrhovaná (maximální) váha/objem 1ks produktu]]-Tabulka1233[[#This Row],[Váha 1ks produktu (jen případě že se liší od údaje v sloupci N)]]</f>
        <v>0</v>
      </c>
      <c r="T171" s="125"/>
    </row>
    <row r="172" spans="1:20" ht="30" customHeight="1">
      <c r="A172" s="101">
        <v>168</v>
      </c>
      <c r="B172" s="8" t="s">
        <v>637</v>
      </c>
      <c r="C172" s="35" t="s">
        <v>341</v>
      </c>
      <c r="D172" s="33" t="s">
        <v>342</v>
      </c>
      <c r="E172" s="4">
        <v>10</v>
      </c>
      <c r="F172" s="34" t="s">
        <v>15</v>
      </c>
      <c r="G172" s="55"/>
      <c r="H172" s="7">
        <f t="shared" si="3"/>
        <v>0</v>
      </c>
      <c r="I172" s="4" t="s">
        <v>85</v>
      </c>
      <c r="J172" s="62"/>
      <c r="K172" s="6">
        <v>1</v>
      </c>
      <c r="L172" s="6">
        <v>1</v>
      </c>
      <c r="M172" s="66">
        <v>1</v>
      </c>
      <c r="N172" s="144">
        <v>1</v>
      </c>
      <c r="O172" s="55"/>
      <c r="P172" s="67"/>
      <c r="Q172" s="124"/>
      <c r="R172" s="76">
        <f>+Tabulka1233[[#This Row],[Navrhovaný počet ks v balení]]-Tabulka1233[[#This Row],[Počet ks v balení (jen případě že se liší od údaje v sloupci L)]]</f>
        <v>0</v>
      </c>
      <c r="S172" s="76">
        <f>+Tabulka1233[[#This Row],[Navrhovaná (maximální) váha/objem 1ks produktu]]-Tabulka1233[[#This Row],[Váha 1ks produktu (jen případě že se liší od údaje v sloupci N)]]</f>
        <v>0</v>
      </c>
      <c r="T172" s="125"/>
    </row>
    <row r="173" spans="1:20" ht="30" customHeight="1">
      <c r="A173" s="100">
        <v>169</v>
      </c>
      <c r="B173" s="8" t="s">
        <v>638</v>
      </c>
      <c r="C173" s="1" t="s">
        <v>435</v>
      </c>
      <c r="D173" s="23" t="s">
        <v>220</v>
      </c>
      <c r="E173" s="4">
        <v>150</v>
      </c>
      <c r="F173" s="4" t="s">
        <v>1</v>
      </c>
      <c r="G173" s="55"/>
      <c r="H173" s="7">
        <f t="shared" si="3"/>
        <v>0</v>
      </c>
      <c r="I173" s="4" t="s">
        <v>85</v>
      </c>
      <c r="J173" s="62"/>
      <c r="K173" s="6">
        <v>4</v>
      </c>
      <c r="L173" s="6">
        <v>0.64</v>
      </c>
      <c r="M173" s="66">
        <v>4</v>
      </c>
      <c r="N173" s="144">
        <v>0.64</v>
      </c>
      <c r="O173" s="55"/>
      <c r="P173" s="67"/>
      <c r="Q173" s="124"/>
      <c r="R173" s="76">
        <f>+Tabulka1233[[#This Row],[Navrhovaný počet ks v balení]]-Tabulka1233[[#This Row],[Počet ks v balení (jen případě že se liší od údaje v sloupci L)]]</f>
        <v>0</v>
      </c>
      <c r="S173" s="76">
        <f>+Tabulka1233[[#This Row],[Navrhovaná (maximální) váha/objem 1ks produktu]]-Tabulka1233[[#This Row],[Váha 1ks produktu (jen případě že se liší od údaje v sloupci N)]]</f>
        <v>0</v>
      </c>
      <c r="T173" s="125"/>
    </row>
    <row r="174" spans="1:20" ht="30" customHeight="1">
      <c r="A174" s="101">
        <v>170</v>
      </c>
      <c r="B174" s="3" t="s">
        <v>639</v>
      </c>
      <c r="C174" s="1" t="s">
        <v>178</v>
      </c>
      <c r="D174" s="17"/>
      <c r="E174" s="4">
        <v>30</v>
      </c>
      <c r="F174" s="4" t="s">
        <v>1</v>
      </c>
      <c r="G174" s="55"/>
      <c r="H174" s="7">
        <f t="shared" si="3"/>
        <v>0</v>
      </c>
      <c r="I174" s="4" t="s">
        <v>85</v>
      </c>
      <c r="J174" s="62"/>
      <c r="K174" s="6">
        <v>10</v>
      </c>
      <c r="L174" s="6">
        <v>0.125</v>
      </c>
      <c r="M174" s="66">
        <v>10</v>
      </c>
      <c r="N174" s="144">
        <v>0.125</v>
      </c>
      <c r="O174" s="55"/>
      <c r="P174" s="67"/>
      <c r="Q174" s="124"/>
      <c r="R174" s="76">
        <f>+Tabulka1233[[#This Row],[Navrhovaný počet ks v balení]]-Tabulka1233[[#This Row],[Počet ks v balení (jen případě že se liší od údaje v sloupci L)]]</f>
        <v>0</v>
      </c>
      <c r="S174" s="76">
        <f>+Tabulka1233[[#This Row],[Navrhovaná (maximální) váha/objem 1ks produktu]]-Tabulka1233[[#This Row],[Váha 1ks produktu (jen případě že se liší od údaje v sloupci N)]]</f>
        <v>0</v>
      </c>
      <c r="T174" s="125"/>
    </row>
    <row r="175" spans="1:20" ht="30" customHeight="1">
      <c r="A175" s="101">
        <v>171</v>
      </c>
      <c r="B175" s="8" t="s">
        <v>640</v>
      </c>
      <c r="C175" s="1" t="s">
        <v>98</v>
      </c>
      <c r="D175" s="19" t="s">
        <v>53</v>
      </c>
      <c r="E175" s="4">
        <v>20</v>
      </c>
      <c r="F175" s="4" t="s">
        <v>1</v>
      </c>
      <c r="G175" s="55"/>
      <c r="H175" s="7">
        <f t="shared" si="3"/>
        <v>0</v>
      </c>
      <c r="I175" s="4" t="s">
        <v>85</v>
      </c>
      <c r="J175" s="62"/>
      <c r="K175" s="6">
        <v>1</v>
      </c>
      <c r="L175" s="6">
        <v>0.34</v>
      </c>
      <c r="M175" s="66">
        <v>1</v>
      </c>
      <c r="N175" s="144">
        <v>0.34</v>
      </c>
      <c r="O175" s="55"/>
      <c r="P175" s="67"/>
      <c r="Q175" s="124"/>
      <c r="R175" s="76">
        <f>+Tabulka1233[[#This Row],[Navrhovaný počet ks v balení]]-Tabulka1233[[#This Row],[Počet ks v balení (jen případě že se liší od údaje v sloupci L)]]</f>
        <v>0</v>
      </c>
      <c r="S175" s="76">
        <f>+Tabulka1233[[#This Row],[Navrhovaná (maximální) váha/objem 1ks produktu]]-Tabulka1233[[#This Row],[Váha 1ks produktu (jen případě že se liší od údaje v sloupci N)]]</f>
        <v>0</v>
      </c>
      <c r="T175" s="125"/>
    </row>
    <row r="176" spans="1:20" ht="30" customHeight="1">
      <c r="A176" s="101">
        <v>172</v>
      </c>
      <c r="B176" s="8" t="s">
        <v>641</v>
      </c>
      <c r="C176" s="1" t="s">
        <v>436</v>
      </c>
      <c r="D176" s="19" t="s">
        <v>52</v>
      </c>
      <c r="E176" s="4">
        <v>20</v>
      </c>
      <c r="F176" s="4" t="s">
        <v>1</v>
      </c>
      <c r="G176" s="55"/>
      <c r="H176" s="7">
        <f t="shared" si="3"/>
        <v>0</v>
      </c>
      <c r="I176" s="4" t="s">
        <v>85</v>
      </c>
      <c r="J176" s="62"/>
      <c r="K176" s="6">
        <v>1</v>
      </c>
      <c r="L176" s="6">
        <v>0.33</v>
      </c>
      <c r="M176" s="66">
        <v>1</v>
      </c>
      <c r="N176" s="144">
        <v>0.33</v>
      </c>
      <c r="O176" s="55"/>
      <c r="P176" s="67"/>
      <c r="Q176" s="124"/>
      <c r="R176" s="76">
        <f>+Tabulka1233[[#This Row],[Navrhovaný počet ks v balení]]-Tabulka1233[[#This Row],[Počet ks v balení (jen případě že se liší od údaje v sloupci L)]]</f>
        <v>0</v>
      </c>
      <c r="S176" s="76">
        <f>+Tabulka1233[[#This Row],[Navrhovaná (maximální) váha/objem 1ks produktu]]-Tabulka1233[[#This Row],[Váha 1ks produktu (jen případě že se liší od údaje v sloupci N)]]</f>
        <v>0</v>
      </c>
      <c r="T176" s="125"/>
    </row>
    <row r="177" spans="1:20" ht="30" customHeight="1">
      <c r="A177" s="100">
        <v>173</v>
      </c>
      <c r="B177" s="8" t="s">
        <v>642</v>
      </c>
      <c r="C177" s="1" t="s">
        <v>299</v>
      </c>
      <c r="D177" s="19" t="s">
        <v>54</v>
      </c>
      <c r="E177" s="4">
        <v>20</v>
      </c>
      <c r="F177" s="4" t="s">
        <v>1</v>
      </c>
      <c r="G177" s="55"/>
      <c r="H177" s="7">
        <f t="shared" si="3"/>
        <v>0</v>
      </c>
      <c r="I177" s="4" t="s">
        <v>85</v>
      </c>
      <c r="J177" s="62"/>
      <c r="K177" s="6">
        <v>1</v>
      </c>
      <c r="L177" s="6">
        <v>0.34</v>
      </c>
      <c r="M177" s="66">
        <v>1</v>
      </c>
      <c r="N177" s="144">
        <v>0.34</v>
      </c>
      <c r="O177" s="55"/>
      <c r="P177" s="67"/>
      <c r="Q177" s="124"/>
      <c r="R177" s="76">
        <f>+Tabulka1233[[#This Row],[Navrhovaný počet ks v balení]]-Tabulka1233[[#This Row],[Počet ks v balení (jen případě že se liší od údaje v sloupci L)]]</f>
        <v>0</v>
      </c>
      <c r="S177" s="76">
        <f>+Tabulka1233[[#This Row],[Navrhovaná (maximální) váha/objem 1ks produktu]]-Tabulka1233[[#This Row],[Váha 1ks produktu (jen případě že se liší od údaje v sloupci N)]]</f>
        <v>0</v>
      </c>
      <c r="T177" s="125"/>
    </row>
    <row r="178" spans="1:20" ht="30" customHeight="1">
      <c r="A178" s="101">
        <v>174</v>
      </c>
      <c r="B178" s="8" t="s">
        <v>643</v>
      </c>
      <c r="C178" s="35" t="s">
        <v>801</v>
      </c>
      <c r="D178" s="32" t="s">
        <v>280</v>
      </c>
      <c r="E178" s="4">
        <v>20</v>
      </c>
      <c r="F178" s="4" t="s">
        <v>12</v>
      </c>
      <c r="G178" s="57"/>
      <c r="H178" s="25">
        <f t="shared" si="3"/>
        <v>0</v>
      </c>
      <c r="I178" s="4" t="s">
        <v>85</v>
      </c>
      <c r="J178" s="62"/>
      <c r="K178" s="6">
        <v>1</v>
      </c>
      <c r="L178" s="6">
        <v>0.5</v>
      </c>
      <c r="M178" s="66">
        <v>1</v>
      </c>
      <c r="N178" s="144">
        <v>0.5</v>
      </c>
      <c r="O178" s="55"/>
      <c r="P178" s="67"/>
      <c r="Q178" s="124"/>
      <c r="R178" s="76">
        <f>+Tabulka1233[[#This Row],[Navrhovaný počet ks v balení]]-Tabulka1233[[#This Row],[Počet ks v balení (jen případě že se liší od údaje v sloupci L)]]</f>
        <v>0</v>
      </c>
      <c r="S178" s="76">
        <f>+Tabulka1233[[#This Row],[Navrhovaná (maximální) váha/objem 1ks produktu]]-Tabulka1233[[#This Row],[Váha 1ks produktu (jen případě že se liší od údaje v sloupci N)]]</f>
        <v>0</v>
      </c>
      <c r="T178" s="125"/>
    </row>
    <row r="179" spans="1:20" ht="30" customHeight="1">
      <c r="A179" s="101">
        <v>175</v>
      </c>
      <c r="B179" s="8" t="s">
        <v>644</v>
      </c>
      <c r="C179" s="1" t="s">
        <v>437</v>
      </c>
      <c r="D179" s="16" t="s">
        <v>55</v>
      </c>
      <c r="E179" s="4">
        <v>20</v>
      </c>
      <c r="F179" s="4" t="s">
        <v>1</v>
      </c>
      <c r="G179" s="55"/>
      <c r="H179" s="7">
        <f t="shared" si="3"/>
        <v>0</v>
      </c>
      <c r="I179" s="4" t="s">
        <v>85</v>
      </c>
      <c r="J179" s="62"/>
      <c r="K179" s="6">
        <v>1</v>
      </c>
      <c r="L179" s="6">
        <v>0.25</v>
      </c>
      <c r="M179" s="66">
        <v>1</v>
      </c>
      <c r="N179" s="144">
        <v>0.25</v>
      </c>
      <c r="O179" s="55"/>
      <c r="P179" s="67"/>
      <c r="Q179" s="124"/>
      <c r="R179" s="76">
        <f>+Tabulka1233[[#This Row],[Navrhovaný počet ks v balení]]-Tabulka1233[[#This Row],[Počet ks v balení (jen případě že se liší od údaje v sloupci L)]]</f>
        <v>0</v>
      </c>
      <c r="S179" s="76">
        <f>+Tabulka1233[[#This Row],[Navrhovaná (maximální) váha/objem 1ks produktu]]-Tabulka1233[[#This Row],[Váha 1ks produktu (jen případě že se liší od údaje v sloupci N)]]</f>
        <v>0</v>
      </c>
      <c r="T179" s="125"/>
    </row>
    <row r="180" spans="1:20" ht="30" customHeight="1">
      <c r="A180" s="101">
        <v>176</v>
      </c>
      <c r="B180" s="11" t="s">
        <v>645</v>
      </c>
      <c r="C180" s="43" t="s">
        <v>300</v>
      </c>
      <c r="D180" s="17" t="s">
        <v>181</v>
      </c>
      <c r="E180" s="12">
        <v>50</v>
      </c>
      <c r="F180" s="12" t="s">
        <v>1</v>
      </c>
      <c r="G180" s="61"/>
      <c r="H180" s="13">
        <f t="shared" si="3"/>
        <v>0</v>
      </c>
      <c r="I180" s="4" t="s">
        <v>85</v>
      </c>
      <c r="J180" s="62"/>
      <c r="K180" s="6">
        <v>12</v>
      </c>
      <c r="L180" s="6">
        <v>0.5</v>
      </c>
      <c r="M180" s="66">
        <v>12</v>
      </c>
      <c r="N180" s="144">
        <v>0.5</v>
      </c>
      <c r="O180" s="55"/>
      <c r="P180" s="67"/>
      <c r="Q180" s="124"/>
      <c r="R180" s="76">
        <f>+Tabulka1233[[#This Row],[Navrhovaný počet ks v balení]]-Tabulka1233[[#This Row],[Počet ks v balení (jen případě že se liší od údaje v sloupci L)]]</f>
        <v>0</v>
      </c>
      <c r="S180" s="76">
        <f>+Tabulka1233[[#This Row],[Navrhovaná (maximální) váha/objem 1ks produktu]]-Tabulka1233[[#This Row],[Váha 1ks produktu (jen případě že se liší od údaje v sloupci N)]]</f>
        <v>0</v>
      </c>
      <c r="T180" s="125"/>
    </row>
    <row r="181" spans="1:20" ht="30" customHeight="1">
      <c r="A181" s="100">
        <v>177</v>
      </c>
      <c r="B181" s="3" t="s">
        <v>646</v>
      </c>
      <c r="C181" s="43" t="s">
        <v>180</v>
      </c>
      <c r="D181" s="17" t="s">
        <v>179</v>
      </c>
      <c r="E181" s="4">
        <v>50</v>
      </c>
      <c r="F181" s="4" t="s">
        <v>1</v>
      </c>
      <c r="G181" s="55"/>
      <c r="H181" s="7">
        <f t="shared" si="3"/>
        <v>0</v>
      </c>
      <c r="I181" s="4" t="s">
        <v>85</v>
      </c>
      <c r="J181" s="62"/>
      <c r="K181" s="6">
        <v>1</v>
      </c>
      <c r="L181" s="6">
        <v>0.5</v>
      </c>
      <c r="M181" s="66">
        <v>1</v>
      </c>
      <c r="N181" s="144">
        <v>0.5</v>
      </c>
      <c r="O181" s="55"/>
      <c r="P181" s="67"/>
      <c r="Q181" s="124"/>
      <c r="R181" s="76">
        <f>+Tabulka1233[[#This Row],[Navrhovaný počet ks v balení]]-Tabulka1233[[#This Row],[Počet ks v balení (jen případě že se liší od údaje v sloupci L)]]</f>
        <v>0</v>
      </c>
      <c r="S181" s="76">
        <f>+Tabulka1233[[#This Row],[Navrhovaná (maximální) váha/objem 1ks produktu]]-Tabulka1233[[#This Row],[Váha 1ks produktu (jen případě že se liší od údaje v sloupci N)]]</f>
        <v>0</v>
      </c>
      <c r="T181" s="125"/>
    </row>
    <row r="182" spans="1:20" ht="30" customHeight="1">
      <c r="A182" s="101">
        <v>178</v>
      </c>
      <c r="B182" s="8" t="s">
        <v>647</v>
      </c>
      <c r="C182" s="35" t="s">
        <v>344</v>
      </c>
      <c r="D182" s="33" t="s">
        <v>345</v>
      </c>
      <c r="E182" s="4">
        <v>150</v>
      </c>
      <c r="F182" s="34" t="s">
        <v>15</v>
      </c>
      <c r="G182" s="55"/>
      <c r="H182" s="7">
        <f t="shared" si="3"/>
        <v>0</v>
      </c>
      <c r="I182" s="4" t="s">
        <v>85</v>
      </c>
      <c r="J182" s="62"/>
      <c r="K182" s="6">
        <v>24</v>
      </c>
      <c r="L182" s="6">
        <v>0.5</v>
      </c>
      <c r="M182" s="66">
        <v>24</v>
      </c>
      <c r="N182" s="144">
        <v>0.5</v>
      </c>
      <c r="O182" s="55"/>
      <c r="P182" s="67"/>
      <c r="Q182" s="124"/>
      <c r="R182" s="76">
        <f>+Tabulka1233[[#This Row],[Navrhovaný počet ks v balení]]-Tabulka1233[[#This Row],[Počet ks v balení (jen případě že se liší od údaje v sloupci L)]]</f>
        <v>0</v>
      </c>
      <c r="S182" s="76">
        <f>+Tabulka1233[[#This Row],[Navrhovaná (maximální) váha/objem 1ks produktu]]-Tabulka1233[[#This Row],[Váha 1ks produktu (jen případě že se liší od údaje v sloupci N)]]</f>
        <v>0</v>
      </c>
      <c r="T182" s="125"/>
    </row>
    <row r="183" spans="1:20" ht="30" customHeight="1">
      <c r="A183" s="101">
        <v>179</v>
      </c>
      <c r="B183" s="11" t="s">
        <v>648</v>
      </c>
      <c r="C183" s="46" t="s">
        <v>183</v>
      </c>
      <c r="D183" s="19" t="s">
        <v>182</v>
      </c>
      <c r="E183" s="12">
        <v>100</v>
      </c>
      <c r="F183" s="12" t="s">
        <v>1</v>
      </c>
      <c r="G183" s="61"/>
      <c r="H183" s="13">
        <f t="shared" si="3"/>
        <v>0</v>
      </c>
      <c r="I183" s="4" t="s">
        <v>85</v>
      </c>
      <c r="J183" s="62"/>
      <c r="K183" s="6">
        <v>1</v>
      </c>
      <c r="L183" s="6">
        <v>2.5</v>
      </c>
      <c r="M183" s="66">
        <v>1</v>
      </c>
      <c r="N183" s="144">
        <v>2.5</v>
      </c>
      <c r="O183" s="55"/>
      <c r="P183" s="67"/>
      <c r="Q183" s="124"/>
      <c r="R183" s="76">
        <f>+Tabulka1233[[#This Row],[Navrhovaný počet ks v balení]]-Tabulka1233[[#This Row],[Počet ks v balení (jen případě že se liší od údaje v sloupci L)]]</f>
        <v>0</v>
      </c>
      <c r="S183" s="76">
        <f>+Tabulka1233[[#This Row],[Navrhovaná (maximální) váha/objem 1ks produktu]]-Tabulka1233[[#This Row],[Váha 1ks produktu (jen případě že se liší od údaje v sloupci N)]]</f>
        <v>0</v>
      </c>
      <c r="T183" s="125"/>
    </row>
    <row r="184" spans="1:20" ht="30" customHeight="1">
      <c r="A184" s="101">
        <v>180</v>
      </c>
      <c r="B184" s="9" t="s">
        <v>649</v>
      </c>
      <c r="C184" s="1" t="s">
        <v>438</v>
      </c>
      <c r="D184" s="19" t="s">
        <v>134</v>
      </c>
      <c r="E184" s="4">
        <v>100</v>
      </c>
      <c r="F184" s="4" t="s">
        <v>12</v>
      </c>
      <c r="G184" s="55"/>
      <c r="H184" s="7">
        <f t="shared" si="3"/>
        <v>0</v>
      </c>
      <c r="I184" s="4" t="s">
        <v>85</v>
      </c>
      <c r="J184" s="62"/>
      <c r="K184" s="6">
        <v>1</v>
      </c>
      <c r="L184" s="6">
        <v>1</v>
      </c>
      <c r="M184" s="66">
        <v>1</v>
      </c>
      <c r="N184" s="144">
        <v>1</v>
      </c>
      <c r="O184" s="55"/>
      <c r="P184" s="67"/>
      <c r="Q184" s="124"/>
      <c r="R184" s="76">
        <f>+Tabulka1233[[#This Row],[Navrhovaný počet ks v balení]]-Tabulka1233[[#This Row],[Počet ks v balení (jen případě že se liší od údaje v sloupci L)]]</f>
        <v>0</v>
      </c>
      <c r="S184" s="76">
        <f>+Tabulka1233[[#This Row],[Navrhovaná (maximální) váha/objem 1ks produktu]]-Tabulka1233[[#This Row],[Váha 1ks produktu (jen případě že se liší od údaje v sloupci N)]]</f>
        <v>0</v>
      </c>
      <c r="T184" s="125"/>
    </row>
    <row r="185" spans="1:20" ht="30" customHeight="1">
      <c r="A185" s="100">
        <v>181</v>
      </c>
      <c r="B185" s="9" t="s">
        <v>650</v>
      </c>
      <c r="C185" s="1" t="s">
        <v>133</v>
      </c>
      <c r="D185" s="19" t="s">
        <v>134</v>
      </c>
      <c r="E185" s="4">
        <v>100</v>
      </c>
      <c r="F185" s="4" t="s">
        <v>12</v>
      </c>
      <c r="G185" s="55"/>
      <c r="H185" s="7">
        <f t="shared" si="3"/>
        <v>0</v>
      </c>
      <c r="I185" s="4" t="s">
        <v>85</v>
      </c>
      <c r="J185" s="62"/>
      <c r="K185" s="6">
        <v>1</v>
      </c>
      <c r="L185" s="6">
        <v>3</v>
      </c>
      <c r="M185" s="66">
        <v>1</v>
      </c>
      <c r="N185" s="144">
        <v>3</v>
      </c>
      <c r="O185" s="55"/>
      <c r="P185" s="67"/>
      <c r="Q185" s="124"/>
      <c r="R185" s="76">
        <f>+Tabulka1233[[#This Row],[Navrhovaný počet ks v balení]]-Tabulka1233[[#This Row],[Počet ks v balení (jen případě že se liší od údaje v sloupci L)]]</f>
        <v>0</v>
      </c>
      <c r="S185" s="76">
        <f>+Tabulka1233[[#This Row],[Navrhovaná (maximální) váha/objem 1ks produktu]]-Tabulka1233[[#This Row],[Váha 1ks produktu (jen případě že se liší od údaje v sloupci N)]]</f>
        <v>0</v>
      </c>
      <c r="T185" s="125"/>
    </row>
    <row r="186" spans="1:20" ht="30" customHeight="1">
      <c r="A186" s="101">
        <v>182</v>
      </c>
      <c r="B186" s="9" t="s">
        <v>651</v>
      </c>
      <c r="C186" s="1" t="s">
        <v>439</v>
      </c>
      <c r="D186" s="19" t="s">
        <v>134</v>
      </c>
      <c r="E186" s="4">
        <v>60</v>
      </c>
      <c r="F186" s="4" t="s">
        <v>12</v>
      </c>
      <c r="G186" s="55"/>
      <c r="H186" s="7">
        <f t="shared" si="3"/>
        <v>0</v>
      </c>
      <c r="I186" s="4" t="s">
        <v>85</v>
      </c>
      <c r="J186" s="62"/>
      <c r="K186" s="6">
        <v>8</v>
      </c>
      <c r="L186" s="6">
        <v>0.16</v>
      </c>
      <c r="M186" s="66">
        <v>8</v>
      </c>
      <c r="N186" s="144">
        <v>0.16</v>
      </c>
      <c r="O186" s="55"/>
      <c r="P186" s="67"/>
      <c r="Q186" s="124"/>
      <c r="R186" s="76">
        <f>+Tabulka1233[[#This Row],[Navrhovaný počet ks v balení]]-Tabulka1233[[#This Row],[Počet ks v balení (jen případě že se liší od údaje v sloupci L)]]</f>
        <v>0</v>
      </c>
      <c r="S186" s="76">
        <f>+Tabulka1233[[#This Row],[Navrhovaná (maximální) váha/objem 1ks produktu]]-Tabulka1233[[#This Row],[Váha 1ks produktu (jen případě že se liší od údaje v sloupci N)]]</f>
        <v>0</v>
      </c>
      <c r="T186" s="125"/>
    </row>
    <row r="187" spans="1:20" ht="30" customHeight="1">
      <c r="A187" s="101">
        <v>183</v>
      </c>
      <c r="B187" s="8" t="s">
        <v>652</v>
      </c>
      <c r="C187" s="1" t="s">
        <v>440</v>
      </c>
      <c r="D187" s="17" t="s">
        <v>301</v>
      </c>
      <c r="E187" s="4">
        <v>100</v>
      </c>
      <c r="F187" s="4" t="s">
        <v>1</v>
      </c>
      <c r="G187" s="55"/>
      <c r="H187" s="7">
        <f t="shared" si="3"/>
        <v>0</v>
      </c>
      <c r="I187" s="4" t="s">
        <v>85</v>
      </c>
      <c r="J187" s="62"/>
      <c r="K187" s="6">
        <v>1</v>
      </c>
      <c r="L187" s="6">
        <v>1</v>
      </c>
      <c r="M187" s="66">
        <v>1</v>
      </c>
      <c r="N187" s="144">
        <v>1</v>
      </c>
      <c r="O187" s="55"/>
      <c r="P187" s="67"/>
      <c r="Q187" s="124"/>
      <c r="R187" s="76">
        <f>+Tabulka1233[[#This Row],[Navrhovaný počet ks v balení]]-Tabulka1233[[#This Row],[Počet ks v balení (jen případě že se liší od údaje v sloupci L)]]</f>
        <v>0</v>
      </c>
      <c r="S187" s="76">
        <f>+Tabulka1233[[#This Row],[Navrhovaná (maximální) váha/objem 1ks produktu]]-Tabulka1233[[#This Row],[Váha 1ks produktu (jen případě že se liší od údaje v sloupci N)]]</f>
        <v>0</v>
      </c>
      <c r="T187" s="125"/>
    </row>
    <row r="188" spans="1:20" ht="30" customHeight="1">
      <c r="A188" s="101">
        <v>184</v>
      </c>
      <c r="B188" s="8" t="s">
        <v>653</v>
      </c>
      <c r="C188" s="1" t="s">
        <v>441</v>
      </c>
      <c r="D188" s="17" t="s">
        <v>56</v>
      </c>
      <c r="E188" s="4">
        <v>100</v>
      </c>
      <c r="F188" s="4" t="s">
        <v>1</v>
      </c>
      <c r="G188" s="55"/>
      <c r="H188" s="7">
        <f t="shared" si="3"/>
        <v>0</v>
      </c>
      <c r="I188" s="4" t="s">
        <v>85</v>
      </c>
      <c r="J188" s="62"/>
      <c r="K188" s="6">
        <v>1</v>
      </c>
      <c r="L188" s="6">
        <v>4</v>
      </c>
      <c r="M188" s="66">
        <v>1</v>
      </c>
      <c r="N188" s="144">
        <v>4</v>
      </c>
      <c r="O188" s="55"/>
      <c r="P188" s="67"/>
      <c r="Q188" s="124"/>
      <c r="R188" s="76">
        <f>+Tabulka1233[[#This Row],[Navrhovaný počet ks v balení]]-Tabulka1233[[#This Row],[Počet ks v balení (jen případě že se liší od údaje v sloupci L)]]</f>
        <v>0</v>
      </c>
      <c r="S188" s="76">
        <f>+Tabulka1233[[#This Row],[Navrhovaná (maximální) váha/objem 1ks produktu]]-Tabulka1233[[#This Row],[Váha 1ks produktu (jen případě že se liší od údaje v sloupci N)]]</f>
        <v>0</v>
      </c>
      <c r="T188" s="125"/>
    </row>
    <row r="189" spans="1:20" ht="30" customHeight="1">
      <c r="A189" s="100">
        <v>185</v>
      </c>
      <c r="B189" s="5" t="s">
        <v>654</v>
      </c>
      <c r="C189" s="1" t="s">
        <v>802</v>
      </c>
      <c r="D189" s="17" t="s">
        <v>184</v>
      </c>
      <c r="E189" s="4">
        <v>10</v>
      </c>
      <c r="F189" s="4" t="s">
        <v>1</v>
      </c>
      <c r="G189" s="55"/>
      <c r="H189" s="7">
        <f t="shared" si="3"/>
        <v>0</v>
      </c>
      <c r="I189" s="4" t="s">
        <v>85</v>
      </c>
      <c r="J189" s="62"/>
      <c r="K189" s="6">
        <v>40</v>
      </c>
      <c r="L189" s="6">
        <v>1.2999999999999999E-2</v>
      </c>
      <c r="M189" s="66">
        <v>40</v>
      </c>
      <c r="N189" s="144">
        <v>1.2999999999999999E-2</v>
      </c>
      <c r="O189" s="55"/>
      <c r="P189" s="67"/>
      <c r="Q189" s="124"/>
      <c r="R189" s="76">
        <f>+Tabulka1233[[#This Row],[Navrhovaný počet ks v balení]]-Tabulka1233[[#This Row],[Počet ks v balení (jen případě že se liší od údaje v sloupci L)]]</f>
        <v>0</v>
      </c>
      <c r="S189" s="76">
        <f>+Tabulka1233[[#This Row],[Navrhovaná (maximální) váha/objem 1ks produktu]]-Tabulka1233[[#This Row],[Váha 1ks produktu (jen případě že se liší od údaje v sloupci N)]]</f>
        <v>0</v>
      </c>
      <c r="T189" s="125"/>
    </row>
    <row r="190" spans="1:20" ht="30" customHeight="1">
      <c r="A190" s="101">
        <v>186</v>
      </c>
      <c r="B190" s="8" t="s">
        <v>655</v>
      </c>
      <c r="C190" s="1" t="s">
        <v>803</v>
      </c>
      <c r="D190" s="17" t="s">
        <v>302</v>
      </c>
      <c r="E190" s="4">
        <v>10</v>
      </c>
      <c r="F190" s="4" t="s">
        <v>1</v>
      </c>
      <c r="G190" s="55"/>
      <c r="H190" s="7">
        <f t="shared" si="3"/>
        <v>0</v>
      </c>
      <c r="I190" s="4" t="s">
        <v>85</v>
      </c>
      <c r="J190" s="62"/>
      <c r="K190" s="6">
        <v>35</v>
      </c>
      <c r="L190" s="6">
        <v>0.04</v>
      </c>
      <c r="M190" s="66">
        <v>35</v>
      </c>
      <c r="N190" s="144">
        <v>0.04</v>
      </c>
      <c r="O190" s="55"/>
      <c r="P190" s="67"/>
      <c r="Q190" s="124"/>
      <c r="R190" s="76">
        <f>+Tabulka1233[[#This Row],[Navrhovaný počet ks v balení]]-Tabulka1233[[#This Row],[Počet ks v balení (jen případě že se liší od údaje v sloupci L)]]</f>
        <v>0</v>
      </c>
      <c r="S190" s="76">
        <f>+Tabulka1233[[#This Row],[Navrhovaná (maximální) váha/objem 1ks produktu]]-Tabulka1233[[#This Row],[Váha 1ks produktu (jen případě že se liší od údaje v sloupci N)]]</f>
        <v>0</v>
      </c>
      <c r="T190" s="125"/>
    </row>
    <row r="191" spans="1:20" ht="30" customHeight="1">
      <c r="A191" s="101">
        <v>187</v>
      </c>
      <c r="B191" s="8" t="s">
        <v>656</v>
      </c>
      <c r="C191" s="1" t="s">
        <v>216</v>
      </c>
      <c r="D191" s="17" t="s">
        <v>303</v>
      </c>
      <c r="E191" s="4">
        <v>10</v>
      </c>
      <c r="F191" s="4" t="s">
        <v>1</v>
      </c>
      <c r="G191" s="55"/>
      <c r="H191" s="7">
        <f t="shared" si="3"/>
        <v>0</v>
      </c>
      <c r="I191" s="4" t="s">
        <v>85</v>
      </c>
      <c r="J191" s="62"/>
      <c r="K191" s="6">
        <v>1</v>
      </c>
      <c r="L191" s="6">
        <v>1</v>
      </c>
      <c r="M191" s="66">
        <v>1</v>
      </c>
      <c r="N191" s="144">
        <v>1</v>
      </c>
      <c r="O191" s="55"/>
      <c r="P191" s="67"/>
      <c r="Q191" s="124"/>
      <c r="R191" s="76">
        <f>+Tabulka1233[[#This Row],[Navrhovaný počet ks v balení]]-Tabulka1233[[#This Row],[Počet ks v balení (jen případě že se liší od údaje v sloupci L)]]</f>
        <v>0</v>
      </c>
      <c r="S191" s="76">
        <f>+Tabulka1233[[#This Row],[Navrhovaná (maximální) váha/objem 1ks produktu]]-Tabulka1233[[#This Row],[Váha 1ks produktu (jen případě že se liší od údaje v sloupci N)]]</f>
        <v>0</v>
      </c>
      <c r="T191" s="125"/>
    </row>
    <row r="192" spans="1:20" ht="30" customHeight="1">
      <c r="A192" s="101">
        <v>188</v>
      </c>
      <c r="B192" s="8" t="s">
        <v>657</v>
      </c>
      <c r="C192" s="1" t="s">
        <v>99</v>
      </c>
      <c r="D192" s="17" t="s">
        <v>303</v>
      </c>
      <c r="E192" s="4">
        <v>10</v>
      </c>
      <c r="F192" s="4" t="s">
        <v>1</v>
      </c>
      <c r="G192" s="55"/>
      <c r="H192" s="7">
        <f t="shared" si="3"/>
        <v>0</v>
      </c>
      <c r="I192" s="4" t="s">
        <v>85</v>
      </c>
      <c r="J192" s="62"/>
      <c r="K192" s="6">
        <v>1</v>
      </c>
      <c r="L192" s="6">
        <v>1</v>
      </c>
      <c r="M192" s="66">
        <v>1</v>
      </c>
      <c r="N192" s="144">
        <v>1</v>
      </c>
      <c r="O192" s="55"/>
      <c r="P192" s="67"/>
      <c r="Q192" s="124"/>
      <c r="R192" s="76">
        <f>+Tabulka1233[[#This Row],[Navrhovaný počet ks v balení]]-Tabulka1233[[#This Row],[Počet ks v balení (jen případě že se liší od údaje v sloupci L)]]</f>
        <v>0</v>
      </c>
      <c r="S192" s="76">
        <f>+Tabulka1233[[#This Row],[Navrhovaná (maximální) váha/objem 1ks produktu]]-Tabulka1233[[#This Row],[Váha 1ks produktu (jen případě že se liší od údaje v sloupci N)]]</f>
        <v>0</v>
      </c>
      <c r="T192" s="125"/>
    </row>
    <row r="193" spans="1:20" ht="30" customHeight="1">
      <c r="A193" s="100">
        <v>189</v>
      </c>
      <c r="B193" s="8" t="s">
        <v>658</v>
      </c>
      <c r="C193" s="1" t="s">
        <v>442</v>
      </c>
      <c r="D193" s="17" t="s">
        <v>302</v>
      </c>
      <c r="E193" s="4">
        <v>10</v>
      </c>
      <c r="F193" s="4" t="s">
        <v>1</v>
      </c>
      <c r="G193" s="55"/>
      <c r="H193" s="7">
        <f t="shared" si="3"/>
        <v>0</v>
      </c>
      <c r="I193" s="4" t="s">
        <v>85</v>
      </c>
      <c r="J193" s="62"/>
      <c r="K193" s="6">
        <v>35</v>
      </c>
      <c r="L193" s="6">
        <v>3.6999999999999998E-2</v>
      </c>
      <c r="M193" s="66">
        <v>35</v>
      </c>
      <c r="N193" s="144">
        <v>3.6999999999999998E-2</v>
      </c>
      <c r="O193" s="55"/>
      <c r="P193" s="67"/>
      <c r="Q193" s="124"/>
      <c r="R193" s="76">
        <f>+Tabulka1233[[#This Row],[Navrhovaný počet ks v balení]]-Tabulka1233[[#This Row],[Počet ks v balení (jen případě že se liší od údaje v sloupci L)]]</f>
        <v>0</v>
      </c>
      <c r="S193" s="76">
        <f>+Tabulka1233[[#This Row],[Navrhovaná (maximální) váha/objem 1ks produktu]]-Tabulka1233[[#This Row],[Váha 1ks produktu (jen případě že se liší od údaje v sloupci N)]]</f>
        <v>0</v>
      </c>
      <c r="T193" s="125"/>
    </row>
    <row r="194" spans="1:20" ht="30" customHeight="1">
      <c r="A194" s="101">
        <v>190</v>
      </c>
      <c r="B194" s="8" t="s">
        <v>659</v>
      </c>
      <c r="C194" s="35" t="s">
        <v>331</v>
      </c>
      <c r="D194" s="32" t="s">
        <v>68</v>
      </c>
      <c r="E194" s="4">
        <v>10</v>
      </c>
      <c r="F194" s="4" t="s">
        <v>1</v>
      </c>
      <c r="G194" s="57"/>
      <c r="H194" s="25">
        <f t="shared" si="3"/>
        <v>0</v>
      </c>
      <c r="I194" s="4" t="s">
        <v>85</v>
      </c>
      <c r="J194" s="62"/>
      <c r="K194" s="6">
        <v>1</v>
      </c>
      <c r="L194" s="6">
        <v>0.25</v>
      </c>
      <c r="M194" s="66">
        <v>1</v>
      </c>
      <c r="N194" s="144">
        <v>0.25</v>
      </c>
      <c r="O194" s="55"/>
      <c r="P194" s="67"/>
      <c r="Q194" s="124"/>
      <c r="R194" s="76">
        <f>+Tabulka1233[[#This Row],[Navrhovaný počet ks v balení]]-Tabulka1233[[#This Row],[Počet ks v balení (jen případě že se liší od údaje v sloupci L)]]</f>
        <v>0</v>
      </c>
      <c r="S194" s="76">
        <f>+Tabulka1233[[#This Row],[Navrhovaná (maximální) váha/objem 1ks produktu]]-Tabulka1233[[#This Row],[Váha 1ks produktu (jen případě že se liší od údaje v sloupci N)]]</f>
        <v>0</v>
      </c>
      <c r="T194" s="125"/>
    </row>
    <row r="195" spans="1:20" ht="30" customHeight="1">
      <c r="A195" s="101">
        <v>191</v>
      </c>
      <c r="B195" s="8" t="s">
        <v>660</v>
      </c>
      <c r="C195" s="35" t="s">
        <v>330</v>
      </c>
      <c r="D195" s="32" t="s">
        <v>68</v>
      </c>
      <c r="E195" s="4">
        <v>10</v>
      </c>
      <c r="F195" s="4" t="s">
        <v>1</v>
      </c>
      <c r="G195" s="57"/>
      <c r="H195" s="25">
        <f t="shared" si="3"/>
        <v>0</v>
      </c>
      <c r="I195" s="4" t="s">
        <v>85</v>
      </c>
      <c r="J195" s="62"/>
      <c r="K195" s="6">
        <v>1</v>
      </c>
      <c r="L195" s="6">
        <v>0.25</v>
      </c>
      <c r="M195" s="66">
        <v>1</v>
      </c>
      <c r="N195" s="144">
        <v>0.25</v>
      </c>
      <c r="O195" s="55"/>
      <c r="P195" s="67"/>
      <c r="Q195" s="124"/>
      <c r="R195" s="76">
        <f>+Tabulka1233[[#This Row],[Navrhovaný počet ks v balení]]-Tabulka1233[[#This Row],[Počet ks v balení (jen případě že se liší od údaje v sloupci L)]]</f>
        <v>0</v>
      </c>
      <c r="S195" s="76">
        <f>+Tabulka1233[[#This Row],[Navrhovaná (maximální) váha/objem 1ks produktu]]-Tabulka1233[[#This Row],[Váha 1ks produktu (jen případě že se liší od údaje v sloupci N)]]</f>
        <v>0</v>
      </c>
      <c r="T195" s="125"/>
    </row>
    <row r="196" spans="1:20" ht="30" customHeight="1">
      <c r="A196" s="101">
        <v>192</v>
      </c>
      <c r="B196" s="8" t="s">
        <v>661</v>
      </c>
      <c r="C196" s="1" t="s">
        <v>207</v>
      </c>
      <c r="D196" s="17" t="s">
        <v>209</v>
      </c>
      <c r="E196" s="4">
        <v>200</v>
      </c>
      <c r="F196" s="4" t="s">
        <v>1</v>
      </c>
      <c r="G196" s="55"/>
      <c r="H196" s="7">
        <f t="shared" si="3"/>
        <v>0</v>
      </c>
      <c r="I196" s="4" t="s">
        <v>85</v>
      </c>
      <c r="J196" s="62"/>
      <c r="K196" s="6">
        <v>6</v>
      </c>
      <c r="L196" s="6">
        <v>0.4</v>
      </c>
      <c r="M196" s="66">
        <v>6</v>
      </c>
      <c r="N196" s="144">
        <v>0.4</v>
      </c>
      <c r="O196" s="55"/>
      <c r="P196" s="67"/>
      <c r="Q196" s="124"/>
      <c r="R196" s="76">
        <f>+Tabulka1233[[#This Row],[Navrhovaný počet ks v balení]]-Tabulka1233[[#This Row],[Počet ks v balení (jen případě že se liší od údaje v sloupci L)]]</f>
        <v>0</v>
      </c>
      <c r="S196" s="76">
        <f>+Tabulka1233[[#This Row],[Navrhovaná (maximální) váha/objem 1ks produktu]]-Tabulka1233[[#This Row],[Váha 1ks produktu (jen případě že se liší od údaje v sloupci N)]]</f>
        <v>0</v>
      </c>
      <c r="T196" s="125"/>
    </row>
    <row r="197" spans="1:20" ht="30" customHeight="1">
      <c r="A197" s="100">
        <v>193</v>
      </c>
      <c r="B197" s="8" t="s">
        <v>662</v>
      </c>
      <c r="C197" s="1" t="s">
        <v>205</v>
      </c>
      <c r="D197" s="17" t="s">
        <v>204</v>
      </c>
      <c r="E197" s="4">
        <v>200</v>
      </c>
      <c r="F197" s="4" t="s">
        <v>1</v>
      </c>
      <c r="G197" s="55"/>
      <c r="H197" s="7">
        <f t="shared" si="3"/>
        <v>0</v>
      </c>
      <c r="I197" s="4" t="s">
        <v>85</v>
      </c>
      <c r="J197" s="62"/>
      <c r="K197" s="6">
        <v>1</v>
      </c>
      <c r="L197" s="6">
        <v>2.5</v>
      </c>
      <c r="M197" s="66">
        <v>1</v>
      </c>
      <c r="N197" s="144">
        <v>2.5</v>
      </c>
      <c r="O197" s="55"/>
      <c r="P197" s="67"/>
      <c r="Q197" s="124"/>
      <c r="R197" s="76">
        <f>+Tabulka1233[[#This Row],[Navrhovaný počet ks v balení]]-Tabulka1233[[#This Row],[Počet ks v balení (jen případě že se liší od údaje v sloupci L)]]</f>
        <v>0</v>
      </c>
      <c r="S197" s="76">
        <f>+Tabulka1233[[#This Row],[Navrhovaná (maximální) váha/objem 1ks produktu]]-Tabulka1233[[#This Row],[Váha 1ks produktu (jen případě že se liší od údaje v sloupci N)]]</f>
        <v>0</v>
      </c>
      <c r="T197" s="125"/>
    </row>
    <row r="198" spans="1:20" ht="30" customHeight="1">
      <c r="A198" s="101">
        <v>194</v>
      </c>
      <c r="B198" s="8" t="s">
        <v>663</v>
      </c>
      <c r="C198" s="1" t="s">
        <v>210</v>
      </c>
      <c r="D198" s="17" t="s">
        <v>211</v>
      </c>
      <c r="E198" s="4">
        <v>200</v>
      </c>
      <c r="F198" s="4" t="s">
        <v>1</v>
      </c>
      <c r="G198" s="55"/>
      <c r="H198" s="7">
        <f t="shared" si="3"/>
        <v>0</v>
      </c>
      <c r="I198" s="4" t="s">
        <v>85</v>
      </c>
      <c r="J198" s="62"/>
      <c r="K198" s="6">
        <v>1</v>
      </c>
      <c r="L198" s="6">
        <v>0.5</v>
      </c>
      <c r="M198" s="66">
        <v>1</v>
      </c>
      <c r="N198" s="144">
        <v>0.5</v>
      </c>
      <c r="O198" s="55"/>
      <c r="P198" s="67"/>
      <c r="Q198" s="124"/>
      <c r="R198" s="76">
        <f>+Tabulka1233[[#This Row],[Navrhovaný počet ks v balení]]-Tabulka1233[[#This Row],[Počet ks v balení (jen případě že se liší od údaje v sloupci L)]]</f>
        <v>0</v>
      </c>
      <c r="S198" s="76">
        <f>+Tabulka1233[[#This Row],[Navrhovaná (maximální) váha/objem 1ks produktu]]-Tabulka1233[[#This Row],[Váha 1ks produktu (jen případě že se liší od údaje v sloupci N)]]</f>
        <v>0</v>
      </c>
      <c r="T198" s="125"/>
    </row>
    <row r="199" spans="1:20" ht="30" customHeight="1">
      <c r="A199" s="101">
        <v>195</v>
      </c>
      <c r="B199" s="8" t="s">
        <v>664</v>
      </c>
      <c r="C199" s="1" t="s">
        <v>206</v>
      </c>
      <c r="D199" s="17" t="s">
        <v>208</v>
      </c>
      <c r="E199" s="4">
        <v>200</v>
      </c>
      <c r="F199" s="4" t="s">
        <v>1</v>
      </c>
      <c r="G199" s="55"/>
      <c r="H199" s="7">
        <f t="shared" si="3"/>
        <v>0</v>
      </c>
      <c r="I199" s="4" t="s">
        <v>85</v>
      </c>
      <c r="J199" s="62"/>
      <c r="K199" s="6">
        <v>6</v>
      </c>
      <c r="L199" s="6">
        <v>0.4</v>
      </c>
      <c r="M199" s="66">
        <v>6</v>
      </c>
      <c r="N199" s="144">
        <v>0.4</v>
      </c>
      <c r="O199" s="55"/>
      <c r="P199" s="67"/>
      <c r="Q199" s="124"/>
      <c r="R199" s="76">
        <f>+Tabulka1233[[#This Row],[Navrhovaný počet ks v balení]]-Tabulka1233[[#This Row],[Počet ks v balení (jen případě že se liší od údaje v sloupci L)]]</f>
        <v>0</v>
      </c>
      <c r="S199" s="76">
        <f>+Tabulka1233[[#This Row],[Navrhovaná (maximální) váha/objem 1ks produktu]]-Tabulka1233[[#This Row],[Váha 1ks produktu (jen případě že se liší od údaje v sloupci N)]]</f>
        <v>0</v>
      </c>
      <c r="T199" s="125"/>
    </row>
    <row r="200" spans="1:20" ht="30" customHeight="1">
      <c r="A200" s="101">
        <v>196</v>
      </c>
      <c r="B200" s="8" t="s">
        <v>665</v>
      </c>
      <c r="C200" s="1" t="s">
        <v>201</v>
      </c>
      <c r="D200" s="17" t="s">
        <v>203</v>
      </c>
      <c r="E200" s="4">
        <v>200</v>
      </c>
      <c r="F200" s="4" t="s">
        <v>1</v>
      </c>
      <c r="G200" s="55"/>
      <c r="H200" s="7">
        <f t="shared" si="3"/>
        <v>0</v>
      </c>
      <c r="I200" s="4" t="s">
        <v>85</v>
      </c>
      <c r="J200" s="62"/>
      <c r="K200" s="6">
        <v>1</v>
      </c>
      <c r="L200" s="6">
        <v>1.55</v>
      </c>
      <c r="M200" s="66">
        <v>1</v>
      </c>
      <c r="N200" s="144">
        <v>1.55</v>
      </c>
      <c r="O200" s="55"/>
      <c r="P200" s="67"/>
      <c r="Q200" s="124"/>
      <c r="R200" s="76">
        <f>+Tabulka1233[[#This Row],[Navrhovaný počet ks v balení]]-Tabulka1233[[#This Row],[Počet ks v balení (jen případě že se liší od údaje v sloupci L)]]</f>
        <v>0</v>
      </c>
      <c r="S200" s="76">
        <f>+Tabulka1233[[#This Row],[Navrhovaná (maximální) váha/objem 1ks produktu]]-Tabulka1233[[#This Row],[Váha 1ks produktu (jen případě že se liší od údaje v sloupci N)]]</f>
        <v>0</v>
      </c>
      <c r="T200" s="125"/>
    </row>
    <row r="201" spans="1:20" ht="30" customHeight="1">
      <c r="A201" s="100">
        <v>197</v>
      </c>
      <c r="B201" s="8" t="s">
        <v>666</v>
      </c>
      <c r="C201" s="1" t="s">
        <v>200</v>
      </c>
      <c r="D201" s="17" t="s">
        <v>202</v>
      </c>
      <c r="E201" s="4">
        <v>150</v>
      </c>
      <c r="F201" s="4" t="s">
        <v>1</v>
      </c>
      <c r="G201" s="55"/>
      <c r="H201" s="7">
        <f t="shared" si="3"/>
        <v>0</v>
      </c>
      <c r="I201" s="4" t="s">
        <v>85</v>
      </c>
      <c r="J201" s="62"/>
      <c r="K201" s="6">
        <v>1</v>
      </c>
      <c r="L201" s="6">
        <v>0.28999999999999998</v>
      </c>
      <c r="M201" s="66">
        <v>1</v>
      </c>
      <c r="N201" s="144">
        <v>0.28999999999999998</v>
      </c>
      <c r="O201" s="55"/>
      <c r="P201" s="67"/>
      <c r="Q201" s="124"/>
      <c r="R201" s="76">
        <f>+Tabulka1233[[#This Row],[Navrhovaný počet ks v balení]]-Tabulka1233[[#This Row],[Počet ks v balení (jen případě že se liší od údaje v sloupci L)]]</f>
        <v>0</v>
      </c>
      <c r="S201" s="76">
        <f>+Tabulka1233[[#This Row],[Navrhovaná (maximální) váha/objem 1ks produktu]]-Tabulka1233[[#This Row],[Váha 1ks produktu (jen případě že se liší od údaje v sloupci N)]]</f>
        <v>0</v>
      </c>
      <c r="T201" s="125"/>
    </row>
    <row r="202" spans="1:20" ht="30" customHeight="1">
      <c r="A202" s="101">
        <v>198</v>
      </c>
      <c r="B202" s="8" t="s">
        <v>667</v>
      </c>
      <c r="C202" s="1" t="s">
        <v>309</v>
      </c>
      <c r="D202" s="17" t="s">
        <v>310</v>
      </c>
      <c r="E202" s="4">
        <v>20</v>
      </c>
      <c r="F202" s="4" t="s">
        <v>1</v>
      </c>
      <c r="G202" s="55"/>
      <c r="H202" s="7">
        <f t="shared" si="3"/>
        <v>0</v>
      </c>
      <c r="I202" s="4" t="s">
        <v>85</v>
      </c>
      <c r="J202" s="62"/>
      <c r="K202" s="6">
        <v>12</v>
      </c>
      <c r="L202" s="6">
        <v>0.19</v>
      </c>
      <c r="M202" s="66">
        <v>12</v>
      </c>
      <c r="N202" s="144">
        <v>0.19</v>
      </c>
      <c r="O202" s="55"/>
      <c r="P202" s="67"/>
      <c r="Q202" s="124"/>
      <c r="R202" s="76">
        <f>+Tabulka1233[[#This Row],[Navrhovaný počet ks v balení]]-Tabulka1233[[#This Row],[Počet ks v balení (jen případě že se liší od údaje v sloupci L)]]</f>
        <v>0</v>
      </c>
      <c r="S202" s="76">
        <f>+Tabulka1233[[#This Row],[Navrhovaná (maximální) váha/objem 1ks produktu]]-Tabulka1233[[#This Row],[Váha 1ks produktu (jen případě že se liší od údaje v sloupci N)]]</f>
        <v>0</v>
      </c>
      <c r="T202" s="125"/>
    </row>
    <row r="203" spans="1:20" ht="30" customHeight="1">
      <c r="A203" s="101">
        <v>199</v>
      </c>
      <c r="B203" s="8" t="s">
        <v>668</v>
      </c>
      <c r="C203" s="1" t="s">
        <v>305</v>
      </c>
      <c r="D203" s="17" t="s">
        <v>306</v>
      </c>
      <c r="E203" s="4">
        <v>250</v>
      </c>
      <c r="F203" s="4" t="s">
        <v>1</v>
      </c>
      <c r="G203" s="55"/>
      <c r="H203" s="7">
        <f t="shared" si="3"/>
        <v>0</v>
      </c>
      <c r="I203" s="4" t="s">
        <v>85</v>
      </c>
      <c r="J203" s="62"/>
      <c r="K203" s="6">
        <v>1</v>
      </c>
      <c r="L203" s="6">
        <v>3.6</v>
      </c>
      <c r="M203" s="66">
        <v>1</v>
      </c>
      <c r="N203" s="144">
        <v>3.6</v>
      </c>
      <c r="O203" s="55"/>
      <c r="P203" s="67"/>
      <c r="Q203" s="124"/>
      <c r="R203" s="76">
        <f>+Tabulka1233[[#This Row],[Navrhovaný počet ks v balení]]-Tabulka1233[[#This Row],[Počet ks v balení (jen případě že se liší od údaje v sloupci L)]]</f>
        <v>0</v>
      </c>
      <c r="S203" s="76">
        <f>+Tabulka1233[[#This Row],[Navrhovaná (maximální) váha/objem 1ks produktu]]-Tabulka1233[[#This Row],[Váha 1ks produktu (jen případě že se liší od údaje v sloupci N)]]</f>
        <v>0</v>
      </c>
      <c r="T203" s="125"/>
    </row>
    <row r="204" spans="1:20" ht="30" customHeight="1">
      <c r="A204" s="101">
        <v>200</v>
      </c>
      <c r="B204" s="8" t="s">
        <v>669</v>
      </c>
      <c r="C204" s="1" t="s">
        <v>307</v>
      </c>
      <c r="D204" s="17" t="s">
        <v>308</v>
      </c>
      <c r="E204" s="4">
        <v>250</v>
      </c>
      <c r="F204" s="4" t="s">
        <v>1</v>
      </c>
      <c r="G204" s="55"/>
      <c r="H204" s="7">
        <f t="shared" si="3"/>
        <v>0</v>
      </c>
      <c r="I204" s="4" t="s">
        <v>85</v>
      </c>
      <c r="J204" s="62"/>
      <c r="K204" s="6">
        <v>4</v>
      </c>
      <c r="L204" s="6">
        <v>0.7</v>
      </c>
      <c r="M204" s="66">
        <v>4</v>
      </c>
      <c r="N204" s="144">
        <v>0.7</v>
      </c>
      <c r="O204" s="55"/>
      <c r="P204" s="67"/>
      <c r="Q204" s="124"/>
      <c r="R204" s="76">
        <f>+Tabulka1233[[#This Row],[Navrhovaný počet ks v balení]]-Tabulka1233[[#This Row],[Počet ks v balení (jen případě že se liší od údaje v sloupci L)]]</f>
        <v>0</v>
      </c>
      <c r="S204" s="76">
        <f>+Tabulka1233[[#This Row],[Navrhovaná (maximální) váha/objem 1ks produktu]]-Tabulka1233[[#This Row],[Váha 1ks produktu (jen případě že se liší od údaje v sloupci N)]]</f>
        <v>0</v>
      </c>
      <c r="T204" s="125"/>
    </row>
    <row r="205" spans="1:20" ht="30" customHeight="1">
      <c r="A205" s="100">
        <v>201</v>
      </c>
      <c r="B205" s="8" t="s">
        <v>670</v>
      </c>
      <c r="C205" s="1" t="s">
        <v>443</v>
      </c>
      <c r="D205" s="17" t="s">
        <v>58</v>
      </c>
      <c r="E205" s="4">
        <v>250</v>
      </c>
      <c r="F205" s="4" t="s">
        <v>1</v>
      </c>
      <c r="G205" s="55"/>
      <c r="H205" s="7">
        <f t="shared" si="3"/>
        <v>0</v>
      </c>
      <c r="I205" s="4" t="s">
        <v>85</v>
      </c>
      <c r="J205" s="62"/>
      <c r="K205" s="6">
        <v>8</v>
      </c>
      <c r="L205" s="6">
        <v>0.7</v>
      </c>
      <c r="M205" s="66">
        <v>8</v>
      </c>
      <c r="N205" s="144">
        <v>0.7</v>
      </c>
      <c r="O205" s="55"/>
      <c r="P205" s="67"/>
      <c r="Q205" s="124"/>
      <c r="R205" s="76">
        <f>+Tabulka1233[[#This Row],[Navrhovaný počet ks v balení]]-Tabulka1233[[#This Row],[Počet ks v balení (jen případě že se liší od údaje v sloupci L)]]</f>
        <v>0</v>
      </c>
      <c r="S205" s="76">
        <f>+Tabulka1233[[#This Row],[Navrhovaná (maximální) váha/objem 1ks produktu]]-Tabulka1233[[#This Row],[Váha 1ks produktu (jen případě že se liší od údaje v sloupci N)]]</f>
        <v>0</v>
      </c>
      <c r="T205" s="125"/>
    </row>
    <row r="206" spans="1:20" ht="30" customHeight="1">
      <c r="A206" s="101">
        <v>202</v>
      </c>
      <c r="B206" s="8" t="s">
        <v>671</v>
      </c>
      <c r="C206" s="1" t="s">
        <v>304</v>
      </c>
      <c r="D206" s="17" t="s">
        <v>59</v>
      </c>
      <c r="E206" s="4">
        <v>250</v>
      </c>
      <c r="F206" s="4" t="s">
        <v>1</v>
      </c>
      <c r="G206" s="55"/>
      <c r="H206" s="7">
        <f t="shared" si="3"/>
        <v>0</v>
      </c>
      <c r="I206" s="4" t="s">
        <v>85</v>
      </c>
      <c r="J206" s="62"/>
      <c r="K206" s="6">
        <v>1</v>
      </c>
      <c r="L206" s="6">
        <v>4.5</v>
      </c>
      <c r="M206" s="66">
        <v>1</v>
      </c>
      <c r="N206" s="144">
        <v>4.5</v>
      </c>
      <c r="O206" s="55"/>
      <c r="P206" s="67"/>
      <c r="Q206" s="124"/>
      <c r="R206" s="76">
        <f>+Tabulka1233[[#This Row],[Navrhovaný počet ks v balení]]-Tabulka1233[[#This Row],[Počet ks v balení (jen případě že se liší od údaje v sloupci L)]]</f>
        <v>0</v>
      </c>
      <c r="S206" s="76">
        <f>+Tabulka1233[[#This Row],[Navrhovaná (maximální) váha/objem 1ks produktu]]-Tabulka1233[[#This Row],[Váha 1ks produktu (jen případě že se liší od údaje v sloupci N)]]</f>
        <v>0</v>
      </c>
      <c r="T206" s="125"/>
    </row>
    <row r="207" spans="1:20" ht="30" customHeight="1">
      <c r="A207" s="101">
        <v>203</v>
      </c>
      <c r="B207" s="8" t="s">
        <v>672</v>
      </c>
      <c r="C207" s="45" t="s">
        <v>237</v>
      </c>
      <c r="D207" s="22"/>
      <c r="E207" s="4">
        <v>20</v>
      </c>
      <c r="F207" s="4" t="s">
        <v>1</v>
      </c>
      <c r="G207" s="57"/>
      <c r="H207" s="25">
        <f t="shared" si="3"/>
        <v>0</v>
      </c>
      <c r="I207" s="4" t="s">
        <v>85</v>
      </c>
      <c r="J207" s="62"/>
      <c r="K207" s="6">
        <v>1</v>
      </c>
      <c r="L207" s="6">
        <v>0.1</v>
      </c>
      <c r="M207" s="66">
        <v>1</v>
      </c>
      <c r="N207" s="144">
        <v>0.1</v>
      </c>
      <c r="O207" s="55"/>
      <c r="P207" s="67"/>
      <c r="Q207" s="124"/>
      <c r="R207" s="76">
        <f>+Tabulka1233[[#This Row],[Navrhovaný počet ks v balení]]-Tabulka1233[[#This Row],[Počet ks v balení (jen případě že se liší od údaje v sloupci L)]]</f>
        <v>0</v>
      </c>
      <c r="S207" s="76">
        <f>+Tabulka1233[[#This Row],[Navrhovaná (maximální) váha/objem 1ks produktu]]-Tabulka1233[[#This Row],[Váha 1ks produktu (jen případě že se liší od údaje v sloupci N)]]</f>
        <v>0</v>
      </c>
      <c r="T207" s="125"/>
    </row>
    <row r="208" spans="1:20" ht="30" customHeight="1">
      <c r="A208" s="101">
        <v>204</v>
      </c>
      <c r="B208" s="8" t="s">
        <v>673</v>
      </c>
      <c r="C208" s="45" t="s">
        <v>238</v>
      </c>
      <c r="D208" s="22"/>
      <c r="E208" s="4">
        <v>20</v>
      </c>
      <c r="F208" s="4" t="s">
        <v>1</v>
      </c>
      <c r="G208" s="57"/>
      <c r="H208" s="25">
        <f t="shared" si="3"/>
        <v>0</v>
      </c>
      <c r="I208" s="4" t="s">
        <v>85</v>
      </c>
      <c r="J208" s="62"/>
      <c r="K208" s="6">
        <v>1</v>
      </c>
      <c r="L208" s="6">
        <v>1</v>
      </c>
      <c r="M208" s="66">
        <v>1</v>
      </c>
      <c r="N208" s="144">
        <v>1</v>
      </c>
      <c r="O208" s="55"/>
      <c r="P208" s="67"/>
      <c r="Q208" s="124"/>
      <c r="R208" s="76">
        <f>+Tabulka1233[[#This Row],[Navrhovaný počet ks v balení]]-Tabulka1233[[#This Row],[Počet ks v balení (jen případě že se liší od údaje v sloupci L)]]</f>
        <v>0</v>
      </c>
      <c r="S208" s="76">
        <f>+Tabulka1233[[#This Row],[Navrhovaná (maximální) váha/objem 1ks produktu]]-Tabulka1233[[#This Row],[Váha 1ks produktu (jen případě že se liší od údaje v sloupci N)]]</f>
        <v>0</v>
      </c>
      <c r="T208" s="125"/>
    </row>
    <row r="209" spans="1:20" ht="30" customHeight="1">
      <c r="A209" s="100">
        <v>205</v>
      </c>
      <c r="B209" s="8" t="s">
        <v>674</v>
      </c>
      <c r="C209" s="1" t="s">
        <v>103</v>
      </c>
      <c r="D209" s="19" t="s">
        <v>63</v>
      </c>
      <c r="E209" s="4">
        <v>500</v>
      </c>
      <c r="F209" s="4" t="s">
        <v>1</v>
      </c>
      <c r="G209" s="55"/>
      <c r="H209" s="7">
        <f t="shared" si="3"/>
        <v>0</v>
      </c>
      <c r="I209" s="4" t="s">
        <v>85</v>
      </c>
      <c r="J209" s="62"/>
      <c r="K209" s="6">
        <v>1</v>
      </c>
      <c r="L209" s="6">
        <v>1</v>
      </c>
      <c r="M209" s="66">
        <v>1</v>
      </c>
      <c r="N209" s="144">
        <v>1</v>
      </c>
      <c r="O209" s="55"/>
      <c r="P209" s="67"/>
      <c r="Q209" s="124"/>
      <c r="R209" s="76">
        <f>+Tabulka1233[[#This Row],[Navrhovaný počet ks v balení]]-Tabulka1233[[#This Row],[Počet ks v balení (jen případě že se liší od údaje v sloupci L)]]</f>
        <v>0</v>
      </c>
      <c r="S209" s="76">
        <f>+Tabulka1233[[#This Row],[Navrhovaná (maximální) váha/objem 1ks produktu]]-Tabulka1233[[#This Row],[Váha 1ks produktu (jen případě že se liší od údaje v sloupci N)]]</f>
        <v>0</v>
      </c>
      <c r="T209" s="125"/>
    </row>
    <row r="210" spans="1:20" ht="30" customHeight="1">
      <c r="A210" s="101">
        <v>206</v>
      </c>
      <c r="B210" s="8" t="s">
        <v>675</v>
      </c>
      <c r="C210" s="1" t="s">
        <v>102</v>
      </c>
      <c r="D210" s="19" t="s">
        <v>62</v>
      </c>
      <c r="E210" s="4">
        <v>500</v>
      </c>
      <c r="F210" s="4" t="s">
        <v>1</v>
      </c>
      <c r="G210" s="55"/>
      <c r="H210" s="7">
        <f t="shared" si="3"/>
        <v>0</v>
      </c>
      <c r="I210" s="4" t="s">
        <v>85</v>
      </c>
      <c r="J210" s="62"/>
      <c r="K210" s="6">
        <v>1</v>
      </c>
      <c r="L210" s="6">
        <v>5</v>
      </c>
      <c r="M210" s="66">
        <v>1</v>
      </c>
      <c r="N210" s="144">
        <v>5</v>
      </c>
      <c r="O210" s="55"/>
      <c r="P210" s="67"/>
      <c r="Q210" s="124"/>
      <c r="R210" s="76">
        <f>+Tabulka1233[[#This Row],[Navrhovaný počet ks v balení]]-Tabulka1233[[#This Row],[Počet ks v balení (jen případě že se liší od údaje v sloupci L)]]</f>
        <v>0</v>
      </c>
      <c r="S210" s="76">
        <f>+Tabulka1233[[#This Row],[Navrhovaná (maximální) váha/objem 1ks produktu]]-Tabulka1233[[#This Row],[Váha 1ks produktu (jen případě že se liší od údaje v sloupci N)]]</f>
        <v>0</v>
      </c>
      <c r="T210" s="125"/>
    </row>
    <row r="211" spans="1:20" ht="30" customHeight="1">
      <c r="A211" s="101">
        <v>207</v>
      </c>
      <c r="B211" s="8" t="s">
        <v>676</v>
      </c>
      <c r="C211" s="1" t="s">
        <v>105</v>
      </c>
      <c r="D211" s="19" t="s">
        <v>65</v>
      </c>
      <c r="E211" s="4">
        <v>500</v>
      </c>
      <c r="F211" s="4" t="s">
        <v>1</v>
      </c>
      <c r="G211" s="55"/>
      <c r="H211" s="7">
        <f t="shared" si="3"/>
        <v>0</v>
      </c>
      <c r="I211" s="4" t="s">
        <v>85</v>
      </c>
      <c r="J211" s="62"/>
      <c r="K211" s="6">
        <v>1</v>
      </c>
      <c r="L211" s="6">
        <v>1</v>
      </c>
      <c r="M211" s="66">
        <v>1</v>
      </c>
      <c r="N211" s="144">
        <v>1</v>
      </c>
      <c r="O211" s="55"/>
      <c r="P211" s="67"/>
      <c r="Q211" s="124"/>
      <c r="R211" s="76">
        <f>+Tabulka1233[[#This Row],[Navrhovaný počet ks v balení]]-Tabulka1233[[#This Row],[Počet ks v balení (jen případě že se liší od údaje v sloupci L)]]</f>
        <v>0</v>
      </c>
      <c r="S211" s="76">
        <f>+Tabulka1233[[#This Row],[Navrhovaná (maximální) váha/objem 1ks produktu]]-Tabulka1233[[#This Row],[Váha 1ks produktu (jen případě že se liší od údaje v sloupci N)]]</f>
        <v>0</v>
      </c>
      <c r="T211" s="125"/>
    </row>
    <row r="212" spans="1:20" ht="30" customHeight="1">
      <c r="A212" s="101">
        <v>208</v>
      </c>
      <c r="B212" s="8" t="s">
        <v>677</v>
      </c>
      <c r="C212" s="1" t="s">
        <v>104</v>
      </c>
      <c r="D212" s="19" t="s">
        <v>64</v>
      </c>
      <c r="E212" s="4">
        <v>500</v>
      </c>
      <c r="F212" s="4" t="s">
        <v>1</v>
      </c>
      <c r="G212" s="55"/>
      <c r="H212" s="7">
        <f t="shared" ref="H212:H275" si="4">G212*E212</f>
        <v>0</v>
      </c>
      <c r="I212" s="4" t="s">
        <v>85</v>
      </c>
      <c r="J212" s="62"/>
      <c r="K212" s="6">
        <v>1</v>
      </c>
      <c r="L212" s="6">
        <v>5</v>
      </c>
      <c r="M212" s="66">
        <v>1</v>
      </c>
      <c r="N212" s="144">
        <v>5</v>
      </c>
      <c r="O212" s="55"/>
      <c r="P212" s="67"/>
      <c r="Q212" s="124"/>
      <c r="R212" s="76">
        <f>+Tabulka1233[[#This Row],[Navrhovaný počet ks v balení]]-Tabulka1233[[#This Row],[Počet ks v balení (jen případě že se liší od údaje v sloupci L)]]</f>
        <v>0</v>
      </c>
      <c r="S212" s="76">
        <f>+Tabulka1233[[#This Row],[Navrhovaná (maximální) váha/objem 1ks produktu]]-Tabulka1233[[#This Row],[Váha 1ks produktu (jen případě že se liší od údaje v sloupci N)]]</f>
        <v>0</v>
      </c>
      <c r="T212" s="125"/>
    </row>
    <row r="213" spans="1:20" ht="30" customHeight="1">
      <c r="A213" s="100">
        <v>209</v>
      </c>
      <c r="B213" s="8" t="s">
        <v>678</v>
      </c>
      <c r="C213" s="1" t="s">
        <v>101</v>
      </c>
      <c r="D213" s="17" t="s">
        <v>61</v>
      </c>
      <c r="E213" s="4">
        <v>500</v>
      </c>
      <c r="F213" s="4" t="s">
        <v>1</v>
      </c>
      <c r="G213" s="55"/>
      <c r="H213" s="7">
        <f t="shared" si="4"/>
        <v>0</v>
      </c>
      <c r="I213" s="4" t="s">
        <v>85</v>
      </c>
      <c r="J213" s="62"/>
      <c r="K213" s="6">
        <v>10</v>
      </c>
      <c r="L213" s="6">
        <v>1</v>
      </c>
      <c r="M213" s="66">
        <v>10</v>
      </c>
      <c r="N213" s="144">
        <v>1</v>
      </c>
      <c r="O213" s="55"/>
      <c r="P213" s="67"/>
      <c r="Q213" s="124"/>
      <c r="R213" s="76">
        <f>+Tabulka1233[[#This Row],[Navrhovaný počet ks v balení]]-Tabulka1233[[#This Row],[Počet ks v balení (jen případě že se liší od údaje v sloupci L)]]</f>
        <v>0</v>
      </c>
      <c r="S213" s="76">
        <f>+Tabulka1233[[#This Row],[Navrhovaná (maximální) váha/objem 1ks produktu]]-Tabulka1233[[#This Row],[Váha 1ks produktu (jen případě že se liší od údaje v sloupci N)]]</f>
        <v>0</v>
      </c>
      <c r="T213" s="125"/>
    </row>
    <row r="214" spans="1:20" ht="30" customHeight="1">
      <c r="A214" s="101">
        <v>210</v>
      </c>
      <c r="B214" s="8" t="s">
        <v>679</v>
      </c>
      <c r="C214" s="1" t="s">
        <v>100</v>
      </c>
      <c r="D214" s="17" t="s">
        <v>60</v>
      </c>
      <c r="E214" s="4">
        <v>500</v>
      </c>
      <c r="F214" s="4" t="s">
        <v>1</v>
      </c>
      <c r="G214" s="55"/>
      <c r="H214" s="7">
        <f t="shared" si="4"/>
        <v>0</v>
      </c>
      <c r="I214" s="4" t="s">
        <v>85</v>
      </c>
      <c r="J214" s="62"/>
      <c r="K214" s="6">
        <v>1</v>
      </c>
      <c r="L214" s="6">
        <v>5</v>
      </c>
      <c r="M214" s="66">
        <v>1</v>
      </c>
      <c r="N214" s="144">
        <v>5</v>
      </c>
      <c r="O214" s="55"/>
      <c r="P214" s="67"/>
      <c r="Q214" s="124"/>
      <c r="R214" s="76">
        <f>+Tabulka1233[[#This Row],[Navrhovaný počet ks v balení]]-Tabulka1233[[#This Row],[Počet ks v balení (jen případě že se liší od údaje v sloupci L)]]</f>
        <v>0</v>
      </c>
      <c r="S214" s="76">
        <f>+Tabulka1233[[#This Row],[Navrhovaná (maximální) váha/objem 1ks produktu]]-Tabulka1233[[#This Row],[Váha 1ks produktu (jen případě že se liší od údaje v sloupci N)]]</f>
        <v>0</v>
      </c>
      <c r="T214" s="125"/>
    </row>
    <row r="215" spans="1:20" ht="30" customHeight="1">
      <c r="A215" s="101">
        <v>211</v>
      </c>
      <c r="B215" s="8" t="s">
        <v>680</v>
      </c>
      <c r="C215" s="1" t="s">
        <v>107</v>
      </c>
      <c r="D215" s="19" t="s">
        <v>67</v>
      </c>
      <c r="E215" s="4">
        <v>60</v>
      </c>
      <c r="F215" s="4" t="s">
        <v>1</v>
      </c>
      <c r="G215" s="55"/>
      <c r="H215" s="7">
        <f t="shared" si="4"/>
        <v>0</v>
      </c>
      <c r="I215" s="4" t="s">
        <v>85</v>
      </c>
      <c r="J215" s="62"/>
      <c r="K215" s="6">
        <v>1</v>
      </c>
      <c r="L215" s="6">
        <v>1</v>
      </c>
      <c r="M215" s="66">
        <v>1</v>
      </c>
      <c r="N215" s="144">
        <v>1</v>
      </c>
      <c r="O215" s="55"/>
      <c r="P215" s="67"/>
      <c r="Q215" s="124"/>
      <c r="R215" s="76">
        <f>+Tabulka1233[[#This Row],[Navrhovaný počet ks v balení]]-Tabulka1233[[#This Row],[Počet ks v balení (jen případě že se liší od údaje v sloupci L)]]</f>
        <v>0</v>
      </c>
      <c r="S215" s="76">
        <f>+Tabulka1233[[#This Row],[Navrhovaná (maximální) váha/objem 1ks produktu]]-Tabulka1233[[#This Row],[Váha 1ks produktu (jen případě že se liší od údaje v sloupci N)]]</f>
        <v>0</v>
      </c>
      <c r="T215" s="125"/>
    </row>
    <row r="216" spans="1:20" ht="30" customHeight="1">
      <c r="A216" s="101">
        <v>212</v>
      </c>
      <c r="B216" s="8" t="s">
        <v>681</v>
      </c>
      <c r="C216" s="1" t="s">
        <v>106</v>
      </c>
      <c r="D216" s="19" t="s">
        <v>66</v>
      </c>
      <c r="E216" s="4">
        <v>60</v>
      </c>
      <c r="F216" s="4" t="s">
        <v>1</v>
      </c>
      <c r="G216" s="55"/>
      <c r="H216" s="7">
        <f t="shared" si="4"/>
        <v>0</v>
      </c>
      <c r="I216" s="4" t="s">
        <v>85</v>
      </c>
      <c r="J216" s="62"/>
      <c r="K216" s="6">
        <v>1</v>
      </c>
      <c r="L216" s="6">
        <v>5</v>
      </c>
      <c r="M216" s="66">
        <v>1</v>
      </c>
      <c r="N216" s="144">
        <v>5</v>
      </c>
      <c r="O216" s="55"/>
      <c r="P216" s="67"/>
      <c r="Q216" s="124"/>
      <c r="R216" s="76">
        <f>+Tabulka1233[[#This Row],[Navrhovaný počet ks v balení]]-Tabulka1233[[#This Row],[Počet ks v balení (jen případě že se liší od údaje v sloupci L)]]</f>
        <v>0</v>
      </c>
      <c r="S216" s="76">
        <f>+Tabulka1233[[#This Row],[Navrhovaná (maximální) váha/objem 1ks produktu]]-Tabulka1233[[#This Row],[Váha 1ks produktu (jen případě že se liší od údaje v sloupci N)]]</f>
        <v>0</v>
      </c>
      <c r="T216" s="125"/>
    </row>
    <row r="217" spans="1:20" ht="30" customHeight="1">
      <c r="A217" s="100">
        <v>213</v>
      </c>
      <c r="B217" s="8" t="s">
        <v>682</v>
      </c>
      <c r="C217" s="1" t="s">
        <v>108</v>
      </c>
      <c r="D217" s="17" t="s">
        <v>69</v>
      </c>
      <c r="E217" s="4">
        <v>100</v>
      </c>
      <c r="F217" s="4" t="s">
        <v>1</v>
      </c>
      <c r="G217" s="55"/>
      <c r="H217" s="7">
        <f t="shared" si="4"/>
        <v>0</v>
      </c>
      <c r="I217" s="4" t="s">
        <v>85</v>
      </c>
      <c r="J217" s="62"/>
      <c r="K217" s="6">
        <v>1</v>
      </c>
      <c r="L217" s="6">
        <v>1</v>
      </c>
      <c r="M217" s="66">
        <v>1</v>
      </c>
      <c r="N217" s="144">
        <v>1</v>
      </c>
      <c r="O217" s="55"/>
      <c r="P217" s="67"/>
      <c r="Q217" s="124"/>
      <c r="R217" s="76">
        <f>+Tabulka1233[[#This Row],[Navrhovaný počet ks v balení]]-Tabulka1233[[#This Row],[Počet ks v balení (jen případě že se liší od údaje v sloupci L)]]</f>
        <v>0</v>
      </c>
      <c r="S217" s="76">
        <f>+Tabulka1233[[#This Row],[Navrhovaná (maximální) váha/objem 1ks produktu]]-Tabulka1233[[#This Row],[Váha 1ks produktu (jen případě že se liší od údaje v sloupci N)]]</f>
        <v>0</v>
      </c>
      <c r="T217" s="125"/>
    </row>
    <row r="218" spans="1:20" ht="30" customHeight="1">
      <c r="A218" s="101">
        <v>214</v>
      </c>
      <c r="B218" s="8" t="s">
        <v>683</v>
      </c>
      <c r="C218" s="1" t="s">
        <v>444</v>
      </c>
      <c r="D218" s="17" t="s">
        <v>68</v>
      </c>
      <c r="E218" s="4">
        <v>60</v>
      </c>
      <c r="F218" s="4" t="s">
        <v>1</v>
      </c>
      <c r="G218" s="55"/>
      <c r="H218" s="7">
        <f t="shared" si="4"/>
        <v>0</v>
      </c>
      <c r="I218" s="4" t="s">
        <v>85</v>
      </c>
      <c r="J218" s="62"/>
      <c r="K218" s="6">
        <v>1</v>
      </c>
      <c r="L218" s="6">
        <v>1</v>
      </c>
      <c r="M218" s="66">
        <v>1</v>
      </c>
      <c r="N218" s="144">
        <v>1</v>
      </c>
      <c r="O218" s="55"/>
      <c r="P218" s="67"/>
      <c r="Q218" s="124"/>
      <c r="R218" s="76">
        <f>+Tabulka1233[[#This Row],[Navrhovaný počet ks v balení]]-Tabulka1233[[#This Row],[Počet ks v balení (jen případě že se liší od údaje v sloupci L)]]</f>
        <v>0</v>
      </c>
      <c r="S218" s="76">
        <f>+Tabulka1233[[#This Row],[Navrhovaná (maximální) váha/objem 1ks produktu]]-Tabulka1233[[#This Row],[Váha 1ks produktu (jen případě že se liší od údaje v sloupci N)]]</f>
        <v>0</v>
      </c>
      <c r="T218" s="125"/>
    </row>
    <row r="219" spans="1:20" ht="30" customHeight="1">
      <c r="A219" s="101">
        <v>215</v>
      </c>
      <c r="B219" s="8" t="s">
        <v>684</v>
      </c>
      <c r="C219" s="1" t="s">
        <v>311</v>
      </c>
      <c r="D219" s="19" t="s">
        <v>70</v>
      </c>
      <c r="E219" s="4">
        <v>260</v>
      </c>
      <c r="F219" s="4" t="s">
        <v>1</v>
      </c>
      <c r="G219" s="55"/>
      <c r="H219" s="7">
        <f t="shared" si="4"/>
        <v>0</v>
      </c>
      <c r="I219" s="4" t="s">
        <v>85</v>
      </c>
      <c r="J219" s="62"/>
      <c r="K219" s="6">
        <v>1</v>
      </c>
      <c r="L219" s="6">
        <v>3</v>
      </c>
      <c r="M219" s="66">
        <v>1</v>
      </c>
      <c r="N219" s="144">
        <v>3</v>
      </c>
      <c r="O219" s="55"/>
      <c r="P219" s="67"/>
      <c r="Q219" s="124"/>
      <c r="R219" s="76">
        <f>+Tabulka1233[[#This Row],[Navrhovaný počet ks v balení]]-Tabulka1233[[#This Row],[Počet ks v balení (jen případě že se liší od údaje v sloupci L)]]</f>
        <v>0</v>
      </c>
      <c r="S219" s="76">
        <f>+Tabulka1233[[#This Row],[Navrhovaná (maximální) váha/objem 1ks produktu]]-Tabulka1233[[#This Row],[Váha 1ks produktu (jen případě že se liší od údaje v sloupci N)]]</f>
        <v>0</v>
      </c>
      <c r="T219" s="125"/>
    </row>
    <row r="220" spans="1:20" ht="30" customHeight="1">
      <c r="A220" s="101">
        <v>216</v>
      </c>
      <c r="B220" s="5" t="s">
        <v>685</v>
      </c>
      <c r="C220" s="1" t="s">
        <v>445</v>
      </c>
      <c r="D220" s="17" t="s">
        <v>187</v>
      </c>
      <c r="E220" s="4">
        <v>20</v>
      </c>
      <c r="F220" s="4" t="s">
        <v>1</v>
      </c>
      <c r="G220" s="55"/>
      <c r="H220" s="7">
        <f t="shared" si="4"/>
        <v>0</v>
      </c>
      <c r="I220" s="4" t="s">
        <v>85</v>
      </c>
      <c r="J220" s="62"/>
      <c r="K220" s="6">
        <v>1</v>
      </c>
      <c r="L220" s="6">
        <v>0.21</v>
      </c>
      <c r="M220" s="66">
        <v>1</v>
      </c>
      <c r="N220" s="144">
        <v>0.21</v>
      </c>
      <c r="O220" s="55"/>
      <c r="P220" s="67"/>
      <c r="Q220" s="124"/>
      <c r="R220" s="76">
        <f>+Tabulka1233[[#This Row],[Navrhovaný počet ks v balení]]-Tabulka1233[[#This Row],[Počet ks v balení (jen případě že se liší od údaje v sloupci L)]]</f>
        <v>0</v>
      </c>
      <c r="S220" s="76">
        <f>+Tabulka1233[[#This Row],[Navrhovaná (maximální) váha/objem 1ks produktu]]-Tabulka1233[[#This Row],[Váha 1ks produktu (jen případě že se liší od údaje v sloupci N)]]</f>
        <v>0</v>
      </c>
      <c r="T220" s="125"/>
    </row>
    <row r="221" spans="1:20" ht="30" customHeight="1">
      <c r="A221" s="100">
        <v>217</v>
      </c>
      <c r="B221" s="8" t="s">
        <v>686</v>
      </c>
      <c r="C221" s="35" t="s">
        <v>244</v>
      </c>
      <c r="D221" s="32" t="s">
        <v>283</v>
      </c>
      <c r="E221" s="4">
        <v>10</v>
      </c>
      <c r="F221" s="4" t="s">
        <v>12</v>
      </c>
      <c r="G221" s="57"/>
      <c r="H221" s="25">
        <f t="shared" si="4"/>
        <v>0</v>
      </c>
      <c r="I221" s="4" t="s">
        <v>85</v>
      </c>
      <c r="J221" s="62"/>
      <c r="K221" s="6">
        <v>1</v>
      </c>
      <c r="L221" s="6">
        <v>1.89</v>
      </c>
      <c r="M221" s="66">
        <v>1</v>
      </c>
      <c r="N221" s="144">
        <v>1.89</v>
      </c>
      <c r="O221" s="55"/>
      <c r="P221" s="67"/>
      <c r="Q221" s="124"/>
      <c r="R221" s="76">
        <f>+Tabulka1233[[#This Row],[Navrhovaný počet ks v balení]]-Tabulka1233[[#This Row],[Počet ks v balení (jen případě že se liší od údaje v sloupci L)]]</f>
        <v>0</v>
      </c>
      <c r="S221" s="76">
        <f>+Tabulka1233[[#This Row],[Navrhovaná (maximální) váha/objem 1ks produktu]]-Tabulka1233[[#This Row],[Váha 1ks produktu (jen případě že se liší od údaje v sloupci N)]]</f>
        <v>0</v>
      </c>
      <c r="T221" s="125"/>
    </row>
    <row r="222" spans="1:20" ht="30" customHeight="1">
      <c r="A222" s="101">
        <v>218</v>
      </c>
      <c r="B222" s="11" t="s">
        <v>687</v>
      </c>
      <c r="C222" s="1" t="s">
        <v>361</v>
      </c>
      <c r="D222" s="31" t="s">
        <v>189</v>
      </c>
      <c r="E222" s="12">
        <v>60</v>
      </c>
      <c r="F222" s="4" t="s">
        <v>12</v>
      </c>
      <c r="G222" s="61"/>
      <c r="H222" s="13">
        <f t="shared" si="4"/>
        <v>0</v>
      </c>
      <c r="I222" s="4" t="s">
        <v>85</v>
      </c>
      <c r="J222" s="62"/>
      <c r="K222" s="6">
        <v>1</v>
      </c>
      <c r="L222" s="6">
        <v>10</v>
      </c>
      <c r="M222" s="66">
        <v>1</v>
      </c>
      <c r="N222" s="144">
        <v>10</v>
      </c>
      <c r="O222" s="55"/>
      <c r="P222" s="67"/>
      <c r="Q222" s="124"/>
      <c r="R222" s="76">
        <f>+Tabulka1233[[#This Row],[Navrhovaný počet ks v balení]]-Tabulka1233[[#This Row],[Počet ks v balení (jen případě že se liší od údaje v sloupci L)]]</f>
        <v>0</v>
      </c>
      <c r="S222" s="76">
        <f>+Tabulka1233[[#This Row],[Navrhovaná (maximální) váha/objem 1ks produktu]]-Tabulka1233[[#This Row],[Váha 1ks produktu (jen případě že se liší od údaje v sloupci N)]]</f>
        <v>0</v>
      </c>
      <c r="T222" s="125"/>
    </row>
    <row r="223" spans="1:20" ht="30" customHeight="1">
      <c r="A223" s="101">
        <v>219</v>
      </c>
      <c r="B223" s="3" t="s">
        <v>688</v>
      </c>
      <c r="C223" s="1" t="s">
        <v>362</v>
      </c>
      <c r="D223" s="31" t="s">
        <v>188</v>
      </c>
      <c r="E223" s="4">
        <v>60</v>
      </c>
      <c r="F223" s="4" t="s">
        <v>12</v>
      </c>
      <c r="G223" s="55"/>
      <c r="H223" s="7">
        <f t="shared" si="4"/>
        <v>0</v>
      </c>
      <c r="I223" s="4" t="s">
        <v>85</v>
      </c>
      <c r="J223" s="62"/>
      <c r="K223" s="6">
        <v>1</v>
      </c>
      <c r="L223" s="6">
        <v>10</v>
      </c>
      <c r="M223" s="66">
        <v>1</v>
      </c>
      <c r="N223" s="144">
        <v>10</v>
      </c>
      <c r="O223" s="55"/>
      <c r="P223" s="67"/>
      <c r="Q223" s="124"/>
      <c r="R223" s="76">
        <f>+Tabulka1233[[#This Row],[Navrhovaný počet ks v balení]]-Tabulka1233[[#This Row],[Počet ks v balení (jen případě že se liší od údaje v sloupci L)]]</f>
        <v>0</v>
      </c>
      <c r="S223" s="76">
        <f>+Tabulka1233[[#This Row],[Navrhovaná (maximální) váha/objem 1ks produktu]]-Tabulka1233[[#This Row],[Váha 1ks produktu (jen případě že se liší od údaje v sloupci N)]]</f>
        <v>0</v>
      </c>
      <c r="T223" s="125"/>
    </row>
    <row r="224" spans="1:20" ht="30" customHeight="1">
      <c r="A224" s="101">
        <v>220</v>
      </c>
      <c r="B224" s="3" t="s">
        <v>689</v>
      </c>
      <c r="C224" s="1" t="s">
        <v>363</v>
      </c>
      <c r="D224" s="31" t="s">
        <v>190</v>
      </c>
      <c r="E224" s="12">
        <v>60</v>
      </c>
      <c r="F224" s="4" t="s">
        <v>12</v>
      </c>
      <c r="G224" s="61"/>
      <c r="H224" s="13">
        <f t="shared" si="4"/>
        <v>0</v>
      </c>
      <c r="I224" s="4" t="s">
        <v>85</v>
      </c>
      <c r="J224" s="62"/>
      <c r="K224" s="6">
        <v>1</v>
      </c>
      <c r="L224" s="6">
        <v>10</v>
      </c>
      <c r="M224" s="66">
        <v>1</v>
      </c>
      <c r="N224" s="144">
        <v>10</v>
      </c>
      <c r="O224" s="55"/>
      <c r="P224" s="67"/>
      <c r="Q224" s="124"/>
      <c r="R224" s="76">
        <f>+Tabulka1233[[#This Row],[Navrhovaný počet ks v balení]]-Tabulka1233[[#This Row],[Počet ks v balení (jen případě že se liší od údaje v sloupci L)]]</f>
        <v>0</v>
      </c>
      <c r="S224" s="76">
        <f>+Tabulka1233[[#This Row],[Navrhovaná (maximální) váha/objem 1ks produktu]]-Tabulka1233[[#This Row],[Váha 1ks produktu (jen případě že se liší od údaje v sloupci N)]]</f>
        <v>0</v>
      </c>
      <c r="T224" s="125"/>
    </row>
    <row r="225" spans="1:20" ht="30" customHeight="1">
      <c r="A225" s="100">
        <v>221</v>
      </c>
      <c r="B225" s="3" t="s">
        <v>690</v>
      </c>
      <c r="C225" s="1" t="s">
        <v>194</v>
      </c>
      <c r="D225" s="31" t="s">
        <v>195</v>
      </c>
      <c r="E225" s="4">
        <v>60</v>
      </c>
      <c r="F225" s="4" t="s">
        <v>12</v>
      </c>
      <c r="G225" s="55"/>
      <c r="H225" s="7">
        <f t="shared" si="4"/>
        <v>0</v>
      </c>
      <c r="I225" s="4" t="s">
        <v>85</v>
      </c>
      <c r="J225" s="62"/>
      <c r="K225" s="6">
        <v>6</v>
      </c>
      <c r="L225" s="6">
        <v>0.7</v>
      </c>
      <c r="M225" s="66">
        <v>6</v>
      </c>
      <c r="N225" s="144">
        <v>0.7</v>
      </c>
      <c r="O225" s="55"/>
      <c r="P225" s="67"/>
      <c r="Q225" s="124"/>
      <c r="R225" s="76">
        <f>+Tabulka1233[[#This Row],[Navrhovaný počet ks v balení]]-Tabulka1233[[#This Row],[Počet ks v balení (jen případě že se liší od údaje v sloupci L)]]</f>
        <v>0</v>
      </c>
      <c r="S225" s="76">
        <f>+Tabulka1233[[#This Row],[Navrhovaná (maximální) váha/objem 1ks produktu]]-Tabulka1233[[#This Row],[Váha 1ks produktu (jen případě že se liší od údaje v sloupci N)]]</f>
        <v>0</v>
      </c>
      <c r="T225" s="125"/>
    </row>
    <row r="226" spans="1:20" ht="30" customHeight="1">
      <c r="A226" s="101">
        <v>222</v>
      </c>
      <c r="B226" s="3" t="s">
        <v>691</v>
      </c>
      <c r="C226" s="1" t="s">
        <v>197</v>
      </c>
      <c r="D226" s="31" t="s">
        <v>199</v>
      </c>
      <c r="E226" s="4">
        <v>60</v>
      </c>
      <c r="F226" s="4" t="s">
        <v>12</v>
      </c>
      <c r="G226" s="55"/>
      <c r="H226" s="7">
        <f t="shared" si="4"/>
        <v>0</v>
      </c>
      <c r="I226" s="4" t="s">
        <v>85</v>
      </c>
      <c r="J226" s="62"/>
      <c r="K226" s="6">
        <v>6</v>
      </c>
      <c r="L226" s="6">
        <v>0.7</v>
      </c>
      <c r="M226" s="66">
        <v>6</v>
      </c>
      <c r="N226" s="144">
        <v>0.7</v>
      </c>
      <c r="O226" s="55"/>
      <c r="P226" s="67"/>
      <c r="Q226" s="124"/>
      <c r="R226" s="76">
        <f>+Tabulka1233[[#This Row],[Navrhovaný počet ks v balení]]-Tabulka1233[[#This Row],[Počet ks v balení (jen případě že se liší od údaje v sloupci L)]]</f>
        <v>0</v>
      </c>
      <c r="S226" s="76">
        <f>+Tabulka1233[[#This Row],[Navrhovaná (maximální) váha/objem 1ks produktu]]-Tabulka1233[[#This Row],[Váha 1ks produktu (jen případě že se liší od údaje v sloupci N)]]</f>
        <v>0</v>
      </c>
      <c r="T226" s="125"/>
    </row>
    <row r="227" spans="1:20" ht="30" customHeight="1">
      <c r="A227" s="101">
        <v>223</v>
      </c>
      <c r="B227" s="3" t="s">
        <v>692</v>
      </c>
      <c r="C227" s="1" t="s">
        <v>196</v>
      </c>
      <c r="D227" s="31" t="s">
        <v>198</v>
      </c>
      <c r="E227" s="4">
        <v>60</v>
      </c>
      <c r="F227" s="4" t="s">
        <v>12</v>
      </c>
      <c r="G227" s="55"/>
      <c r="H227" s="7">
        <f t="shared" si="4"/>
        <v>0</v>
      </c>
      <c r="I227" s="4" t="s">
        <v>85</v>
      </c>
      <c r="J227" s="62"/>
      <c r="K227" s="6">
        <v>6</v>
      </c>
      <c r="L227" s="6">
        <v>0.7</v>
      </c>
      <c r="M227" s="66">
        <v>6</v>
      </c>
      <c r="N227" s="144">
        <v>0.7</v>
      </c>
      <c r="O227" s="55"/>
      <c r="P227" s="67"/>
      <c r="Q227" s="124"/>
      <c r="R227" s="76">
        <f>+Tabulka1233[[#This Row],[Navrhovaný počet ks v balení]]-Tabulka1233[[#This Row],[Počet ks v balení (jen případě že se liší od údaje v sloupci L)]]</f>
        <v>0</v>
      </c>
      <c r="S227" s="76">
        <f>+Tabulka1233[[#This Row],[Navrhovaná (maximální) váha/objem 1ks produktu]]-Tabulka1233[[#This Row],[Váha 1ks produktu (jen případě že se liší od údaje v sloupci N)]]</f>
        <v>0</v>
      </c>
      <c r="T227" s="125"/>
    </row>
    <row r="228" spans="1:20" ht="30" customHeight="1">
      <c r="A228" s="101">
        <v>224</v>
      </c>
      <c r="B228" s="3" t="s">
        <v>693</v>
      </c>
      <c r="C228" s="1" t="s">
        <v>192</v>
      </c>
      <c r="D228" s="31" t="s">
        <v>193</v>
      </c>
      <c r="E228" s="4">
        <v>60</v>
      </c>
      <c r="F228" s="4" t="s">
        <v>12</v>
      </c>
      <c r="G228" s="55"/>
      <c r="H228" s="7">
        <f t="shared" si="4"/>
        <v>0</v>
      </c>
      <c r="I228" s="4" t="s">
        <v>85</v>
      </c>
      <c r="J228" s="62"/>
      <c r="K228" s="6">
        <v>6</v>
      </c>
      <c r="L228" s="6">
        <v>0.7</v>
      </c>
      <c r="M228" s="66">
        <v>6</v>
      </c>
      <c r="N228" s="144">
        <v>0.7</v>
      </c>
      <c r="O228" s="55"/>
      <c r="P228" s="67"/>
      <c r="Q228" s="124"/>
      <c r="R228" s="76">
        <f>+Tabulka1233[[#This Row],[Navrhovaný počet ks v balení]]-Tabulka1233[[#This Row],[Počet ks v balení (jen případě že se liší od údaje v sloupci L)]]</f>
        <v>0</v>
      </c>
      <c r="S228" s="76">
        <f>+Tabulka1233[[#This Row],[Navrhovaná (maximální) váha/objem 1ks produktu]]-Tabulka1233[[#This Row],[Váha 1ks produktu (jen případě že se liší od údaje v sloupci N)]]</f>
        <v>0</v>
      </c>
      <c r="T228" s="125"/>
    </row>
    <row r="229" spans="1:20" ht="30" customHeight="1">
      <c r="A229" s="100">
        <v>225</v>
      </c>
      <c r="B229" s="3" t="s">
        <v>694</v>
      </c>
      <c r="C229" s="1" t="s">
        <v>446</v>
      </c>
      <c r="D229" s="17" t="s">
        <v>29</v>
      </c>
      <c r="E229" s="4">
        <v>5</v>
      </c>
      <c r="F229" s="4" t="s">
        <v>1</v>
      </c>
      <c r="G229" s="55"/>
      <c r="H229" s="7">
        <f t="shared" si="4"/>
        <v>0</v>
      </c>
      <c r="I229" s="4" t="s">
        <v>85</v>
      </c>
      <c r="J229" s="62"/>
      <c r="K229" s="6">
        <v>15</v>
      </c>
      <c r="L229" s="6">
        <v>1.9E-2</v>
      </c>
      <c r="M229" s="66">
        <v>15</v>
      </c>
      <c r="N229" s="144">
        <v>1.9E-2</v>
      </c>
      <c r="O229" s="55"/>
      <c r="P229" s="67"/>
      <c r="Q229" s="124"/>
      <c r="R229" s="76">
        <f>+Tabulka1233[[#This Row],[Navrhovaný počet ks v balení]]-Tabulka1233[[#This Row],[Počet ks v balení (jen případě že se liší od údaje v sloupci L)]]</f>
        <v>0</v>
      </c>
      <c r="S229" s="76">
        <f>+Tabulka1233[[#This Row],[Navrhovaná (maximální) váha/objem 1ks produktu]]-Tabulka1233[[#This Row],[Váha 1ks produktu (jen případě že se liší od údaje v sloupci N)]]</f>
        <v>0</v>
      </c>
      <c r="T229" s="125"/>
    </row>
    <row r="230" spans="1:20" ht="30" customHeight="1">
      <c r="A230" s="101">
        <v>226</v>
      </c>
      <c r="B230" s="3" t="s">
        <v>695</v>
      </c>
      <c r="C230" s="1" t="s">
        <v>447</v>
      </c>
      <c r="D230" s="16" t="s">
        <v>217</v>
      </c>
      <c r="E230" s="12">
        <v>200</v>
      </c>
      <c r="F230" s="4" t="s">
        <v>1</v>
      </c>
      <c r="G230" s="61"/>
      <c r="H230" s="13">
        <f t="shared" si="4"/>
        <v>0</v>
      </c>
      <c r="I230" s="4" t="s">
        <v>85</v>
      </c>
      <c r="J230" s="62"/>
      <c r="K230" s="6">
        <v>1</v>
      </c>
      <c r="L230" s="6">
        <v>2</v>
      </c>
      <c r="M230" s="66">
        <v>1</v>
      </c>
      <c r="N230" s="144">
        <v>2</v>
      </c>
      <c r="O230" s="55"/>
      <c r="P230" s="67"/>
      <c r="Q230" s="124"/>
      <c r="R230" s="76">
        <f>+Tabulka1233[[#This Row],[Navrhovaný počet ks v balení]]-Tabulka1233[[#This Row],[Počet ks v balení (jen případě že se liší od údaje v sloupci L)]]</f>
        <v>0</v>
      </c>
      <c r="S230" s="76">
        <f>+Tabulka1233[[#This Row],[Navrhovaná (maximální) váha/objem 1ks produktu]]-Tabulka1233[[#This Row],[Váha 1ks produktu (jen případě že se liší od údaje v sloupci N)]]</f>
        <v>0</v>
      </c>
      <c r="T230" s="125"/>
    </row>
    <row r="231" spans="1:20" ht="30" customHeight="1">
      <c r="A231" s="101">
        <v>227</v>
      </c>
      <c r="B231" s="8" t="s">
        <v>696</v>
      </c>
      <c r="C231" s="1" t="s">
        <v>448</v>
      </c>
      <c r="D231" s="16" t="s">
        <v>71</v>
      </c>
      <c r="E231" s="4">
        <v>40</v>
      </c>
      <c r="F231" s="4" t="s">
        <v>15</v>
      </c>
      <c r="G231" s="55"/>
      <c r="H231" s="7">
        <f t="shared" si="4"/>
        <v>0</v>
      </c>
      <c r="I231" s="4" t="s">
        <v>85</v>
      </c>
      <c r="J231" s="62"/>
      <c r="K231" s="6">
        <v>20</v>
      </c>
      <c r="L231" s="6">
        <v>0.16</v>
      </c>
      <c r="M231" s="66">
        <v>20</v>
      </c>
      <c r="N231" s="144">
        <v>0.16</v>
      </c>
      <c r="O231" s="55"/>
      <c r="P231" s="67"/>
      <c r="Q231" s="124"/>
      <c r="R231" s="76">
        <f>+Tabulka1233[[#This Row],[Navrhovaný počet ks v balení]]-Tabulka1233[[#This Row],[Počet ks v balení (jen případě že se liší od údaje v sloupci L)]]</f>
        <v>0</v>
      </c>
      <c r="S231" s="76">
        <f>+Tabulka1233[[#This Row],[Navrhovaná (maximální) váha/objem 1ks produktu]]-Tabulka1233[[#This Row],[Váha 1ks produktu (jen případě že se liší od údaje v sloupci N)]]</f>
        <v>0</v>
      </c>
      <c r="T231" s="125"/>
    </row>
    <row r="232" spans="1:20" ht="30" customHeight="1">
      <c r="A232" s="101">
        <v>228</v>
      </c>
      <c r="B232" s="8" t="s">
        <v>697</v>
      </c>
      <c r="C232" s="1" t="s">
        <v>109</v>
      </c>
      <c r="D232" s="16" t="s">
        <v>71</v>
      </c>
      <c r="E232" s="4">
        <v>40</v>
      </c>
      <c r="F232" s="4" t="s">
        <v>15</v>
      </c>
      <c r="G232" s="55"/>
      <c r="H232" s="7">
        <f t="shared" si="4"/>
        <v>0</v>
      </c>
      <c r="I232" s="4" t="s">
        <v>85</v>
      </c>
      <c r="J232" s="62"/>
      <c r="K232" s="6">
        <v>1</v>
      </c>
      <c r="L232" s="6">
        <v>1</v>
      </c>
      <c r="M232" s="66">
        <v>1</v>
      </c>
      <c r="N232" s="144">
        <v>1</v>
      </c>
      <c r="O232" s="55"/>
      <c r="P232" s="67"/>
      <c r="Q232" s="124"/>
      <c r="R232" s="76">
        <f>+Tabulka1233[[#This Row],[Navrhovaný počet ks v balení]]-Tabulka1233[[#This Row],[Počet ks v balení (jen případě že se liší od údaje v sloupci L)]]</f>
        <v>0</v>
      </c>
      <c r="S232" s="76">
        <f>+Tabulka1233[[#This Row],[Navrhovaná (maximální) váha/objem 1ks produktu]]-Tabulka1233[[#This Row],[Váha 1ks produktu (jen případě že se liší od údaje v sloupci N)]]</f>
        <v>0</v>
      </c>
      <c r="T232" s="125"/>
    </row>
    <row r="233" spans="1:20" ht="30" customHeight="1">
      <c r="A233" s="100">
        <v>229</v>
      </c>
      <c r="B233" s="5" t="s">
        <v>698</v>
      </c>
      <c r="C233" s="1" t="s">
        <v>358</v>
      </c>
      <c r="D233" s="17" t="s">
        <v>185</v>
      </c>
      <c r="E233" s="4">
        <v>100</v>
      </c>
      <c r="F233" s="4" t="s">
        <v>1</v>
      </c>
      <c r="G233" s="55"/>
      <c r="H233" s="7">
        <f t="shared" si="4"/>
        <v>0</v>
      </c>
      <c r="I233" s="4" t="s">
        <v>85</v>
      </c>
      <c r="J233" s="62"/>
      <c r="K233" s="6">
        <v>1</v>
      </c>
      <c r="L233" s="6">
        <v>0.09</v>
      </c>
      <c r="M233" s="66">
        <v>1</v>
      </c>
      <c r="N233" s="144">
        <v>0.09</v>
      </c>
      <c r="O233" s="55"/>
      <c r="P233" s="67"/>
      <c r="Q233" s="124"/>
      <c r="R233" s="76">
        <f>+Tabulka1233[[#This Row],[Navrhovaný počet ks v balení]]-Tabulka1233[[#This Row],[Počet ks v balení (jen případě že se liší od údaje v sloupci L)]]</f>
        <v>0</v>
      </c>
      <c r="S233" s="76">
        <f>+Tabulka1233[[#This Row],[Navrhovaná (maximální) váha/objem 1ks produktu]]-Tabulka1233[[#This Row],[Váha 1ks produktu (jen případě že se liší od údaje v sloupci N)]]</f>
        <v>0</v>
      </c>
      <c r="T233" s="125"/>
    </row>
    <row r="234" spans="1:20" ht="30" customHeight="1">
      <c r="A234" s="101">
        <v>230</v>
      </c>
      <c r="B234" s="3" t="s">
        <v>699</v>
      </c>
      <c r="C234" s="1" t="s">
        <v>312</v>
      </c>
      <c r="D234" s="17" t="s">
        <v>191</v>
      </c>
      <c r="E234" s="4">
        <v>100</v>
      </c>
      <c r="F234" s="4" t="s">
        <v>1</v>
      </c>
      <c r="G234" s="55"/>
      <c r="H234" s="7">
        <f t="shared" si="4"/>
        <v>0</v>
      </c>
      <c r="I234" s="4" t="s">
        <v>85</v>
      </c>
      <c r="J234" s="62"/>
      <c r="K234" s="6">
        <v>1</v>
      </c>
      <c r="L234" s="6">
        <v>1.5</v>
      </c>
      <c r="M234" s="66">
        <v>1</v>
      </c>
      <c r="N234" s="144">
        <v>1.5</v>
      </c>
      <c r="O234" s="55"/>
      <c r="P234" s="67"/>
      <c r="Q234" s="124"/>
      <c r="R234" s="76">
        <f>+Tabulka1233[[#This Row],[Navrhovaný počet ks v balení]]-Tabulka1233[[#This Row],[Počet ks v balení (jen případě že se liší od údaje v sloupci L)]]</f>
        <v>0</v>
      </c>
      <c r="S234" s="76">
        <f>+Tabulka1233[[#This Row],[Navrhovaná (maximální) váha/objem 1ks produktu]]-Tabulka1233[[#This Row],[Váha 1ks produktu (jen případě že se liší od údaje v sloupci N)]]</f>
        <v>0</v>
      </c>
      <c r="T234" s="125"/>
    </row>
    <row r="235" spans="1:20" ht="30" customHeight="1">
      <c r="A235" s="101">
        <v>231</v>
      </c>
      <c r="B235" s="3" t="s">
        <v>700</v>
      </c>
      <c r="C235" s="1" t="s">
        <v>313</v>
      </c>
      <c r="D235" s="17" t="s">
        <v>191</v>
      </c>
      <c r="E235" s="4">
        <v>100</v>
      </c>
      <c r="F235" s="4" t="s">
        <v>1</v>
      </c>
      <c r="G235" s="55"/>
      <c r="H235" s="7">
        <f t="shared" si="4"/>
        <v>0</v>
      </c>
      <c r="I235" s="4" t="s">
        <v>85</v>
      </c>
      <c r="J235" s="62"/>
      <c r="K235" s="6">
        <v>1</v>
      </c>
      <c r="L235" s="6">
        <v>0.8</v>
      </c>
      <c r="M235" s="66">
        <v>1</v>
      </c>
      <c r="N235" s="144">
        <v>0.8</v>
      </c>
      <c r="O235" s="55"/>
      <c r="P235" s="67"/>
      <c r="Q235" s="124"/>
      <c r="R235" s="76">
        <f>+Tabulka1233[[#This Row],[Navrhovaný počet ks v balení]]-Tabulka1233[[#This Row],[Počet ks v balení (jen případě že se liší od údaje v sloupci L)]]</f>
        <v>0</v>
      </c>
      <c r="S235" s="76">
        <f>+Tabulka1233[[#This Row],[Navrhovaná (maximální) váha/objem 1ks produktu]]-Tabulka1233[[#This Row],[Váha 1ks produktu (jen případě že se liší od údaje v sloupci N)]]</f>
        <v>0</v>
      </c>
      <c r="T235" s="125"/>
    </row>
    <row r="236" spans="1:20" ht="30" customHeight="1">
      <c r="A236" s="101">
        <v>232</v>
      </c>
      <c r="B236" s="5" t="s">
        <v>701</v>
      </c>
      <c r="C236" s="1" t="s">
        <v>360</v>
      </c>
      <c r="D236" s="17" t="s">
        <v>186</v>
      </c>
      <c r="E236" s="4">
        <v>60</v>
      </c>
      <c r="F236" s="4" t="s">
        <v>1</v>
      </c>
      <c r="G236" s="55"/>
      <c r="H236" s="7">
        <f t="shared" si="4"/>
        <v>0</v>
      </c>
      <c r="I236" s="4" t="s">
        <v>85</v>
      </c>
      <c r="J236" s="62"/>
      <c r="K236" s="6">
        <v>1</v>
      </c>
      <c r="L236" s="6">
        <v>0.09</v>
      </c>
      <c r="M236" s="66">
        <v>1</v>
      </c>
      <c r="N236" s="144">
        <v>0.09</v>
      </c>
      <c r="O236" s="55"/>
      <c r="P236" s="67"/>
      <c r="Q236" s="124"/>
      <c r="R236" s="76">
        <f>+Tabulka1233[[#This Row],[Navrhovaný počet ks v balení]]-Tabulka1233[[#This Row],[Počet ks v balení (jen případě že se liší od údaje v sloupci L)]]</f>
        <v>0</v>
      </c>
      <c r="S236" s="76">
        <f>+Tabulka1233[[#This Row],[Navrhovaná (maximální) váha/objem 1ks produktu]]-Tabulka1233[[#This Row],[Váha 1ks produktu (jen případě že se liší od údaje v sloupci N)]]</f>
        <v>0</v>
      </c>
      <c r="T236" s="125"/>
    </row>
    <row r="237" spans="1:20" ht="30" customHeight="1">
      <c r="A237" s="100">
        <v>233</v>
      </c>
      <c r="B237" s="3" t="s">
        <v>702</v>
      </c>
      <c r="C237" s="47" t="s">
        <v>314</v>
      </c>
      <c r="D237" s="17" t="s">
        <v>191</v>
      </c>
      <c r="E237" s="24">
        <v>100</v>
      </c>
      <c r="F237" s="24" t="s">
        <v>1</v>
      </c>
      <c r="G237" s="57"/>
      <c r="H237" s="25">
        <f t="shared" si="4"/>
        <v>0</v>
      </c>
      <c r="I237" s="4" t="s">
        <v>85</v>
      </c>
      <c r="J237" s="62"/>
      <c r="K237" s="6">
        <v>4</v>
      </c>
      <c r="L237" s="6">
        <v>0.15</v>
      </c>
      <c r="M237" s="66">
        <v>4</v>
      </c>
      <c r="N237" s="144">
        <v>0.15</v>
      </c>
      <c r="O237" s="55"/>
      <c r="P237" s="67"/>
      <c r="Q237" s="124"/>
      <c r="R237" s="76">
        <f>+Tabulka1233[[#This Row],[Navrhovaný počet ks v balení]]-Tabulka1233[[#This Row],[Počet ks v balení (jen případě že se liší od údaje v sloupci L)]]</f>
        <v>0</v>
      </c>
      <c r="S237" s="76">
        <f>+Tabulka1233[[#This Row],[Navrhovaná (maximální) váha/objem 1ks produktu]]-Tabulka1233[[#This Row],[Váha 1ks produktu (jen případě že se liší od údaje v sloupci N)]]</f>
        <v>0</v>
      </c>
      <c r="T237" s="125"/>
    </row>
    <row r="238" spans="1:20" ht="30" customHeight="1">
      <c r="A238" s="101">
        <v>234</v>
      </c>
      <c r="B238" s="3" t="s">
        <v>703</v>
      </c>
      <c r="C238" s="35" t="s">
        <v>250</v>
      </c>
      <c r="D238" s="32" t="s">
        <v>316</v>
      </c>
      <c r="E238" s="24">
        <v>100</v>
      </c>
      <c r="F238" s="24" t="s">
        <v>1</v>
      </c>
      <c r="G238" s="57"/>
      <c r="H238" s="25">
        <f t="shared" si="4"/>
        <v>0</v>
      </c>
      <c r="I238" s="4" t="s">
        <v>85</v>
      </c>
      <c r="J238" s="62"/>
      <c r="K238" s="6">
        <v>1</v>
      </c>
      <c r="L238" s="6">
        <v>1</v>
      </c>
      <c r="M238" s="66">
        <v>1</v>
      </c>
      <c r="N238" s="144">
        <v>1</v>
      </c>
      <c r="O238" s="55"/>
      <c r="P238" s="67"/>
      <c r="Q238" s="124"/>
      <c r="R238" s="76">
        <f>+Tabulka1233[[#This Row],[Navrhovaný počet ks v balení]]-Tabulka1233[[#This Row],[Počet ks v balení (jen případě že se liší od údaje v sloupci L)]]</f>
        <v>0</v>
      </c>
      <c r="S238" s="76">
        <f>+Tabulka1233[[#This Row],[Navrhovaná (maximální) váha/objem 1ks produktu]]-Tabulka1233[[#This Row],[Váha 1ks produktu (jen případě že se liší od údaje v sloupci N)]]</f>
        <v>0</v>
      </c>
      <c r="T238" s="125"/>
    </row>
    <row r="239" spans="1:20" ht="30" customHeight="1">
      <c r="A239" s="101">
        <v>235</v>
      </c>
      <c r="B239" s="3" t="s">
        <v>704</v>
      </c>
      <c r="C239" s="35" t="s">
        <v>315</v>
      </c>
      <c r="D239" s="32" t="s">
        <v>57</v>
      </c>
      <c r="E239" s="24">
        <v>100</v>
      </c>
      <c r="F239" s="24" t="s">
        <v>1</v>
      </c>
      <c r="G239" s="57"/>
      <c r="H239" s="25">
        <f t="shared" si="4"/>
        <v>0</v>
      </c>
      <c r="I239" s="4" t="s">
        <v>85</v>
      </c>
      <c r="J239" s="62"/>
      <c r="K239" s="6">
        <v>6</v>
      </c>
      <c r="L239" s="6">
        <v>0.2</v>
      </c>
      <c r="M239" s="66">
        <v>6</v>
      </c>
      <c r="N239" s="144">
        <v>0.2</v>
      </c>
      <c r="O239" s="55"/>
      <c r="P239" s="67"/>
      <c r="Q239" s="124"/>
      <c r="R239" s="76">
        <f>+Tabulka1233[[#This Row],[Navrhovaný počet ks v balení]]-Tabulka1233[[#This Row],[Počet ks v balení (jen případě že se liší od údaje v sloupci L)]]</f>
        <v>0</v>
      </c>
      <c r="S239" s="76">
        <f>+Tabulka1233[[#This Row],[Navrhovaná (maximální) váha/objem 1ks produktu]]-Tabulka1233[[#This Row],[Váha 1ks produktu (jen případě že se liší od údaje v sloupci N)]]</f>
        <v>0</v>
      </c>
      <c r="T239" s="125"/>
    </row>
    <row r="240" spans="1:20" ht="30" customHeight="1">
      <c r="A240" s="101">
        <v>236</v>
      </c>
      <c r="B240" s="8" t="s">
        <v>705</v>
      </c>
      <c r="C240" s="1" t="s">
        <v>449</v>
      </c>
      <c r="D240" s="19" t="s">
        <v>19</v>
      </c>
      <c r="E240" s="4">
        <v>200</v>
      </c>
      <c r="F240" s="4" t="s">
        <v>1</v>
      </c>
      <c r="G240" s="55"/>
      <c r="H240" s="7">
        <f t="shared" si="4"/>
        <v>0</v>
      </c>
      <c r="I240" s="4" t="s">
        <v>85</v>
      </c>
      <c r="J240" s="62"/>
      <c r="K240" s="6">
        <v>1</v>
      </c>
      <c r="L240" s="6">
        <v>3.5</v>
      </c>
      <c r="M240" s="66">
        <v>1</v>
      </c>
      <c r="N240" s="144">
        <v>3.5</v>
      </c>
      <c r="O240" s="55"/>
      <c r="P240" s="67"/>
      <c r="Q240" s="124"/>
      <c r="R240" s="76">
        <f>+Tabulka1233[[#This Row],[Navrhovaný počet ks v balení]]-Tabulka1233[[#This Row],[Počet ks v balení (jen případě že se liší od údaje v sloupci L)]]</f>
        <v>0</v>
      </c>
      <c r="S240" s="76">
        <f>+Tabulka1233[[#This Row],[Navrhovaná (maximální) váha/objem 1ks produktu]]-Tabulka1233[[#This Row],[Váha 1ks produktu (jen případě že se liší od údaje v sloupci N)]]</f>
        <v>0</v>
      </c>
      <c r="T240" s="125"/>
    </row>
    <row r="241" spans="1:20" ht="30" customHeight="1">
      <c r="A241" s="100">
        <v>237</v>
      </c>
      <c r="B241" s="8" t="s">
        <v>706</v>
      </c>
      <c r="C241" s="1" t="s">
        <v>450</v>
      </c>
      <c r="D241" s="17" t="s">
        <v>170</v>
      </c>
      <c r="E241" s="4">
        <v>200</v>
      </c>
      <c r="F241" s="4" t="s">
        <v>1</v>
      </c>
      <c r="G241" s="55"/>
      <c r="H241" s="7">
        <f t="shared" si="4"/>
        <v>0</v>
      </c>
      <c r="I241" s="4" t="s">
        <v>85</v>
      </c>
      <c r="J241" s="62"/>
      <c r="K241" s="6">
        <v>12</v>
      </c>
      <c r="L241" s="6">
        <v>0.67</v>
      </c>
      <c r="M241" s="66">
        <v>12</v>
      </c>
      <c r="N241" s="144">
        <v>0.67</v>
      </c>
      <c r="O241" s="55"/>
      <c r="P241" s="67"/>
      <c r="Q241" s="124"/>
      <c r="R241" s="76">
        <f>+Tabulka1233[[#This Row],[Navrhovaný počet ks v balení]]-Tabulka1233[[#This Row],[Počet ks v balení (jen případě že se liší od údaje v sloupci L)]]</f>
        <v>0</v>
      </c>
      <c r="S241" s="76">
        <f>+Tabulka1233[[#This Row],[Navrhovaná (maximální) váha/objem 1ks produktu]]-Tabulka1233[[#This Row],[Váha 1ks produktu (jen případě že se liší od údaje v sloupci N)]]</f>
        <v>0</v>
      </c>
      <c r="T241" s="125"/>
    </row>
    <row r="242" spans="1:20" ht="30" customHeight="1">
      <c r="A242" s="101">
        <v>238</v>
      </c>
      <c r="B242" s="8" t="s">
        <v>707</v>
      </c>
      <c r="C242" s="1" t="s">
        <v>451</v>
      </c>
      <c r="D242" s="17" t="s">
        <v>171</v>
      </c>
      <c r="E242" s="4">
        <v>200</v>
      </c>
      <c r="F242" s="4" t="s">
        <v>1</v>
      </c>
      <c r="G242" s="55"/>
      <c r="H242" s="7">
        <f t="shared" si="4"/>
        <v>0</v>
      </c>
      <c r="I242" s="4" t="s">
        <v>85</v>
      </c>
      <c r="J242" s="62"/>
      <c r="K242" s="6">
        <v>6</v>
      </c>
      <c r="L242" s="6">
        <v>0.72</v>
      </c>
      <c r="M242" s="66">
        <v>6</v>
      </c>
      <c r="N242" s="144">
        <v>0.72</v>
      </c>
      <c r="O242" s="55"/>
      <c r="P242" s="67"/>
      <c r="Q242" s="124"/>
      <c r="R242" s="76">
        <f>+Tabulka1233[[#This Row],[Navrhovaný počet ks v balení]]-Tabulka1233[[#This Row],[Počet ks v balení (jen případě že se liší od údaje v sloupci L)]]</f>
        <v>0</v>
      </c>
      <c r="S242" s="76">
        <f>+Tabulka1233[[#This Row],[Navrhovaná (maximální) váha/objem 1ks produktu]]-Tabulka1233[[#This Row],[Váha 1ks produktu (jen případě že se liší od údaje v sloupci N)]]</f>
        <v>0</v>
      </c>
      <c r="T242" s="125"/>
    </row>
    <row r="243" spans="1:20" ht="30" customHeight="1">
      <c r="A243" s="101">
        <v>239</v>
      </c>
      <c r="B243" s="8" t="s">
        <v>708</v>
      </c>
      <c r="C243" s="1" t="s">
        <v>452</v>
      </c>
      <c r="D243" s="17" t="s">
        <v>276</v>
      </c>
      <c r="E243" s="4">
        <v>200</v>
      </c>
      <c r="F243" s="4" t="s">
        <v>1</v>
      </c>
      <c r="G243" s="55"/>
      <c r="H243" s="7">
        <f t="shared" si="4"/>
        <v>0</v>
      </c>
      <c r="I243" s="4" t="s">
        <v>85</v>
      </c>
      <c r="J243" s="62"/>
      <c r="K243" s="6">
        <v>4</v>
      </c>
      <c r="L243" s="6">
        <v>0.68</v>
      </c>
      <c r="M243" s="66">
        <v>4</v>
      </c>
      <c r="N243" s="144">
        <v>0.68</v>
      </c>
      <c r="O243" s="55"/>
      <c r="P243" s="67"/>
      <c r="Q243" s="124"/>
      <c r="R243" s="76">
        <f>+Tabulka1233[[#This Row],[Navrhovaný počet ks v balení]]-Tabulka1233[[#This Row],[Počet ks v balení (jen případě že se liší od údaje v sloupci L)]]</f>
        <v>0</v>
      </c>
      <c r="S243" s="76">
        <f>+Tabulka1233[[#This Row],[Navrhovaná (maximální) váha/objem 1ks produktu]]-Tabulka1233[[#This Row],[Váha 1ks produktu (jen případě že se liší od údaje v sloupci N)]]</f>
        <v>0</v>
      </c>
      <c r="T243" s="125"/>
    </row>
    <row r="244" spans="1:20" ht="30" customHeight="1">
      <c r="A244" s="101">
        <v>240</v>
      </c>
      <c r="B244" s="8" t="s">
        <v>709</v>
      </c>
      <c r="C244" s="1" t="s">
        <v>453</v>
      </c>
      <c r="D244" s="17" t="s">
        <v>38</v>
      </c>
      <c r="E244" s="4">
        <v>200</v>
      </c>
      <c r="F244" s="4" t="s">
        <v>1</v>
      </c>
      <c r="G244" s="55"/>
      <c r="H244" s="7">
        <f t="shared" si="4"/>
        <v>0</v>
      </c>
      <c r="I244" s="4" t="s">
        <v>85</v>
      </c>
      <c r="J244" s="62"/>
      <c r="K244" s="6">
        <v>1</v>
      </c>
      <c r="L244" s="6">
        <v>3.5</v>
      </c>
      <c r="M244" s="66">
        <v>1</v>
      </c>
      <c r="N244" s="144">
        <v>3.5</v>
      </c>
      <c r="O244" s="55"/>
      <c r="P244" s="67"/>
      <c r="Q244" s="124"/>
      <c r="R244" s="76">
        <f>+Tabulka1233[[#This Row],[Navrhovaný počet ks v balení]]-Tabulka1233[[#This Row],[Počet ks v balení (jen případě že se liší od údaje v sloupci L)]]</f>
        <v>0</v>
      </c>
      <c r="S244" s="76">
        <f>+Tabulka1233[[#This Row],[Navrhovaná (maximální) váha/objem 1ks produktu]]-Tabulka1233[[#This Row],[Váha 1ks produktu (jen případě že se liší od údaje v sloupci N)]]</f>
        <v>0</v>
      </c>
      <c r="T244" s="125"/>
    </row>
    <row r="245" spans="1:20" ht="30" customHeight="1">
      <c r="A245" s="100">
        <v>241</v>
      </c>
      <c r="B245" s="3" t="s">
        <v>710</v>
      </c>
      <c r="C245" s="1" t="s">
        <v>804</v>
      </c>
      <c r="D245" s="22" t="s">
        <v>806</v>
      </c>
      <c r="E245" s="24">
        <v>200</v>
      </c>
      <c r="F245" s="24" t="s">
        <v>1</v>
      </c>
      <c r="G245" s="57"/>
      <c r="H245" s="25">
        <f t="shared" si="4"/>
        <v>0</v>
      </c>
      <c r="I245" s="4" t="s">
        <v>85</v>
      </c>
      <c r="J245" s="62"/>
      <c r="K245" s="6">
        <v>10</v>
      </c>
      <c r="L245" s="6">
        <v>0.5</v>
      </c>
      <c r="M245" s="66">
        <v>10</v>
      </c>
      <c r="N245" s="144">
        <v>0.5</v>
      </c>
      <c r="O245" s="55"/>
      <c r="P245" s="67"/>
      <c r="Q245" s="124"/>
      <c r="R245" s="76">
        <f>+Tabulka1233[[#This Row],[Navrhovaný počet ks v balení]]-Tabulka1233[[#This Row],[Počet ks v balení (jen případě že se liší od údaje v sloupci L)]]</f>
        <v>0</v>
      </c>
      <c r="S245" s="76">
        <f>+Tabulka1233[[#This Row],[Navrhovaná (maximální) váha/objem 1ks produktu]]-Tabulka1233[[#This Row],[Váha 1ks produktu (jen případě že se liší od údaje v sloupci N)]]</f>
        <v>0</v>
      </c>
      <c r="T245" s="125"/>
    </row>
    <row r="246" spans="1:20" ht="30" customHeight="1">
      <c r="A246" s="101">
        <v>242</v>
      </c>
      <c r="B246" s="3" t="s">
        <v>711</v>
      </c>
      <c r="C246" s="1" t="s">
        <v>805</v>
      </c>
      <c r="D246" s="22" t="s">
        <v>806</v>
      </c>
      <c r="E246" s="24">
        <v>200</v>
      </c>
      <c r="F246" s="24" t="s">
        <v>1</v>
      </c>
      <c r="G246" s="57"/>
      <c r="H246" s="25">
        <f t="shared" si="4"/>
        <v>0</v>
      </c>
      <c r="I246" s="4" t="s">
        <v>85</v>
      </c>
      <c r="J246" s="62"/>
      <c r="K246" s="6">
        <v>1</v>
      </c>
      <c r="L246" s="6">
        <v>5</v>
      </c>
      <c r="M246" s="66">
        <v>1</v>
      </c>
      <c r="N246" s="144">
        <v>5</v>
      </c>
      <c r="O246" s="55"/>
      <c r="P246" s="67"/>
      <c r="Q246" s="124"/>
      <c r="R246" s="76">
        <f>+Tabulka1233[[#This Row],[Navrhovaný počet ks v balení]]-Tabulka1233[[#This Row],[Počet ks v balení (jen případě že se liší od údaje v sloupci L)]]</f>
        <v>0</v>
      </c>
      <c r="S246" s="76">
        <f>+Tabulka1233[[#This Row],[Navrhovaná (maximální) váha/objem 1ks produktu]]-Tabulka1233[[#This Row],[Váha 1ks produktu (jen případě že se liší od údaje v sloupci N)]]</f>
        <v>0</v>
      </c>
      <c r="T246" s="125"/>
    </row>
    <row r="247" spans="1:20" ht="30" customHeight="1">
      <c r="A247" s="101">
        <v>243</v>
      </c>
      <c r="B247" s="3" t="s">
        <v>712</v>
      </c>
      <c r="C247" s="1" t="s">
        <v>351</v>
      </c>
      <c r="D247" s="22" t="s">
        <v>243</v>
      </c>
      <c r="E247" s="24">
        <v>60</v>
      </c>
      <c r="F247" s="24" t="s">
        <v>1</v>
      </c>
      <c r="G247" s="57"/>
      <c r="H247" s="25">
        <f t="shared" si="4"/>
        <v>0</v>
      </c>
      <c r="I247" s="4" t="s">
        <v>85</v>
      </c>
      <c r="J247" s="62"/>
      <c r="K247" s="6">
        <v>1</v>
      </c>
      <c r="L247" s="6">
        <v>1</v>
      </c>
      <c r="M247" s="66">
        <v>1</v>
      </c>
      <c r="N247" s="144">
        <v>1</v>
      </c>
      <c r="O247" s="55"/>
      <c r="P247" s="67"/>
      <c r="Q247" s="124"/>
      <c r="R247" s="76">
        <f>+Tabulka1233[[#This Row],[Navrhovaný počet ks v balení]]-Tabulka1233[[#This Row],[Počet ks v balení (jen případě že se liší od údaje v sloupci L)]]</f>
        <v>0</v>
      </c>
      <c r="S247" s="76">
        <f>+Tabulka1233[[#This Row],[Navrhovaná (maximální) váha/objem 1ks produktu]]-Tabulka1233[[#This Row],[Váha 1ks produktu (jen případě že se liší od údaje v sloupci N)]]</f>
        <v>0</v>
      </c>
      <c r="T247" s="125"/>
    </row>
    <row r="248" spans="1:20" ht="30" customHeight="1">
      <c r="A248" s="101">
        <v>244</v>
      </c>
      <c r="B248" s="3" t="s">
        <v>713</v>
      </c>
      <c r="C248" s="45" t="s">
        <v>242</v>
      </c>
      <c r="D248" s="22" t="s">
        <v>241</v>
      </c>
      <c r="E248" s="24">
        <v>60</v>
      </c>
      <c r="F248" s="24" t="s">
        <v>1</v>
      </c>
      <c r="G248" s="57"/>
      <c r="H248" s="25">
        <f t="shared" si="4"/>
        <v>0</v>
      </c>
      <c r="I248" s="4" t="s">
        <v>85</v>
      </c>
      <c r="J248" s="62"/>
      <c r="K248" s="6">
        <v>1</v>
      </c>
      <c r="L248" s="6">
        <v>0.2</v>
      </c>
      <c r="M248" s="66">
        <v>1</v>
      </c>
      <c r="N248" s="144">
        <v>0.2</v>
      </c>
      <c r="O248" s="55"/>
      <c r="P248" s="67"/>
      <c r="Q248" s="124"/>
      <c r="R248" s="76">
        <f>+Tabulka1233[[#This Row],[Navrhovaný počet ks v balení]]-Tabulka1233[[#This Row],[Počet ks v balení (jen případě že se liší od údaje v sloupci L)]]</f>
        <v>0</v>
      </c>
      <c r="S248" s="76">
        <f>+Tabulka1233[[#This Row],[Navrhovaná (maximální) váha/objem 1ks produktu]]-Tabulka1233[[#This Row],[Váha 1ks produktu (jen případě že se liší od údaje v sloupci N)]]</f>
        <v>0</v>
      </c>
      <c r="T248" s="125"/>
    </row>
    <row r="249" spans="1:20" ht="30" customHeight="1">
      <c r="A249" s="100">
        <v>245</v>
      </c>
      <c r="B249" s="8" t="s">
        <v>714</v>
      </c>
      <c r="C249" s="1" t="s">
        <v>454</v>
      </c>
      <c r="D249" s="18"/>
      <c r="E249" s="4">
        <v>500</v>
      </c>
      <c r="F249" s="4" t="s">
        <v>1</v>
      </c>
      <c r="G249" s="55"/>
      <c r="H249" s="7">
        <f t="shared" si="4"/>
        <v>0</v>
      </c>
      <c r="I249" s="4" t="s">
        <v>85</v>
      </c>
      <c r="J249" s="62"/>
      <c r="K249" s="6">
        <v>1</v>
      </c>
      <c r="L249" s="6">
        <v>1</v>
      </c>
      <c r="M249" s="66">
        <v>1</v>
      </c>
      <c r="N249" s="144">
        <v>1</v>
      </c>
      <c r="O249" s="55"/>
      <c r="P249" s="67"/>
      <c r="Q249" s="124"/>
      <c r="R249" s="76">
        <f>+Tabulka1233[[#This Row],[Navrhovaný počet ks v balení]]-Tabulka1233[[#This Row],[Počet ks v balení (jen případě že se liší od údaje v sloupci L)]]</f>
        <v>0</v>
      </c>
      <c r="S249" s="76">
        <f>+Tabulka1233[[#This Row],[Navrhovaná (maximální) váha/objem 1ks produktu]]-Tabulka1233[[#This Row],[Váha 1ks produktu (jen případě že se liší od údaje v sloupci N)]]</f>
        <v>0</v>
      </c>
      <c r="T249" s="125"/>
    </row>
    <row r="250" spans="1:20" ht="30" customHeight="1">
      <c r="A250" s="101">
        <v>246</v>
      </c>
      <c r="B250" s="3" t="s">
        <v>715</v>
      </c>
      <c r="C250" s="1" t="s">
        <v>455</v>
      </c>
      <c r="D250" s="17"/>
      <c r="E250" s="4">
        <v>500</v>
      </c>
      <c r="F250" s="4" t="s">
        <v>1</v>
      </c>
      <c r="G250" s="55"/>
      <c r="H250" s="7">
        <f t="shared" si="4"/>
        <v>0</v>
      </c>
      <c r="I250" s="4" t="s">
        <v>85</v>
      </c>
      <c r="J250" s="62"/>
      <c r="K250" s="6">
        <v>12</v>
      </c>
      <c r="L250" s="6">
        <v>1</v>
      </c>
      <c r="M250" s="66">
        <v>12</v>
      </c>
      <c r="N250" s="144">
        <v>1</v>
      </c>
      <c r="O250" s="55"/>
      <c r="P250" s="67"/>
      <c r="Q250" s="124"/>
      <c r="R250" s="76">
        <f>+Tabulka1233[[#This Row],[Navrhovaný počet ks v balení]]-Tabulka1233[[#This Row],[Počet ks v balení (jen případě že se liší od údaje v sloupci L)]]</f>
        <v>0</v>
      </c>
      <c r="S250" s="76">
        <f>+Tabulka1233[[#This Row],[Navrhovaná (maximální) váha/objem 1ks produktu]]-Tabulka1233[[#This Row],[Váha 1ks produktu (jen případě že se liší od údaje v sloupci N)]]</f>
        <v>0</v>
      </c>
      <c r="T250" s="125"/>
    </row>
    <row r="251" spans="1:20" ht="30" customHeight="1">
      <c r="A251" s="101">
        <v>247</v>
      </c>
      <c r="B251" s="8" t="s">
        <v>716</v>
      </c>
      <c r="C251" s="1" t="s">
        <v>456</v>
      </c>
      <c r="D251" s="17"/>
      <c r="E251" s="4">
        <v>500</v>
      </c>
      <c r="F251" s="4" t="s">
        <v>1</v>
      </c>
      <c r="G251" s="55"/>
      <c r="H251" s="7">
        <f t="shared" si="4"/>
        <v>0</v>
      </c>
      <c r="I251" s="4" t="s">
        <v>85</v>
      </c>
      <c r="J251" s="62"/>
      <c r="K251" s="6">
        <v>1</v>
      </c>
      <c r="L251" s="6">
        <v>1</v>
      </c>
      <c r="M251" s="66">
        <v>1</v>
      </c>
      <c r="N251" s="144">
        <v>1</v>
      </c>
      <c r="O251" s="55"/>
      <c r="P251" s="67"/>
      <c r="Q251" s="124"/>
      <c r="R251" s="76">
        <f>+Tabulka1233[[#This Row],[Navrhovaný počet ks v balení]]-Tabulka1233[[#This Row],[Počet ks v balení (jen případě že se liší od údaje v sloupci L)]]</f>
        <v>0</v>
      </c>
      <c r="S251" s="76">
        <f>+Tabulka1233[[#This Row],[Navrhovaná (maximální) váha/objem 1ks produktu]]-Tabulka1233[[#This Row],[Váha 1ks produktu (jen případě že se liší od údaje v sloupci N)]]</f>
        <v>0</v>
      </c>
      <c r="T251" s="125"/>
    </row>
    <row r="252" spans="1:20" ht="30" customHeight="1">
      <c r="A252" s="101">
        <v>248</v>
      </c>
      <c r="B252" s="3" t="s">
        <v>717</v>
      </c>
      <c r="C252" s="1" t="s">
        <v>457</v>
      </c>
      <c r="D252" s="22" t="s">
        <v>317</v>
      </c>
      <c r="E252" s="24">
        <v>30</v>
      </c>
      <c r="F252" s="24" t="s">
        <v>1</v>
      </c>
      <c r="G252" s="57"/>
      <c r="H252" s="25">
        <f t="shared" si="4"/>
        <v>0</v>
      </c>
      <c r="I252" s="4" t="s">
        <v>85</v>
      </c>
      <c r="J252" s="62"/>
      <c r="K252" s="6">
        <v>6</v>
      </c>
      <c r="L252" s="6">
        <v>0.2</v>
      </c>
      <c r="M252" s="66">
        <v>6</v>
      </c>
      <c r="N252" s="144">
        <v>0.2</v>
      </c>
      <c r="O252" s="55"/>
      <c r="P252" s="67"/>
      <c r="Q252" s="124"/>
      <c r="R252" s="76">
        <f>+Tabulka1233[[#This Row],[Navrhovaný počet ks v balení]]-Tabulka1233[[#This Row],[Počet ks v balení (jen případě že se liší od údaje v sloupci L)]]</f>
        <v>0</v>
      </c>
      <c r="S252" s="76">
        <f>+Tabulka1233[[#This Row],[Navrhovaná (maximální) váha/objem 1ks produktu]]-Tabulka1233[[#This Row],[Váha 1ks produktu (jen případě že se liší od údaje v sloupci N)]]</f>
        <v>0</v>
      </c>
      <c r="T252" s="125"/>
    </row>
    <row r="253" spans="1:20" ht="30" customHeight="1">
      <c r="A253" s="100">
        <v>249</v>
      </c>
      <c r="B253" s="8" t="s">
        <v>718</v>
      </c>
      <c r="C253" s="1" t="s">
        <v>112</v>
      </c>
      <c r="D253" s="19" t="s">
        <v>73</v>
      </c>
      <c r="E253" s="4">
        <v>100</v>
      </c>
      <c r="F253" s="4" t="s">
        <v>1</v>
      </c>
      <c r="G253" s="55"/>
      <c r="H253" s="7">
        <f t="shared" si="4"/>
        <v>0</v>
      </c>
      <c r="I253" s="4" t="s">
        <v>85</v>
      </c>
      <c r="J253" s="62"/>
      <c r="K253" s="6">
        <v>1</v>
      </c>
      <c r="L253" s="6">
        <v>1</v>
      </c>
      <c r="M253" s="66">
        <v>1</v>
      </c>
      <c r="N253" s="144">
        <v>1</v>
      </c>
      <c r="O253" s="55"/>
      <c r="P253" s="67"/>
      <c r="Q253" s="124"/>
      <c r="R253" s="76">
        <f>+Tabulka1233[[#This Row],[Navrhovaný počet ks v balení]]-Tabulka1233[[#This Row],[Počet ks v balení (jen případě že se liší od údaje v sloupci L)]]</f>
        <v>0</v>
      </c>
      <c r="S253" s="76">
        <f>+Tabulka1233[[#This Row],[Navrhovaná (maximální) váha/objem 1ks produktu]]-Tabulka1233[[#This Row],[Váha 1ks produktu (jen případě že se liší od údaje v sloupci N)]]</f>
        <v>0</v>
      </c>
      <c r="T253" s="125"/>
    </row>
    <row r="254" spans="1:20" ht="30" customHeight="1">
      <c r="A254" s="101">
        <v>250</v>
      </c>
      <c r="B254" s="8" t="s">
        <v>719</v>
      </c>
      <c r="C254" s="1" t="s">
        <v>807</v>
      </c>
      <c r="D254" s="19" t="s">
        <v>74</v>
      </c>
      <c r="E254" s="4">
        <v>20</v>
      </c>
      <c r="F254" s="4" t="s">
        <v>1</v>
      </c>
      <c r="G254" s="55"/>
      <c r="H254" s="7">
        <f t="shared" si="4"/>
        <v>0</v>
      </c>
      <c r="I254" s="4" t="s">
        <v>85</v>
      </c>
      <c r="J254" s="62"/>
      <c r="K254" s="6">
        <v>100</v>
      </c>
      <c r="L254" s="6">
        <v>0.02</v>
      </c>
      <c r="M254" s="66">
        <v>100</v>
      </c>
      <c r="N254" s="144">
        <v>0.02</v>
      </c>
      <c r="O254" s="55"/>
      <c r="P254" s="67"/>
      <c r="Q254" s="124"/>
      <c r="R254" s="76">
        <f>+Tabulka1233[[#This Row],[Navrhovaný počet ks v balení]]-Tabulka1233[[#This Row],[Počet ks v balení (jen případě že se liší od údaje v sloupci L)]]</f>
        <v>0</v>
      </c>
      <c r="S254" s="76">
        <f>+Tabulka1233[[#This Row],[Navrhovaná (maximální) váha/objem 1ks produktu]]-Tabulka1233[[#This Row],[Váha 1ks produktu (jen případě že se liší od údaje v sloupci N)]]</f>
        <v>0</v>
      </c>
      <c r="T254" s="125"/>
    </row>
    <row r="255" spans="1:20" ht="30" customHeight="1">
      <c r="A255" s="101">
        <v>251</v>
      </c>
      <c r="B255" s="8" t="s">
        <v>720</v>
      </c>
      <c r="C255" s="1" t="s">
        <v>808</v>
      </c>
      <c r="D255" s="19" t="s">
        <v>72</v>
      </c>
      <c r="E255" s="4">
        <v>20</v>
      </c>
      <c r="F255" s="4" t="s">
        <v>1</v>
      </c>
      <c r="G255" s="55"/>
      <c r="H255" s="7">
        <f t="shared" si="4"/>
        <v>0</v>
      </c>
      <c r="I255" s="4" t="s">
        <v>85</v>
      </c>
      <c r="J255" s="62"/>
      <c r="K255" s="6">
        <v>50</v>
      </c>
      <c r="L255" s="6">
        <v>0.03</v>
      </c>
      <c r="M255" s="66">
        <v>50</v>
      </c>
      <c r="N255" s="144">
        <v>0.03</v>
      </c>
      <c r="O255" s="55"/>
      <c r="P255" s="67"/>
      <c r="Q255" s="124"/>
      <c r="R255" s="76">
        <f>+Tabulka1233[[#This Row],[Navrhovaný počet ks v balení]]-Tabulka1233[[#This Row],[Počet ks v balení (jen případě že se liší od údaje v sloupci L)]]</f>
        <v>0</v>
      </c>
      <c r="S255" s="76">
        <f>+Tabulka1233[[#This Row],[Navrhovaná (maximální) váha/objem 1ks produktu]]-Tabulka1233[[#This Row],[Váha 1ks produktu (jen případě že se liší od údaje v sloupci N)]]</f>
        <v>0</v>
      </c>
      <c r="T255" s="125"/>
    </row>
    <row r="256" spans="1:20" ht="30" customHeight="1">
      <c r="A256" s="101">
        <v>252</v>
      </c>
      <c r="B256" s="8" t="s">
        <v>721</v>
      </c>
      <c r="C256" s="1" t="s">
        <v>111</v>
      </c>
      <c r="D256" s="19" t="s">
        <v>73</v>
      </c>
      <c r="E256" s="4">
        <v>100</v>
      </c>
      <c r="F256" s="4" t="s">
        <v>1</v>
      </c>
      <c r="G256" s="55"/>
      <c r="H256" s="7">
        <f t="shared" si="4"/>
        <v>0</v>
      </c>
      <c r="I256" s="4" t="s">
        <v>85</v>
      </c>
      <c r="J256" s="62"/>
      <c r="K256" s="6">
        <v>1</v>
      </c>
      <c r="L256" s="6">
        <v>5</v>
      </c>
      <c r="M256" s="66">
        <v>1</v>
      </c>
      <c r="N256" s="144">
        <v>5</v>
      </c>
      <c r="O256" s="55"/>
      <c r="P256" s="67"/>
      <c r="Q256" s="124"/>
      <c r="R256" s="76">
        <f>+Tabulka1233[[#This Row],[Navrhovaný počet ks v balení]]-Tabulka1233[[#This Row],[Počet ks v balení (jen případě že se liší od údaje v sloupci L)]]</f>
        <v>0</v>
      </c>
      <c r="S256" s="76">
        <f>+Tabulka1233[[#This Row],[Navrhovaná (maximální) váha/objem 1ks produktu]]-Tabulka1233[[#This Row],[Váha 1ks produktu (jen případě že se liší od údaje v sloupci N)]]</f>
        <v>0</v>
      </c>
      <c r="T256" s="125"/>
    </row>
    <row r="257" spans="1:20" ht="30" customHeight="1">
      <c r="A257" s="100">
        <v>253</v>
      </c>
      <c r="B257" s="8" t="s">
        <v>722</v>
      </c>
      <c r="C257" s="1" t="s">
        <v>110</v>
      </c>
      <c r="D257" s="19" t="s">
        <v>232</v>
      </c>
      <c r="E257" s="4">
        <v>100</v>
      </c>
      <c r="F257" s="4" t="s">
        <v>1</v>
      </c>
      <c r="G257" s="55"/>
      <c r="H257" s="7">
        <f t="shared" si="4"/>
        <v>0</v>
      </c>
      <c r="I257" s="4" t="s">
        <v>85</v>
      </c>
      <c r="J257" s="62"/>
      <c r="K257" s="6">
        <v>1</v>
      </c>
      <c r="L257" s="6">
        <v>5</v>
      </c>
      <c r="M257" s="66">
        <v>1</v>
      </c>
      <c r="N257" s="144">
        <v>5</v>
      </c>
      <c r="O257" s="55"/>
      <c r="P257" s="67"/>
      <c r="Q257" s="124"/>
      <c r="R257" s="76">
        <f>+Tabulka1233[[#This Row],[Navrhovaný počet ks v balení]]-Tabulka1233[[#This Row],[Počet ks v balení (jen případě že se liší od údaje v sloupci L)]]</f>
        <v>0</v>
      </c>
      <c r="S257" s="76">
        <f>+Tabulka1233[[#This Row],[Navrhovaná (maximální) váha/objem 1ks produktu]]-Tabulka1233[[#This Row],[Váha 1ks produktu (jen případě že se liší od údaje v sloupci N)]]</f>
        <v>0</v>
      </c>
      <c r="T257" s="125"/>
    </row>
    <row r="258" spans="1:20" ht="30" customHeight="1">
      <c r="A258" s="101">
        <v>254</v>
      </c>
      <c r="B258" s="8" t="s">
        <v>723</v>
      </c>
      <c r="C258" s="1" t="s">
        <v>113</v>
      </c>
      <c r="D258" s="19" t="s">
        <v>76</v>
      </c>
      <c r="E258" s="4">
        <v>1000</v>
      </c>
      <c r="F258" s="4" t="s">
        <v>1</v>
      </c>
      <c r="G258" s="55"/>
      <c r="H258" s="7">
        <f t="shared" si="4"/>
        <v>0</v>
      </c>
      <c r="I258" s="4" t="s">
        <v>85</v>
      </c>
      <c r="J258" s="62"/>
      <c r="K258" s="6">
        <v>1</v>
      </c>
      <c r="L258" s="6">
        <v>0.5</v>
      </c>
      <c r="M258" s="66">
        <v>1</v>
      </c>
      <c r="N258" s="144">
        <v>0.5</v>
      </c>
      <c r="O258" s="55"/>
      <c r="P258" s="67"/>
      <c r="Q258" s="124"/>
      <c r="R258" s="76">
        <f>+Tabulka1233[[#This Row],[Navrhovaný počet ks v balení]]-Tabulka1233[[#This Row],[Počet ks v balení (jen případě že se liší od údaje v sloupci L)]]</f>
        <v>0</v>
      </c>
      <c r="S258" s="76">
        <f>+Tabulka1233[[#This Row],[Navrhovaná (maximální) váha/objem 1ks produktu]]-Tabulka1233[[#This Row],[Váha 1ks produktu (jen případě že se liší od údaje v sloupci N)]]</f>
        <v>0</v>
      </c>
      <c r="T258" s="125"/>
    </row>
    <row r="259" spans="1:20" ht="30" customHeight="1">
      <c r="A259" s="101">
        <v>255</v>
      </c>
      <c r="B259" s="8" t="s">
        <v>724</v>
      </c>
      <c r="C259" s="1" t="s">
        <v>115</v>
      </c>
      <c r="D259" s="19" t="s">
        <v>78</v>
      </c>
      <c r="E259" s="4">
        <v>500</v>
      </c>
      <c r="F259" s="4" t="s">
        <v>1</v>
      </c>
      <c r="G259" s="55"/>
      <c r="H259" s="7">
        <f t="shared" si="4"/>
        <v>0</v>
      </c>
      <c r="I259" s="4" t="s">
        <v>85</v>
      </c>
      <c r="J259" s="62"/>
      <c r="K259" s="6">
        <v>6</v>
      </c>
      <c r="L259" s="6">
        <v>0.5</v>
      </c>
      <c r="M259" s="66">
        <v>6</v>
      </c>
      <c r="N259" s="144">
        <v>0.5</v>
      </c>
      <c r="O259" s="55"/>
      <c r="P259" s="67"/>
      <c r="Q259" s="124"/>
      <c r="R259" s="76">
        <f>+Tabulka1233[[#This Row],[Navrhovaný počet ks v balení]]-Tabulka1233[[#This Row],[Počet ks v balení (jen případě že se liší od údaje v sloupci L)]]</f>
        <v>0</v>
      </c>
      <c r="S259" s="76">
        <f>+Tabulka1233[[#This Row],[Navrhovaná (maximální) váha/objem 1ks produktu]]-Tabulka1233[[#This Row],[Váha 1ks produktu (jen případě že se liší od údaje v sloupci N)]]</f>
        <v>0</v>
      </c>
      <c r="T259" s="125"/>
    </row>
    <row r="260" spans="1:20" ht="30" customHeight="1">
      <c r="A260" s="101">
        <v>256</v>
      </c>
      <c r="B260" s="8" t="s">
        <v>725</v>
      </c>
      <c r="C260" s="1" t="s">
        <v>114</v>
      </c>
      <c r="D260" s="19" t="s">
        <v>77</v>
      </c>
      <c r="E260" s="4">
        <v>1000</v>
      </c>
      <c r="F260" s="4" t="s">
        <v>1</v>
      </c>
      <c r="G260" s="55"/>
      <c r="H260" s="7">
        <f t="shared" si="4"/>
        <v>0</v>
      </c>
      <c r="I260" s="4" t="s">
        <v>85</v>
      </c>
      <c r="J260" s="62"/>
      <c r="K260" s="6">
        <v>1</v>
      </c>
      <c r="L260" s="6">
        <v>5</v>
      </c>
      <c r="M260" s="66">
        <v>1</v>
      </c>
      <c r="N260" s="144">
        <v>5</v>
      </c>
      <c r="O260" s="55"/>
      <c r="P260" s="67"/>
      <c r="Q260" s="124"/>
      <c r="R260" s="76">
        <f>+Tabulka1233[[#This Row],[Navrhovaný počet ks v balení]]-Tabulka1233[[#This Row],[Počet ks v balení (jen případě že se liší od údaje v sloupci L)]]</f>
        <v>0</v>
      </c>
      <c r="S260" s="76">
        <f>+Tabulka1233[[#This Row],[Navrhovaná (maximální) váha/objem 1ks produktu]]-Tabulka1233[[#This Row],[Váha 1ks produktu (jen případě že se liší od údaje v sloupci N)]]</f>
        <v>0</v>
      </c>
      <c r="T260" s="125"/>
    </row>
    <row r="261" spans="1:20" ht="30" customHeight="1">
      <c r="A261" s="100">
        <v>257</v>
      </c>
      <c r="B261" s="8" t="s">
        <v>726</v>
      </c>
      <c r="C261" s="1" t="s">
        <v>318</v>
      </c>
      <c r="D261" s="19" t="s">
        <v>319</v>
      </c>
      <c r="E261" s="24">
        <v>1000</v>
      </c>
      <c r="F261" s="24" t="s">
        <v>1</v>
      </c>
      <c r="G261" s="57"/>
      <c r="H261" s="25">
        <f t="shared" si="4"/>
        <v>0</v>
      </c>
      <c r="I261" s="4" t="s">
        <v>85</v>
      </c>
      <c r="J261" s="62"/>
      <c r="K261" s="6">
        <v>1</v>
      </c>
      <c r="L261" s="6">
        <v>5</v>
      </c>
      <c r="M261" s="66">
        <v>1</v>
      </c>
      <c r="N261" s="144">
        <v>5</v>
      </c>
      <c r="O261" s="55"/>
      <c r="P261" s="67"/>
      <c r="Q261" s="124"/>
      <c r="R261" s="76">
        <f>+Tabulka1233[[#This Row],[Navrhovaný počet ks v balení]]-Tabulka1233[[#This Row],[Počet ks v balení (jen případě že se liší od údaje v sloupci L)]]</f>
        <v>0</v>
      </c>
      <c r="S261" s="76">
        <f>+Tabulka1233[[#This Row],[Navrhovaná (maximální) váha/objem 1ks produktu]]-Tabulka1233[[#This Row],[Váha 1ks produktu (jen případě že se liší od údaje v sloupci N)]]</f>
        <v>0</v>
      </c>
      <c r="T261" s="125"/>
    </row>
    <row r="262" spans="1:20" ht="30" customHeight="1">
      <c r="A262" s="101">
        <v>258</v>
      </c>
      <c r="B262" s="8" t="s">
        <v>727</v>
      </c>
      <c r="C262" s="1" t="s">
        <v>117</v>
      </c>
      <c r="D262" s="19" t="s">
        <v>319</v>
      </c>
      <c r="E262" s="4">
        <v>500</v>
      </c>
      <c r="F262" s="4" t="s">
        <v>1</v>
      </c>
      <c r="G262" s="55"/>
      <c r="H262" s="7">
        <f t="shared" si="4"/>
        <v>0</v>
      </c>
      <c r="I262" s="4" t="s">
        <v>85</v>
      </c>
      <c r="J262" s="62"/>
      <c r="K262" s="6">
        <v>1</v>
      </c>
      <c r="L262" s="6">
        <v>0.5</v>
      </c>
      <c r="M262" s="66">
        <v>1</v>
      </c>
      <c r="N262" s="144">
        <v>0.5</v>
      </c>
      <c r="O262" s="55"/>
      <c r="P262" s="67"/>
      <c r="Q262" s="124"/>
      <c r="R262" s="76">
        <f>+Tabulka1233[[#This Row],[Navrhovaný počet ks v balení]]-Tabulka1233[[#This Row],[Počet ks v balení (jen případě že se liší od údaje v sloupci L)]]</f>
        <v>0</v>
      </c>
      <c r="S262" s="76">
        <f>+Tabulka1233[[#This Row],[Navrhovaná (maximální) váha/objem 1ks produktu]]-Tabulka1233[[#This Row],[Váha 1ks produktu (jen případě že se liší od údaje v sloupci N)]]</f>
        <v>0</v>
      </c>
      <c r="T262" s="125"/>
    </row>
    <row r="263" spans="1:20" ht="30" customHeight="1">
      <c r="A263" s="101">
        <v>259</v>
      </c>
      <c r="B263" s="8" t="s">
        <v>728</v>
      </c>
      <c r="C263" s="1" t="s">
        <v>116</v>
      </c>
      <c r="D263" s="19" t="s">
        <v>319</v>
      </c>
      <c r="E263" s="4">
        <v>1000</v>
      </c>
      <c r="F263" s="4" t="s">
        <v>1</v>
      </c>
      <c r="G263" s="55"/>
      <c r="H263" s="7">
        <f t="shared" si="4"/>
        <v>0</v>
      </c>
      <c r="I263" s="4" t="s">
        <v>85</v>
      </c>
      <c r="J263" s="62"/>
      <c r="K263" s="6">
        <v>1</v>
      </c>
      <c r="L263" s="6">
        <v>5</v>
      </c>
      <c r="M263" s="66">
        <v>1</v>
      </c>
      <c r="N263" s="144">
        <v>5</v>
      </c>
      <c r="O263" s="55"/>
      <c r="P263" s="67"/>
      <c r="Q263" s="124"/>
      <c r="R263" s="76">
        <f>+Tabulka1233[[#This Row],[Navrhovaný počet ks v balení]]-Tabulka1233[[#This Row],[Počet ks v balení (jen případě že se liší od údaje v sloupci L)]]</f>
        <v>0</v>
      </c>
      <c r="S263" s="76">
        <f>+Tabulka1233[[#This Row],[Navrhovaná (maximální) váha/objem 1ks produktu]]-Tabulka1233[[#This Row],[Váha 1ks produktu (jen případě že se liší od údaje v sloupci N)]]</f>
        <v>0</v>
      </c>
      <c r="T263" s="125"/>
    </row>
    <row r="264" spans="1:20" ht="30" customHeight="1">
      <c r="A264" s="101">
        <v>260</v>
      </c>
      <c r="B264" s="3" t="s">
        <v>729</v>
      </c>
      <c r="C264" s="1" t="s">
        <v>119</v>
      </c>
      <c r="D264" s="19" t="s">
        <v>78</v>
      </c>
      <c r="E264" s="4">
        <v>500</v>
      </c>
      <c r="F264" s="4" t="s">
        <v>1</v>
      </c>
      <c r="G264" s="55"/>
      <c r="H264" s="7">
        <f t="shared" si="4"/>
        <v>0</v>
      </c>
      <c r="I264" s="4" t="s">
        <v>85</v>
      </c>
      <c r="J264" s="62"/>
      <c r="K264" s="6">
        <v>6</v>
      </c>
      <c r="L264" s="6">
        <v>0.5</v>
      </c>
      <c r="M264" s="66">
        <v>6</v>
      </c>
      <c r="N264" s="144">
        <v>0.5</v>
      </c>
      <c r="O264" s="55"/>
      <c r="P264" s="67"/>
      <c r="Q264" s="124"/>
      <c r="R264" s="76">
        <f>+Tabulka1233[[#This Row],[Navrhovaný počet ks v balení]]-Tabulka1233[[#This Row],[Počet ks v balení (jen případě že se liší od údaje v sloupci L)]]</f>
        <v>0</v>
      </c>
      <c r="S264" s="76">
        <f>+Tabulka1233[[#This Row],[Navrhovaná (maximální) váha/objem 1ks produktu]]-Tabulka1233[[#This Row],[Váha 1ks produktu (jen případě že se liší od údaje v sloupci N)]]</f>
        <v>0</v>
      </c>
      <c r="T264" s="125"/>
    </row>
    <row r="265" spans="1:20" ht="30" customHeight="1">
      <c r="A265" s="100">
        <v>261</v>
      </c>
      <c r="B265" s="3" t="s">
        <v>729</v>
      </c>
      <c r="C265" s="1" t="s">
        <v>119</v>
      </c>
      <c r="D265" s="19" t="s">
        <v>76</v>
      </c>
      <c r="E265" s="4">
        <v>500</v>
      </c>
      <c r="F265" s="4" t="s">
        <v>1</v>
      </c>
      <c r="G265" s="55"/>
      <c r="H265" s="7">
        <f t="shared" si="4"/>
        <v>0</v>
      </c>
      <c r="I265" s="4" t="s">
        <v>85</v>
      </c>
      <c r="J265" s="62"/>
      <c r="K265" s="6">
        <v>6</v>
      </c>
      <c r="L265" s="6">
        <v>0.5</v>
      </c>
      <c r="M265" s="66">
        <v>6</v>
      </c>
      <c r="N265" s="144">
        <v>0.5</v>
      </c>
      <c r="O265" s="55"/>
      <c r="P265" s="67"/>
      <c r="Q265" s="124"/>
      <c r="R265" s="76">
        <f>+Tabulka1233[[#This Row],[Navrhovaný počet ks v balení]]-Tabulka1233[[#This Row],[Počet ks v balení (jen případě že se liší od údaje v sloupci L)]]</f>
        <v>0</v>
      </c>
      <c r="S265" s="76">
        <f>+Tabulka1233[[#This Row],[Navrhovaná (maximální) váha/objem 1ks produktu]]-Tabulka1233[[#This Row],[Váha 1ks produktu (jen případě že se liší od údaje v sloupci N)]]</f>
        <v>0</v>
      </c>
      <c r="T265" s="125"/>
    </row>
    <row r="266" spans="1:20" ht="30" customHeight="1">
      <c r="A266" s="101">
        <v>262</v>
      </c>
      <c r="B266" s="3" t="s">
        <v>730</v>
      </c>
      <c r="C266" s="1" t="s">
        <v>118</v>
      </c>
      <c r="D266" s="19" t="s">
        <v>77</v>
      </c>
      <c r="E266" s="4">
        <v>1000</v>
      </c>
      <c r="F266" s="4" t="s">
        <v>1</v>
      </c>
      <c r="G266" s="55"/>
      <c r="H266" s="7">
        <f t="shared" si="4"/>
        <v>0</v>
      </c>
      <c r="I266" s="4" t="s">
        <v>85</v>
      </c>
      <c r="J266" s="62"/>
      <c r="K266" s="6">
        <v>1</v>
      </c>
      <c r="L266" s="6">
        <v>5</v>
      </c>
      <c r="M266" s="66">
        <v>1</v>
      </c>
      <c r="N266" s="144">
        <v>5</v>
      </c>
      <c r="O266" s="55"/>
      <c r="P266" s="67"/>
      <c r="Q266" s="124"/>
      <c r="R266" s="76">
        <f>+Tabulka1233[[#This Row],[Navrhovaný počet ks v balení]]-Tabulka1233[[#This Row],[Počet ks v balení (jen případě že se liší od údaje v sloupci L)]]</f>
        <v>0</v>
      </c>
      <c r="S266" s="76">
        <f>+Tabulka1233[[#This Row],[Navrhovaná (maximální) váha/objem 1ks produktu]]-Tabulka1233[[#This Row],[Váha 1ks produktu (jen případě že se liší od údaje v sloupci N)]]</f>
        <v>0</v>
      </c>
      <c r="T266" s="125"/>
    </row>
    <row r="267" spans="1:20" ht="30" customHeight="1">
      <c r="A267" s="101">
        <v>263</v>
      </c>
      <c r="B267" s="3" t="s">
        <v>730</v>
      </c>
      <c r="C267" s="1" t="s">
        <v>118</v>
      </c>
      <c r="D267" s="19" t="s">
        <v>75</v>
      </c>
      <c r="E267" s="4">
        <v>1000</v>
      </c>
      <c r="F267" s="4" t="s">
        <v>1</v>
      </c>
      <c r="G267" s="55"/>
      <c r="H267" s="7">
        <f t="shared" si="4"/>
        <v>0</v>
      </c>
      <c r="I267" s="4" t="s">
        <v>85</v>
      </c>
      <c r="J267" s="62"/>
      <c r="K267" s="6">
        <v>1</v>
      </c>
      <c r="L267" s="6">
        <v>5</v>
      </c>
      <c r="M267" s="66">
        <v>1</v>
      </c>
      <c r="N267" s="144">
        <v>5</v>
      </c>
      <c r="O267" s="55"/>
      <c r="P267" s="67"/>
      <c r="Q267" s="124"/>
      <c r="R267" s="76">
        <f>+Tabulka1233[[#This Row],[Navrhovaný počet ks v balení]]-Tabulka1233[[#This Row],[Počet ks v balení (jen případě že se liší od údaje v sloupci L)]]</f>
        <v>0</v>
      </c>
      <c r="S267" s="76">
        <f>+Tabulka1233[[#This Row],[Navrhovaná (maximální) váha/objem 1ks produktu]]-Tabulka1233[[#This Row],[Váha 1ks produktu (jen případě že se liší od údaje v sloupci N)]]</f>
        <v>0</v>
      </c>
      <c r="T267" s="125"/>
    </row>
    <row r="268" spans="1:20" ht="30" customHeight="1">
      <c r="A268" s="101">
        <v>264</v>
      </c>
      <c r="B268" s="3" t="s">
        <v>731</v>
      </c>
      <c r="C268" s="1" t="s">
        <v>458</v>
      </c>
      <c r="D268" s="17" t="s">
        <v>139</v>
      </c>
      <c r="E268" s="4">
        <v>1000</v>
      </c>
      <c r="F268" s="4" t="s">
        <v>1</v>
      </c>
      <c r="G268" s="55"/>
      <c r="H268" s="7">
        <f t="shared" si="4"/>
        <v>0</v>
      </c>
      <c r="I268" s="4" t="s">
        <v>85</v>
      </c>
      <c r="J268" s="62"/>
      <c r="K268" s="6">
        <v>1</v>
      </c>
      <c r="L268" s="6">
        <v>5</v>
      </c>
      <c r="M268" s="66">
        <v>1</v>
      </c>
      <c r="N268" s="144">
        <v>5</v>
      </c>
      <c r="O268" s="55"/>
      <c r="P268" s="67"/>
      <c r="Q268" s="124"/>
      <c r="R268" s="76">
        <f>+Tabulka1233[[#This Row],[Navrhovaný počet ks v balení]]-Tabulka1233[[#This Row],[Počet ks v balení (jen případě že se liší od údaje v sloupci L)]]</f>
        <v>0</v>
      </c>
      <c r="S268" s="76">
        <f>+Tabulka1233[[#This Row],[Navrhovaná (maximální) váha/objem 1ks produktu]]-Tabulka1233[[#This Row],[Váha 1ks produktu (jen případě že se liší od údaje v sloupci N)]]</f>
        <v>0</v>
      </c>
      <c r="T268" s="125"/>
    </row>
    <row r="269" spans="1:20" ht="30" customHeight="1">
      <c r="A269" s="100">
        <v>265</v>
      </c>
      <c r="B269" s="8" t="s">
        <v>732</v>
      </c>
      <c r="C269" s="1" t="s">
        <v>352</v>
      </c>
      <c r="D269" s="19" t="s">
        <v>39</v>
      </c>
      <c r="E269" s="4">
        <v>500</v>
      </c>
      <c r="F269" s="4" t="s">
        <v>1</v>
      </c>
      <c r="G269" s="55"/>
      <c r="H269" s="7">
        <f t="shared" si="4"/>
        <v>0</v>
      </c>
      <c r="I269" s="4" t="s">
        <v>85</v>
      </c>
      <c r="J269" s="62"/>
      <c r="K269" s="6">
        <v>1</v>
      </c>
      <c r="L269" s="6">
        <v>3</v>
      </c>
      <c r="M269" s="66">
        <v>1</v>
      </c>
      <c r="N269" s="144">
        <v>3</v>
      </c>
      <c r="O269" s="55"/>
      <c r="P269" s="67"/>
      <c r="Q269" s="124"/>
      <c r="R269" s="76">
        <f>+Tabulka1233[[#This Row],[Navrhovaný počet ks v balení]]-Tabulka1233[[#This Row],[Počet ks v balení (jen případě že se liší od údaje v sloupci L)]]</f>
        <v>0</v>
      </c>
      <c r="S269" s="76">
        <f>+Tabulka1233[[#This Row],[Navrhovaná (maximální) váha/objem 1ks produktu]]-Tabulka1233[[#This Row],[Váha 1ks produktu (jen případě že se liší od údaje v sloupci N)]]</f>
        <v>0</v>
      </c>
      <c r="T269" s="125"/>
    </row>
    <row r="270" spans="1:20" ht="30" customHeight="1">
      <c r="A270" s="101">
        <v>266</v>
      </c>
      <c r="B270" s="8" t="s">
        <v>733</v>
      </c>
      <c r="C270" s="1" t="s">
        <v>120</v>
      </c>
      <c r="D270" s="19" t="s">
        <v>76</v>
      </c>
      <c r="E270" s="4">
        <v>500</v>
      </c>
      <c r="F270" s="4" t="s">
        <v>1</v>
      </c>
      <c r="G270" s="55"/>
      <c r="H270" s="7">
        <f t="shared" si="4"/>
        <v>0</v>
      </c>
      <c r="I270" s="4" t="s">
        <v>85</v>
      </c>
      <c r="J270" s="62"/>
      <c r="K270" s="6">
        <v>1</v>
      </c>
      <c r="L270" s="6">
        <v>0.5</v>
      </c>
      <c r="M270" s="66">
        <v>1</v>
      </c>
      <c r="N270" s="144">
        <v>0.5</v>
      </c>
      <c r="O270" s="55"/>
      <c r="P270" s="67"/>
      <c r="Q270" s="124"/>
      <c r="R270" s="76">
        <f>+Tabulka1233[[#This Row],[Navrhovaný počet ks v balení]]-Tabulka1233[[#This Row],[Počet ks v balení (jen případě že se liší od údaje v sloupci L)]]</f>
        <v>0</v>
      </c>
      <c r="S270" s="76">
        <f>+Tabulka1233[[#This Row],[Navrhovaná (maximální) váha/objem 1ks produktu]]-Tabulka1233[[#This Row],[Váha 1ks produktu (jen případě že se liší od údaje v sloupci N)]]</f>
        <v>0</v>
      </c>
      <c r="T270" s="125"/>
    </row>
    <row r="271" spans="1:20" ht="30" customHeight="1">
      <c r="A271" s="101">
        <v>267</v>
      </c>
      <c r="B271" s="3" t="s">
        <v>734</v>
      </c>
      <c r="C271" s="45" t="s">
        <v>239</v>
      </c>
      <c r="D271" s="22" t="s">
        <v>240</v>
      </c>
      <c r="E271" s="24">
        <v>500</v>
      </c>
      <c r="F271" s="24" t="s">
        <v>1</v>
      </c>
      <c r="G271" s="57"/>
      <c r="H271" s="25">
        <f t="shared" si="4"/>
        <v>0</v>
      </c>
      <c r="I271" s="4" t="s">
        <v>85</v>
      </c>
      <c r="J271" s="62"/>
      <c r="K271" s="6">
        <v>1</v>
      </c>
      <c r="L271" s="6">
        <v>0.5</v>
      </c>
      <c r="M271" s="66">
        <v>1</v>
      </c>
      <c r="N271" s="144">
        <v>0.5</v>
      </c>
      <c r="O271" s="55"/>
      <c r="P271" s="67"/>
      <c r="Q271" s="124"/>
      <c r="R271" s="76">
        <f>+Tabulka1233[[#This Row],[Navrhovaný počet ks v balení]]-Tabulka1233[[#This Row],[Počet ks v balení (jen případě že se liší od údaje v sloupci L)]]</f>
        <v>0</v>
      </c>
      <c r="S271" s="76">
        <f>+Tabulka1233[[#This Row],[Navrhovaná (maximální) váha/objem 1ks produktu]]-Tabulka1233[[#This Row],[Váha 1ks produktu (jen případě že se liší od údaje v sloupci N)]]</f>
        <v>0</v>
      </c>
      <c r="T271" s="125"/>
    </row>
    <row r="272" spans="1:20" ht="30" customHeight="1">
      <c r="A272" s="101">
        <v>268</v>
      </c>
      <c r="B272" s="8" t="s">
        <v>735</v>
      </c>
      <c r="C272" s="1" t="s">
        <v>320</v>
      </c>
      <c r="D272" s="19" t="s">
        <v>80</v>
      </c>
      <c r="E272" s="4">
        <v>500</v>
      </c>
      <c r="F272" s="4" t="s">
        <v>1</v>
      </c>
      <c r="G272" s="55"/>
      <c r="H272" s="7">
        <f t="shared" si="4"/>
        <v>0</v>
      </c>
      <c r="I272" s="4" t="s">
        <v>85</v>
      </c>
      <c r="J272" s="62"/>
      <c r="K272" s="6">
        <v>6</v>
      </c>
      <c r="L272" s="6">
        <v>0.5</v>
      </c>
      <c r="M272" s="66">
        <v>6</v>
      </c>
      <c r="N272" s="144">
        <v>0.5</v>
      </c>
      <c r="O272" s="55"/>
      <c r="P272" s="67"/>
      <c r="Q272" s="124"/>
      <c r="R272" s="76">
        <f>+Tabulka1233[[#This Row],[Navrhovaný počet ks v balení]]-Tabulka1233[[#This Row],[Počet ks v balení (jen případě že se liší od údaje v sloupci L)]]</f>
        <v>0</v>
      </c>
      <c r="S272" s="76">
        <f>+Tabulka1233[[#This Row],[Navrhovaná (maximální) váha/objem 1ks produktu]]-Tabulka1233[[#This Row],[Váha 1ks produktu (jen případě že se liší od údaje v sloupci N)]]</f>
        <v>0</v>
      </c>
      <c r="T272" s="125"/>
    </row>
    <row r="273" spans="1:20" ht="30" customHeight="1">
      <c r="A273" s="100">
        <v>269</v>
      </c>
      <c r="B273" s="8" t="s">
        <v>736</v>
      </c>
      <c r="C273" s="1" t="s">
        <v>121</v>
      </c>
      <c r="D273" s="19" t="s">
        <v>80</v>
      </c>
      <c r="E273" s="4">
        <v>1000</v>
      </c>
      <c r="F273" s="4" t="s">
        <v>1</v>
      </c>
      <c r="G273" s="55"/>
      <c r="H273" s="7">
        <f t="shared" si="4"/>
        <v>0</v>
      </c>
      <c r="I273" s="4" t="s">
        <v>85</v>
      </c>
      <c r="J273" s="62"/>
      <c r="K273" s="6">
        <v>1</v>
      </c>
      <c r="L273" s="6">
        <v>5</v>
      </c>
      <c r="M273" s="66">
        <v>1</v>
      </c>
      <c r="N273" s="144">
        <v>5</v>
      </c>
      <c r="O273" s="55"/>
      <c r="P273" s="67"/>
      <c r="Q273" s="124"/>
      <c r="R273" s="76">
        <f>+Tabulka1233[[#This Row],[Navrhovaný počet ks v balení]]-Tabulka1233[[#This Row],[Počet ks v balení (jen případě že se liší od údaje v sloupci L)]]</f>
        <v>0</v>
      </c>
      <c r="S273" s="76">
        <f>+Tabulka1233[[#This Row],[Navrhovaná (maximální) váha/objem 1ks produktu]]-Tabulka1233[[#This Row],[Váha 1ks produktu (jen případě že se liší od údaje v sloupci N)]]</f>
        <v>0</v>
      </c>
      <c r="T273" s="125"/>
    </row>
    <row r="274" spans="1:20" ht="30" customHeight="1">
      <c r="A274" s="101">
        <v>270</v>
      </c>
      <c r="B274" s="8" t="s">
        <v>737</v>
      </c>
      <c r="C274" s="1" t="s">
        <v>321</v>
      </c>
      <c r="D274" s="19" t="s">
        <v>79</v>
      </c>
      <c r="E274" s="4">
        <v>500</v>
      </c>
      <c r="F274" s="4" t="s">
        <v>1</v>
      </c>
      <c r="G274" s="55"/>
      <c r="H274" s="7">
        <f t="shared" si="4"/>
        <v>0</v>
      </c>
      <c r="I274" s="4" t="s">
        <v>85</v>
      </c>
      <c r="J274" s="62"/>
      <c r="K274" s="6">
        <v>10</v>
      </c>
      <c r="L274" s="6">
        <v>0.5</v>
      </c>
      <c r="M274" s="66">
        <v>10</v>
      </c>
      <c r="N274" s="144">
        <v>0.5</v>
      </c>
      <c r="O274" s="55"/>
      <c r="P274" s="67"/>
      <c r="Q274" s="124"/>
      <c r="R274" s="76">
        <f>+Tabulka1233[[#This Row],[Navrhovaný počet ks v balení]]-Tabulka1233[[#This Row],[Počet ks v balení (jen případě že se liší od údaje v sloupci L)]]</f>
        <v>0</v>
      </c>
      <c r="S274" s="76">
        <f>+Tabulka1233[[#This Row],[Navrhovaná (maximální) váha/objem 1ks produktu]]-Tabulka1233[[#This Row],[Váha 1ks produktu (jen případě že se liší od údaje v sloupci N)]]</f>
        <v>0</v>
      </c>
      <c r="T274" s="125"/>
    </row>
    <row r="275" spans="1:20" ht="30" customHeight="1">
      <c r="A275" s="101">
        <v>271</v>
      </c>
      <c r="B275" s="3" t="s">
        <v>738</v>
      </c>
      <c r="C275" s="1" t="s">
        <v>459</v>
      </c>
      <c r="D275" s="17" t="s">
        <v>139</v>
      </c>
      <c r="E275" s="4">
        <v>1000</v>
      </c>
      <c r="F275" s="4" t="s">
        <v>1</v>
      </c>
      <c r="G275" s="57"/>
      <c r="H275" s="25">
        <f t="shared" si="4"/>
        <v>0</v>
      </c>
      <c r="I275" s="4" t="s">
        <v>85</v>
      </c>
      <c r="J275" s="62"/>
      <c r="K275" s="6">
        <v>1</v>
      </c>
      <c r="L275" s="6">
        <v>5</v>
      </c>
      <c r="M275" s="66">
        <v>1</v>
      </c>
      <c r="N275" s="144">
        <v>5</v>
      </c>
      <c r="O275" s="55"/>
      <c r="P275" s="67"/>
      <c r="Q275" s="124"/>
      <c r="R275" s="76">
        <f>+Tabulka1233[[#This Row],[Navrhovaný počet ks v balení]]-Tabulka1233[[#This Row],[Počet ks v balení (jen případě že se liší od údaje v sloupci L)]]</f>
        <v>0</v>
      </c>
      <c r="S275" s="76">
        <f>+Tabulka1233[[#This Row],[Navrhovaná (maximální) váha/objem 1ks produktu]]-Tabulka1233[[#This Row],[Váha 1ks produktu (jen případě že se liší od údaje v sloupci N)]]</f>
        <v>0</v>
      </c>
      <c r="T275" s="125"/>
    </row>
    <row r="276" spans="1:20" ht="30" customHeight="1">
      <c r="A276" s="101">
        <v>272</v>
      </c>
      <c r="B276" s="3" t="s">
        <v>739</v>
      </c>
      <c r="C276" s="1" t="s">
        <v>460</v>
      </c>
      <c r="D276" s="17" t="s">
        <v>322</v>
      </c>
      <c r="E276" s="4">
        <v>1000</v>
      </c>
      <c r="F276" s="4" t="s">
        <v>1</v>
      </c>
      <c r="G276" s="55"/>
      <c r="H276" s="7">
        <f t="shared" ref="H276:H339" si="5">G276*E276</f>
        <v>0</v>
      </c>
      <c r="I276" s="4" t="s">
        <v>85</v>
      </c>
      <c r="J276" s="62"/>
      <c r="K276" s="6">
        <v>1</v>
      </c>
      <c r="L276" s="6">
        <v>5</v>
      </c>
      <c r="M276" s="66">
        <v>1</v>
      </c>
      <c r="N276" s="144">
        <v>5</v>
      </c>
      <c r="O276" s="55"/>
      <c r="P276" s="67"/>
      <c r="Q276" s="124"/>
      <c r="R276" s="76">
        <f>+Tabulka1233[[#This Row],[Navrhovaný počet ks v balení]]-Tabulka1233[[#This Row],[Počet ks v balení (jen případě že se liší od údaje v sloupci L)]]</f>
        <v>0</v>
      </c>
      <c r="S276" s="76">
        <f>+Tabulka1233[[#This Row],[Navrhovaná (maximální) váha/objem 1ks produktu]]-Tabulka1233[[#This Row],[Váha 1ks produktu (jen případě že se liší od údaje v sloupci N)]]</f>
        <v>0</v>
      </c>
      <c r="T276" s="125"/>
    </row>
    <row r="277" spans="1:20" ht="30" customHeight="1">
      <c r="A277" s="100">
        <v>273</v>
      </c>
      <c r="B277" s="8" t="s">
        <v>740</v>
      </c>
      <c r="C277" s="1" t="s">
        <v>122</v>
      </c>
      <c r="D277" s="19" t="s">
        <v>323</v>
      </c>
      <c r="E277" s="4">
        <v>1000</v>
      </c>
      <c r="F277" s="4" t="s">
        <v>1</v>
      </c>
      <c r="G277" s="55"/>
      <c r="H277" s="7">
        <f t="shared" si="5"/>
        <v>0</v>
      </c>
      <c r="I277" s="4" t="s">
        <v>85</v>
      </c>
      <c r="J277" s="62"/>
      <c r="K277" s="6">
        <v>1</v>
      </c>
      <c r="L277" s="6">
        <v>5</v>
      </c>
      <c r="M277" s="66">
        <v>1</v>
      </c>
      <c r="N277" s="144">
        <v>5</v>
      </c>
      <c r="O277" s="55"/>
      <c r="P277" s="67"/>
      <c r="Q277" s="124"/>
      <c r="R277" s="76">
        <f>+Tabulka1233[[#This Row],[Navrhovaný počet ks v balení]]-Tabulka1233[[#This Row],[Počet ks v balení (jen případě že se liší od údaje v sloupci L)]]</f>
        <v>0</v>
      </c>
      <c r="S277" s="76">
        <f>+Tabulka1233[[#This Row],[Navrhovaná (maximální) váha/objem 1ks produktu]]-Tabulka1233[[#This Row],[Váha 1ks produktu (jen případě že se liší od údaje v sloupci N)]]</f>
        <v>0</v>
      </c>
      <c r="T277" s="125"/>
    </row>
    <row r="278" spans="1:20" ht="30" customHeight="1">
      <c r="A278" s="101">
        <v>274</v>
      </c>
      <c r="B278" s="8" t="s">
        <v>740</v>
      </c>
      <c r="C278" s="1" t="s">
        <v>122</v>
      </c>
      <c r="D278" s="19" t="s">
        <v>324</v>
      </c>
      <c r="E278" s="4">
        <v>1000</v>
      </c>
      <c r="F278" s="4" t="s">
        <v>1</v>
      </c>
      <c r="G278" s="55"/>
      <c r="H278" s="7">
        <f t="shared" si="5"/>
        <v>0</v>
      </c>
      <c r="I278" s="4" t="s">
        <v>85</v>
      </c>
      <c r="J278" s="62"/>
      <c r="K278" s="6">
        <v>1</v>
      </c>
      <c r="L278" s="6">
        <v>0.5</v>
      </c>
      <c r="M278" s="66">
        <v>1</v>
      </c>
      <c r="N278" s="144">
        <v>0.5</v>
      </c>
      <c r="O278" s="55"/>
      <c r="P278" s="67"/>
      <c r="Q278" s="124"/>
      <c r="R278" s="76">
        <f>+Tabulka1233[[#This Row],[Navrhovaný počet ks v balení]]-Tabulka1233[[#This Row],[Počet ks v balení (jen případě že se liší od údaje v sloupci L)]]</f>
        <v>0</v>
      </c>
      <c r="S278" s="76">
        <f>+Tabulka1233[[#This Row],[Navrhovaná (maximální) váha/objem 1ks produktu]]-Tabulka1233[[#This Row],[Váha 1ks produktu (jen případě že se liší od údaje v sloupci N)]]</f>
        <v>0</v>
      </c>
      <c r="T278" s="125"/>
    </row>
    <row r="279" spans="1:20" ht="30" customHeight="1">
      <c r="A279" s="101">
        <v>275</v>
      </c>
      <c r="B279" s="3" t="s">
        <v>741</v>
      </c>
      <c r="C279" s="1" t="s">
        <v>461</v>
      </c>
      <c r="D279" s="17" t="s">
        <v>139</v>
      </c>
      <c r="E279" s="4">
        <v>1000</v>
      </c>
      <c r="F279" s="4" t="s">
        <v>1</v>
      </c>
      <c r="G279" s="55"/>
      <c r="H279" s="7">
        <f t="shared" si="5"/>
        <v>0</v>
      </c>
      <c r="I279" s="4" t="s">
        <v>85</v>
      </c>
      <c r="J279" s="62"/>
      <c r="K279" s="6">
        <v>1</v>
      </c>
      <c r="L279" s="6">
        <v>5</v>
      </c>
      <c r="M279" s="66">
        <v>1</v>
      </c>
      <c r="N279" s="144">
        <v>5</v>
      </c>
      <c r="O279" s="55"/>
      <c r="P279" s="67"/>
      <c r="Q279" s="124"/>
      <c r="R279" s="76">
        <f>+Tabulka1233[[#This Row],[Navrhovaný počet ks v balení]]-Tabulka1233[[#This Row],[Počet ks v balení (jen případě že se liší od údaje v sloupci L)]]</f>
        <v>0</v>
      </c>
      <c r="S279" s="76">
        <f>+Tabulka1233[[#This Row],[Navrhovaná (maximální) váha/objem 1ks produktu]]-Tabulka1233[[#This Row],[Váha 1ks produktu (jen případě že se liší od údaje v sloupci N)]]</f>
        <v>0</v>
      </c>
      <c r="T279" s="125"/>
    </row>
    <row r="280" spans="1:20" ht="30" customHeight="1">
      <c r="A280" s="101">
        <v>276</v>
      </c>
      <c r="B280" s="3" t="s">
        <v>742</v>
      </c>
      <c r="C280" s="1" t="s">
        <v>462</v>
      </c>
      <c r="D280" s="17" t="s">
        <v>139</v>
      </c>
      <c r="E280" s="4">
        <v>1000</v>
      </c>
      <c r="F280" s="4" t="s">
        <v>1</v>
      </c>
      <c r="G280" s="55"/>
      <c r="H280" s="7">
        <f t="shared" si="5"/>
        <v>0</v>
      </c>
      <c r="I280" s="4" t="s">
        <v>85</v>
      </c>
      <c r="J280" s="62"/>
      <c r="K280" s="6">
        <v>1</v>
      </c>
      <c r="L280" s="6">
        <v>5</v>
      </c>
      <c r="M280" s="66">
        <v>1</v>
      </c>
      <c r="N280" s="144">
        <v>5</v>
      </c>
      <c r="O280" s="55"/>
      <c r="P280" s="67"/>
      <c r="Q280" s="124"/>
      <c r="R280" s="76">
        <f>+Tabulka1233[[#This Row],[Navrhovaný počet ks v balení]]-Tabulka1233[[#This Row],[Počet ks v balení (jen případě že se liší od údaje v sloupci L)]]</f>
        <v>0</v>
      </c>
      <c r="S280" s="76">
        <f>+Tabulka1233[[#This Row],[Navrhovaná (maximální) váha/objem 1ks produktu]]-Tabulka1233[[#This Row],[Váha 1ks produktu (jen případě že se liší od údaje v sloupci N)]]</f>
        <v>0</v>
      </c>
      <c r="T280" s="125"/>
    </row>
    <row r="281" spans="1:20" ht="30" customHeight="1">
      <c r="A281" s="100">
        <v>277</v>
      </c>
      <c r="B281" s="3" t="s">
        <v>743</v>
      </c>
      <c r="C281" s="1" t="s">
        <v>463</v>
      </c>
      <c r="D281" s="17" t="s">
        <v>139</v>
      </c>
      <c r="E281" s="4">
        <v>1000</v>
      </c>
      <c r="F281" s="4" t="s">
        <v>1</v>
      </c>
      <c r="G281" s="55"/>
      <c r="H281" s="7">
        <f t="shared" si="5"/>
        <v>0</v>
      </c>
      <c r="I281" s="4" t="s">
        <v>85</v>
      </c>
      <c r="J281" s="62"/>
      <c r="K281" s="6">
        <v>1</v>
      </c>
      <c r="L281" s="6">
        <v>5</v>
      </c>
      <c r="M281" s="66">
        <v>1</v>
      </c>
      <c r="N281" s="144">
        <v>5</v>
      </c>
      <c r="O281" s="55"/>
      <c r="P281" s="67"/>
      <c r="Q281" s="124"/>
      <c r="R281" s="76">
        <f>+Tabulka1233[[#This Row],[Navrhovaný počet ks v balení]]-Tabulka1233[[#This Row],[Počet ks v balení (jen případě že se liší od údaje v sloupci L)]]</f>
        <v>0</v>
      </c>
      <c r="S281" s="76">
        <f>+Tabulka1233[[#This Row],[Navrhovaná (maximální) váha/objem 1ks produktu]]-Tabulka1233[[#This Row],[Váha 1ks produktu (jen případě že se liší od údaje v sloupci N)]]</f>
        <v>0</v>
      </c>
      <c r="T281" s="125"/>
    </row>
    <row r="282" spans="1:20" ht="30" customHeight="1">
      <c r="A282" s="101">
        <v>278</v>
      </c>
      <c r="B282" s="3" t="s">
        <v>744</v>
      </c>
      <c r="C282" s="1" t="s">
        <v>464</v>
      </c>
      <c r="D282" s="17" t="s">
        <v>139</v>
      </c>
      <c r="E282" s="4">
        <v>1000</v>
      </c>
      <c r="F282" s="4" t="s">
        <v>1</v>
      </c>
      <c r="G282" s="55"/>
      <c r="H282" s="7">
        <f t="shared" si="5"/>
        <v>0</v>
      </c>
      <c r="I282" s="4" t="s">
        <v>85</v>
      </c>
      <c r="J282" s="62"/>
      <c r="K282" s="6">
        <v>1</v>
      </c>
      <c r="L282" s="6">
        <v>5</v>
      </c>
      <c r="M282" s="66">
        <v>1</v>
      </c>
      <c r="N282" s="144">
        <v>5</v>
      </c>
      <c r="O282" s="55"/>
      <c r="P282" s="67"/>
      <c r="Q282" s="124"/>
      <c r="R282" s="76">
        <f>+Tabulka1233[[#This Row],[Navrhovaný počet ks v balení]]-Tabulka1233[[#This Row],[Počet ks v balení (jen případě že se liší od údaje v sloupci L)]]</f>
        <v>0</v>
      </c>
      <c r="S282" s="76">
        <f>+Tabulka1233[[#This Row],[Navrhovaná (maximální) váha/objem 1ks produktu]]-Tabulka1233[[#This Row],[Váha 1ks produktu (jen případě že se liší od údaje v sloupci N)]]</f>
        <v>0</v>
      </c>
      <c r="T282" s="125"/>
    </row>
    <row r="283" spans="1:20" ht="30" customHeight="1">
      <c r="A283" s="101">
        <v>279</v>
      </c>
      <c r="B283" s="3" t="s">
        <v>745</v>
      </c>
      <c r="C283" s="1" t="s">
        <v>465</v>
      </c>
      <c r="D283" s="17" t="s">
        <v>139</v>
      </c>
      <c r="E283" s="4">
        <v>1000</v>
      </c>
      <c r="F283" s="4" t="s">
        <v>1</v>
      </c>
      <c r="G283" s="55"/>
      <c r="H283" s="7">
        <f t="shared" si="5"/>
        <v>0</v>
      </c>
      <c r="I283" s="4" t="s">
        <v>85</v>
      </c>
      <c r="J283" s="62"/>
      <c r="K283" s="6">
        <v>1</v>
      </c>
      <c r="L283" s="6">
        <v>5</v>
      </c>
      <c r="M283" s="66">
        <v>1</v>
      </c>
      <c r="N283" s="144">
        <v>5</v>
      </c>
      <c r="O283" s="55"/>
      <c r="P283" s="67"/>
      <c r="Q283" s="124"/>
      <c r="R283" s="76">
        <f>+Tabulka1233[[#This Row],[Navrhovaný počet ks v balení]]-Tabulka1233[[#This Row],[Počet ks v balení (jen případě že se liší od údaje v sloupci L)]]</f>
        <v>0</v>
      </c>
      <c r="S283" s="76">
        <f>+Tabulka1233[[#This Row],[Navrhovaná (maximální) váha/objem 1ks produktu]]-Tabulka1233[[#This Row],[Váha 1ks produktu (jen případě že se liší od údaje v sloupci N)]]</f>
        <v>0</v>
      </c>
      <c r="T283" s="125"/>
    </row>
    <row r="284" spans="1:20" ht="30" customHeight="1">
      <c r="A284" s="101">
        <v>280</v>
      </c>
      <c r="B284" s="3" t="s">
        <v>746</v>
      </c>
      <c r="C284" s="1" t="s">
        <v>466</v>
      </c>
      <c r="D284" s="17" t="s">
        <v>139</v>
      </c>
      <c r="E284" s="4">
        <v>1000</v>
      </c>
      <c r="F284" s="4" t="s">
        <v>1</v>
      </c>
      <c r="G284" s="55"/>
      <c r="H284" s="7">
        <f t="shared" si="5"/>
        <v>0</v>
      </c>
      <c r="I284" s="4" t="s">
        <v>85</v>
      </c>
      <c r="J284" s="62"/>
      <c r="K284" s="6">
        <v>1</v>
      </c>
      <c r="L284" s="6">
        <v>5</v>
      </c>
      <c r="M284" s="66">
        <v>1</v>
      </c>
      <c r="N284" s="144">
        <v>5</v>
      </c>
      <c r="O284" s="55"/>
      <c r="P284" s="67"/>
      <c r="Q284" s="124"/>
      <c r="R284" s="76">
        <f>+Tabulka1233[[#This Row],[Navrhovaný počet ks v balení]]-Tabulka1233[[#This Row],[Počet ks v balení (jen případě že se liší od údaje v sloupci L)]]</f>
        <v>0</v>
      </c>
      <c r="S284" s="76">
        <f>+Tabulka1233[[#This Row],[Navrhovaná (maximální) váha/objem 1ks produktu]]-Tabulka1233[[#This Row],[Váha 1ks produktu (jen případě že se liší od údaje v sloupci N)]]</f>
        <v>0</v>
      </c>
      <c r="T284" s="125"/>
    </row>
    <row r="285" spans="1:20" ht="30" customHeight="1">
      <c r="A285" s="100">
        <v>281</v>
      </c>
      <c r="B285" s="8" t="s">
        <v>747</v>
      </c>
      <c r="C285" s="1" t="s">
        <v>124</v>
      </c>
      <c r="D285" s="19" t="s">
        <v>76</v>
      </c>
      <c r="E285" s="4">
        <v>500</v>
      </c>
      <c r="F285" s="4" t="s">
        <v>1</v>
      </c>
      <c r="G285" s="55"/>
      <c r="H285" s="7">
        <f t="shared" si="5"/>
        <v>0</v>
      </c>
      <c r="I285" s="4" t="s">
        <v>85</v>
      </c>
      <c r="J285" s="62"/>
      <c r="K285" s="6">
        <v>1</v>
      </c>
      <c r="L285" s="6">
        <v>0.5</v>
      </c>
      <c r="M285" s="66">
        <v>1</v>
      </c>
      <c r="N285" s="144">
        <v>0.5</v>
      </c>
      <c r="O285" s="55"/>
      <c r="P285" s="67"/>
      <c r="Q285" s="124"/>
      <c r="R285" s="76">
        <f>+Tabulka1233[[#This Row],[Navrhovaný počet ks v balení]]-Tabulka1233[[#This Row],[Počet ks v balení (jen případě že se liší od údaje v sloupci L)]]</f>
        <v>0</v>
      </c>
      <c r="S285" s="76">
        <f>+Tabulka1233[[#This Row],[Navrhovaná (maximální) váha/objem 1ks produktu]]-Tabulka1233[[#This Row],[Váha 1ks produktu (jen případě že se liší od údaje v sloupci N)]]</f>
        <v>0</v>
      </c>
      <c r="T285" s="125"/>
    </row>
    <row r="286" spans="1:20" ht="30" customHeight="1">
      <c r="A286" s="101">
        <v>282</v>
      </c>
      <c r="B286" s="8" t="s">
        <v>748</v>
      </c>
      <c r="C286" s="1" t="s">
        <v>123</v>
      </c>
      <c r="D286" s="19" t="s">
        <v>75</v>
      </c>
      <c r="E286" s="4">
        <v>1000</v>
      </c>
      <c r="F286" s="4" t="s">
        <v>1</v>
      </c>
      <c r="G286" s="55"/>
      <c r="H286" s="7">
        <f t="shared" si="5"/>
        <v>0</v>
      </c>
      <c r="I286" s="4" t="s">
        <v>85</v>
      </c>
      <c r="J286" s="62"/>
      <c r="K286" s="6">
        <v>1</v>
      </c>
      <c r="L286" s="6">
        <v>5</v>
      </c>
      <c r="M286" s="66">
        <v>1</v>
      </c>
      <c r="N286" s="144">
        <v>5</v>
      </c>
      <c r="O286" s="55"/>
      <c r="P286" s="67"/>
      <c r="Q286" s="124"/>
      <c r="R286" s="76">
        <f>+Tabulka1233[[#This Row],[Navrhovaný počet ks v balení]]-Tabulka1233[[#This Row],[Počet ks v balení (jen případě že se liší od údaje v sloupci L)]]</f>
        <v>0</v>
      </c>
      <c r="S286" s="76">
        <f>+Tabulka1233[[#This Row],[Navrhovaná (maximální) váha/objem 1ks produktu]]-Tabulka1233[[#This Row],[Váha 1ks produktu (jen případě že se liší od údaje v sloupci N)]]</f>
        <v>0</v>
      </c>
      <c r="T286" s="125"/>
    </row>
    <row r="287" spans="1:20" ht="30" customHeight="1">
      <c r="A287" s="101">
        <v>283</v>
      </c>
      <c r="B287" s="3" t="s">
        <v>749</v>
      </c>
      <c r="C287" s="1" t="s">
        <v>467</v>
      </c>
      <c r="D287" s="32" t="s">
        <v>328</v>
      </c>
      <c r="E287" s="24">
        <v>500</v>
      </c>
      <c r="F287" s="4" t="s">
        <v>1</v>
      </c>
      <c r="G287" s="57"/>
      <c r="H287" s="25">
        <f t="shared" si="5"/>
        <v>0</v>
      </c>
      <c r="I287" s="4" t="s">
        <v>85</v>
      </c>
      <c r="J287" s="62"/>
      <c r="K287" s="6">
        <v>1</v>
      </c>
      <c r="L287" s="6">
        <v>1.5</v>
      </c>
      <c r="M287" s="66">
        <v>1</v>
      </c>
      <c r="N287" s="144">
        <v>1.5</v>
      </c>
      <c r="O287" s="55"/>
      <c r="P287" s="67"/>
      <c r="Q287" s="124"/>
      <c r="R287" s="76">
        <f>+Tabulka1233[[#This Row],[Navrhovaný počet ks v balení]]-Tabulka1233[[#This Row],[Počet ks v balení (jen případě že se liší od údaje v sloupci L)]]</f>
        <v>0</v>
      </c>
      <c r="S287" s="76">
        <f>+Tabulka1233[[#This Row],[Navrhovaná (maximální) váha/objem 1ks produktu]]-Tabulka1233[[#This Row],[Váha 1ks produktu (jen případě že se liší od údaje v sloupci N)]]</f>
        <v>0</v>
      </c>
      <c r="T287" s="125"/>
    </row>
    <row r="288" spans="1:20" ht="30" customHeight="1">
      <c r="A288" s="101">
        <v>284</v>
      </c>
      <c r="B288" s="8" t="s">
        <v>750</v>
      </c>
      <c r="C288" s="1" t="s">
        <v>326</v>
      </c>
      <c r="D288" s="19" t="s">
        <v>75</v>
      </c>
      <c r="E288" s="4">
        <v>500</v>
      </c>
      <c r="F288" s="4" t="s">
        <v>1</v>
      </c>
      <c r="G288" s="55"/>
      <c r="H288" s="7">
        <f t="shared" si="5"/>
        <v>0</v>
      </c>
      <c r="I288" s="4" t="s">
        <v>85</v>
      </c>
      <c r="J288" s="62"/>
      <c r="K288" s="6">
        <v>1</v>
      </c>
      <c r="L288" s="6">
        <v>1</v>
      </c>
      <c r="M288" s="66">
        <v>1</v>
      </c>
      <c r="N288" s="144">
        <v>1</v>
      </c>
      <c r="O288" s="55"/>
      <c r="P288" s="67"/>
      <c r="Q288" s="124"/>
      <c r="R288" s="76">
        <f>+Tabulka1233[[#This Row],[Navrhovaný počet ks v balení]]-Tabulka1233[[#This Row],[Počet ks v balení (jen případě že se liší od údaje v sloupci L)]]</f>
        <v>0</v>
      </c>
      <c r="S288" s="76">
        <f>+Tabulka1233[[#This Row],[Navrhovaná (maximální) váha/objem 1ks produktu]]-Tabulka1233[[#This Row],[Váha 1ks produktu (jen případě že se liší od údaje v sloupci N)]]</f>
        <v>0</v>
      </c>
      <c r="T288" s="125"/>
    </row>
    <row r="289" spans="1:20" ht="30" customHeight="1">
      <c r="A289" s="100">
        <v>285</v>
      </c>
      <c r="B289" s="8" t="s">
        <v>751</v>
      </c>
      <c r="C289" s="1" t="s">
        <v>325</v>
      </c>
      <c r="D289" s="19" t="s">
        <v>76</v>
      </c>
      <c r="E289" s="4">
        <v>500</v>
      </c>
      <c r="F289" s="4" t="s">
        <v>1</v>
      </c>
      <c r="G289" s="55"/>
      <c r="H289" s="7">
        <f t="shared" si="5"/>
        <v>0</v>
      </c>
      <c r="I289" s="4" t="s">
        <v>85</v>
      </c>
      <c r="J289" s="62"/>
      <c r="K289" s="6">
        <v>1</v>
      </c>
      <c r="L289" s="6">
        <v>0.5</v>
      </c>
      <c r="M289" s="66">
        <v>1</v>
      </c>
      <c r="N289" s="144">
        <v>0.5</v>
      </c>
      <c r="O289" s="55"/>
      <c r="P289" s="67"/>
      <c r="Q289" s="124"/>
      <c r="R289" s="76">
        <f>+Tabulka1233[[#This Row],[Navrhovaný počet ks v balení]]-Tabulka1233[[#This Row],[Počet ks v balení (jen případě že se liší od údaje v sloupci L)]]</f>
        <v>0</v>
      </c>
      <c r="S289" s="76">
        <f>+Tabulka1233[[#This Row],[Navrhovaná (maximální) váha/objem 1ks produktu]]-Tabulka1233[[#This Row],[Váha 1ks produktu (jen případě že se liší od údaje v sloupci N)]]</f>
        <v>0</v>
      </c>
      <c r="T289" s="125"/>
    </row>
    <row r="290" spans="1:20" ht="30" customHeight="1">
      <c r="A290" s="101">
        <v>286</v>
      </c>
      <c r="B290" s="3" t="s">
        <v>752</v>
      </c>
      <c r="C290" s="1" t="s">
        <v>125</v>
      </c>
      <c r="D290" s="19" t="s">
        <v>327</v>
      </c>
      <c r="E290" s="4">
        <v>1000</v>
      </c>
      <c r="F290" s="4" t="s">
        <v>1</v>
      </c>
      <c r="G290" s="55"/>
      <c r="H290" s="7">
        <f t="shared" si="5"/>
        <v>0</v>
      </c>
      <c r="I290" s="4" t="s">
        <v>85</v>
      </c>
      <c r="J290" s="62"/>
      <c r="K290" s="6">
        <v>1</v>
      </c>
      <c r="L290" s="6">
        <v>5</v>
      </c>
      <c r="M290" s="66">
        <v>1</v>
      </c>
      <c r="N290" s="144">
        <v>5</v>
      </c>
      <c r="O290" s="55"/>
      <c r="P290" s="67"/>
      <c r="Q290" s="124"/>
      <c r="R290" s="76">
        <f>+Tabulka1233[[#This Row],[Navrhovaný počet ks v balení]]-Tabulka1233[[#This Row],[Počet ks v balení (jen případě že se liší od údaje v sloupci L)]]</f>
        <v>0</v>
      </c>
      <c r="S290" s="76">
        <f>+Tabulka1233[[#This Row],[Navrhovaná (maximální) váha/objem 1ks produktu]]-Tabulka1233[[#This Row],[Váha 1ks produktu (jen případě že se liší od údaje v sloupci N)]]</f>
        <v>0</v>
      </c>
      <c r="T290" s="125"/>
    </row>
    <row r="291" spans="1:20" ht="30" customHeight="1">
      <c r="A291" s="101">
        <v>287</v>
      </c>
      <c r="B291" s="3" t="s">
        <v>753</v>
      </c>
      <c r="C291" s="1" t="s">
        <v>127</v>
      </c>
      <c r="D291" s="19" t="s">
        <v>82</v>
      </c>
      <c r="E291" s="4">
        <v>500</v>
      </c>
      <c r="F291" s="4" t="s">
        <v>1</v>
      </c>
      <c r="G291" s="55"/>
      <c r="H291" s="7">
        <f t="shared" si="5"/>
        <v>0</v>
      </c>
      <c r="I291" s="4" t="s">
        <v>85</v>
      </c>
      <c r="J291" s="62"/>
      <c r="K291" s="6">
        <v>6</v>
      </c>
      <c r="L291" s="6">
        <v>0.5</v>
      </c>
      <c r="M291" s="66">
        <v>6</v>
      </c>
      <c r="N291" s="144">
        <v>0.5</v>
      </c>
      <c r="O291" s="55"/>
      <c r="P291" s="67"/>
      <c r="Q291" s="124"/>
      <c r="R291" s="76">
        <f>+Tabulka1233[[#This Row],[Navrhovaný počet ks v balení]]-Tabulka1233[[#This Row],[Počet ks v balení (jen případě že se liší od údaje v sloupci L)]]</f>
        <v>0</v>
      </c>
      <c r="S291" s="76">
        <f>+Tabulka1233[[#This Row],[Navrhovaná (maximální) váha/objem 1ks produktu]]-Tabulka1233[[#This Row],[Váha 1ks produktu (jen případě že se liší od údaje v sloupci N)]]</f>
        <v>0</v>
      </c>
      <c r="T291" s="125"/>
    </row>
    <row r="292" spans="1:20" ht="30" customHeight="1">
      <c r="A292" s="101">
        <v>288</v>
      </c>
      <c r="B292" s="3" t="s">
        <v>754</v>
      </c>
      <c r="C292" s="1" t="s">
        <v>126</v>
      </c>
      <c r="D292" s="19" t="s">
        <v>77</v>
      </c>
      <c r="E292" s="4">
        <v>1000</v>
      </c>
      <c r="F292" s="4" t="s">
        <v>1</v>
      </c>
      <c r="G292" s="55"/>
      <c r="H292" s="7">
        <f t="shared" si="5"/>
        <v>0</v>
      </c>
      <c r="I292" s="4" t="s">
        <v>85</v>
      </c>
      <c r="J292" s="62"/>
      <c r="K292" s="6">
        <v>1</v>
      </c>
      <c r="L292" s="6">
        <v>5</v>
      </c>
      <c r="M292" s="66">
        <v>1</v>
      </c>
      <c r="N292" s="144">
        <v>5</v>
      </c>
      <c r="O292" s="55"/>
      <c r="P292" s="67"/>
      <c r="Q292" s="124"/>
      <c r="R292" s="76">
        <f>+Tabulka1233[[#This Row],[Navrhovaný počet ks v balení]]-Tabulka1233[[#This Row],[Počet ks v balení (jen případě že se liší od údaje v sloupci L)]]</f>
        <v>0</v>
      </c>
      <c r="S292" s="76">
        <f>+Tabulka1233[[#This Row],[Navrhovaná (maximální) váha/objem 1ks produktu]]-Tabulka1233[[#This Row],[Váha 1ks produktu (jen případě že se liší od údaje v sloupci N)]]</f>
        <v>0</v>
      </c>
      <c r="T292" s="125"/>
    </row>
    <row r="293" spans="1:20" ht="30" customHeight="1">
      <c r="A293" s="100">
        <v>289</v>
      </c>
      <c r="B293" s="3" t="s">
        <v>754</v>
      </c>
      <c r="C293" s="1" t="s">
        <v>126</v>
      </c>
      <c r="D293" s="19" t="s">
        <v>81</v>
      </c>
      <c r="E293" s="4">
        <v>1000</v>
      </c>
      <c r="F293" s="4" t="s">
        <v>1</v>
      </c>
      <c r="G293" s="55"/>
      <c r="H293" s="7">
        <f t="shared" si="5"/>
        <v>0</v>
      </c>
      <c r="I293" s="4" t="s">
        <v>85</v>
      </c>
      <c r="J293" s="62"/>
      <c r="K293" s="6">
        <v>1</v>
      </c>
      <c r="L293" s="6">
        <v>5</v>
      </c>
      <c r="M293" s="66">
        <v>1</v>
      </c>
      <c r="N293" s="144">
        <v>5</v>
      </c>
      <c r="O293" s="55"/>
      <c r="P293" s="67"/>
      <c r="Q293" s="124"/>
      <c r="R293" s="76">
        <f>+Tabulka1233[[#This Row],[Navrhovaný počet ks v balení]]-Tabulka1233[[#This Row],[Počet ks v balení (jen případě že se liší od údaje v sloupci L)]]</f>
        <v>0</v>
      </c>
      <c r="S293" s="76">
        <f>+Tabulka1233[[#This Row],[Navrhovaná (maximální) váha/objem 1ks produktu]]-Tabulka1233[[#This Row],[Váha 1ks produktu (jen případě že se liší od údaje v sloupci N)]]</f>
        <v>0</v>
      </c>
      <c r="T293" s="125"/>
    </row>
    <row r="294" spans="1:20" ht="30" customHeight="1">
      <c r="A294" s="101">
        <v>290</v>
      </c>
      <c r="B294" s="3" t="s">
        <v>755</v>
      </c>
      <c r="C294" s="1" t="s">
        <v>468</v>
      </c>
      <c r="D294" s="23" t="s">
        <v>228</v>
      </c>
      <c r="E294" s="24">
        <v>250</v>
      </c>
      <c r="F294" s="4" t="s">
        <v>1</v>
      </c>
      <c r="G294" s="57"/>
      <c r="H294" s="25">
        <f t="shared" si="5"/>
        <v>0</v>
      </c>
      <c r="I294" s="4" t="s">
        <v>85</v>
      </c>
      <c r="J294" s="62"/>
      <c r="K294" s="6">
        <v>1</v>
      </c>
      <c r="L294" s="6">
        <v>1</v>
      </c>
      <c r="M294" s="66">
        <v>1</v>
      </c>
      <c r="N294" s="144">
        <v>1</v>
      </c>
      <c r="O294" s="55"/>
      <c r="P294" s="67"/>
      <c r="Q294" s="124"/>
      <c r="R294" s="76">
        <f>+Tabulka1233[[#This Row],[Navrhovaný počet ks v balení]]-Tabulka1233[[#This Row],[Počet ks v balení (jen případě že se liší od údaje v sloupci L)]]</f>
        <v>0</v>
      </c>
      <c r="S294" s="76">
        <f>+Tabulka1233[[#This Row],[Navrhovaná (maximální) váha/objem 1ks produktu]]-Tabulka1233[[#This Row],[Váha 1ks produktu (jen případě že se liší od údaje v sloupci N)]]</f>
        <v>0</v>
      </c>
      <c r="T294" s="125"/>
    </row>
    <row r="295" spans="1:20" ht="30" customHeight="1">
      <c r="A295" s="101">
        <v>291</v>
      </c>
      <c r="B295" s="3" t="s">
        <v>756</v>
      </c>
      <c r="C295" s="1" t="s">
        <v>469</v>
      </c>
      <c r="D295" s="22" t="s">
        <v>227</v>
      </c>
      <c r="E295" s="24">
        <v>250</v>
      </c>
      <c r="F295" s="4" t="s">
        <v>1</v>
      </c>
      <c r="G295" s="57"/>
      <c r="H295" s="25">
        <f t="shared" si="5"/>
        <v>0</v>
      </c>
      <c r="I295" s="4" t="s">
        <v>85</v>
      </c>
      <c r="J295" s="62"/>
      <c r="K295" s="6">
        <v>1</v>
      </c>
      <c r="L295" s="6">
        <v>1</v>
      </c>
      <c r="M295" s="66">
        <v>1</v>
      </c>
      <c r="N295" s="144">
        <v>1</v>
      </c>
      <c r="O295" s="55"/>
      <c r="P295" s="67"/>
      <c r="Q295" s="124"/>
      <c r="R295" s="76">
        <f>+Tabulka1233[[#This Row],[Navrhovaný počet ks v balení]]-Tabulka1233[[#This Row],[Počet ks v balení (jen případě že se liší od údaje v sloupci L)]]</f>
        <v>0</v>
      </c>
      <c r="S295" s="76">
        <f>+Tabulka1233[[#This Row],[Navrhovaná (maximální) váha/objem 1ks produktu]]-Tabulka1233[[#This Row],[Váha 1ks produktu (jen případě že se liší od údaje v sloupci N)]]</f>
        <v>0</v>
      </c>
      <c r="T295" s="125"/>
    </row>
    <row r="296" spans="1:20" ht="30" customHeight="1">
      <c r="A296" s="101">
        <v>292</v>
      </c>
      <c r="B296" s="3" t="s">
        <v>757</v>
      </c>
      <c r="C296" s="1" t="s">
        <v>470</v>
      </c>
      <c r="D296" s="22" t="s">
        <v>218</v>
      </c>
      <c r="E296" s="4">
        <v>250</v>
      </c>
      <c r="F296" s="4" t="s">
        <v>1</v>
      </c>
      <c r="G296" s="55"/>
      <c r="H296" s="7">
        <f t="shared" si="5"/>
        <v>0</v>
      </c>
      <c r="I296" s="4" t="s">
        <v>85</v>
      </c>
      <c r="J296" s="62"/>
      <c r="K296" s="6">
        <v>1</v>
      </c>
      <c r="L296" s="6">
        <v>0.5</v>
      </c>
      <c r="M296" s="66">
        <v>1</v>
      </c>
      <c r="N296" s="144">
        <v>0.5</v>
      </c>
      <c r="O296" s="55"/>
      <c r="P296" s="67"/>
      <c r="Q296" s="124"/>
      <c r="R296" s="76">
        <f>+Tabulka1233[[#This Row],[Navrhovaný počet ks v balení]]-Tabulka1233[[#This Row],[Počet ks v balení (jen případě že se liší od údaje v sloupci L)]]</f>
        <v>0</v>
      </c>
      <c r="S296" s="76">
        <f>+Tabulka1233[[#This Row],[Navrhovaná (maximální) váha/objem 1ks produktu]]-Tabulka1233[[#This Row],[Váha 1ks produktu (jen případě že se liší od údaje v sloupci N)]]</f>
        <v>0</v>
      </c>
      <c r="T296" s="125"/>
    </row>
    <row r="297" spans="1:20" ht="30" customHeight="1">
      <c r="A297" s="100">
        <v>293</v>
      </c>
      <c r="B297" s="8" t="s">
        <v>758</v>
      </c>
      <c r="C297" s="1" t="s">
        <v>129</v>
      </c>
      <c r="D297" s="19" t="s">
        <v>84</v>
      </c>
      <c r="E297" s="4">
        <v>200</v>
      </c>
      <c r="F297" s="4" t="s">
        <v>1</v>
      </c>
      <c r="G297" s="55"/>
      <c r="H297" s="7">
        <f t="shared" si="5"/>
        <v>0</v>
      </c>
      <c r="I297" s="4" t="s">
        <v>85</v>
      </c>
      <c r="J297" s="62"/>
      <c r="K297" s="6">
        <v>6</v>
      </c>
      <c r="L297" s="6">
        <v>0.185</v>
      </c>
      <c r="M297" s="66">
        <v>6</v>
      </c>
      <c r="N297" s="144">
        <v>0.185</v>
      </c>
      <c r="O297" s="55"/>
      <c r="P297" s="67"/>
      <c r="Q297" s="124"/>
      <c r="R297" s="76">
        <f>+Tabulka1233[[#This Row],[Navrhovaný počet ks v balení]]-Tabulka1233[[#This Row],[Počet ks v balení (jen případě že se liší od údaje v sloupci L)]]</f>
        <v>0</v>
      </c>
      <c r="S297" s="76">
        <f>+Tabulka1233[[#This Row],[Navrhovaná (maximální) váha/objem 1ks produktu]]-Tabulka1233[[#This Row],[Váha 1ks produktu (jen případě že se liší od údaje v sloupci N)]]</f>
        <v>0</v>
      </c>
      <c r="T297" s="125"/>
    </row>
    <row r="298" spans="1:20" ht="30" customHeight="1">
      <c r="A298" s="101">
        <v>294</v>
      </c>
      <c r="B298" s="8" t="s">
        <v>759</v>
      </c>
      <c r="C298" s="1" t="s">
        <v>128</v>
      </c>
      <c r="D298" s="19" t="s">
        <v>83</v>
      </c>
      <c r="E298" s="4">
        <v>200</v>
      </c>
      <c r="F298" s="4" t="s">
        <v>1</v>
      </c>
      <c r="G298" s="55"/>
      <c r="H298" s="7">
        <f t="shared" si="5"/>
        <v>0</v>
      </c>
      <c r="I298" s="4" t="s">
        <v>85</v>
      </c>
      <c r="J298" s="62"/>
      <c r="K298" s="6">
        <v>1</v>
      </c>
      <c r="L298" s="6">
        <v>1</v>
      </c>
      <c r="M298" s="66">
        <v>1</v>
      </c>
      <c r="N298" s="144">
        <v>1</v>
      </c>
      <c r="O298" s="55"/>
      <c r="P298" s="67"/>
      <c r="Q298" s="124"/>
      <c r="R298" s="76">
        <f>+Tabulka1233[[#This Row],[Navrhovaný počet ks v balení]]-Tabulka1233[[#This Row],[Počet ks v balení (jen případě že se liší od údaje v sloupci L)]]</f>
        <v>0</v>
      </c>
      <c r="S298" s="76">
        <f>+Tabulka1233[[#This Row],[Navrhovaná (maximální) váha/objem 1ks produktu]]-Tabulka1233[[#This Row],[Váha 1ks produktu (jen případě že se liší od údaje v sloupci N)]]</f>
        <v>0</v>
      </c>
      <c r="T298" s="125"/>
    </row>
    <row r="299" spans="1:20" ht="30" customHeight="1">
      <c r="A299" s="101">
        <v>295</v>
      </c>
      <c r="B299" s="8" t="s">
        <v>760</v>
      </c>
      <c r="C299" s="1" t="s">
        <v>809</v>
      </c>
      <c r="D299" s="17" t="s">
        <v>329</v>
      </c>
      <c r="E299" s="4">
        <v>5</v>
      </c>
      <c r="F299" s="4" t="s">
        <v>1</v>
      </c>
      <c r="G299" s="55"/>
      <c r="H299" s="7">
        <f t="shared" si="5"/>
        <v>0</v>
      </c>
      <c r="I299" s="4" t="s">
        <v>85</v>
      </c>
      <c r="J299" s="62"/>
      <c r="K299" s="6">
        <v>10</v>
      </c>
      <c r="L299" s="6">
        <v>0.01</v>
      </c>
      <c r="M299" s="66">
        <v>10</v>
      </c>
      <c r="N299" s="144">
        <v>0.01</v>
      </c>
      <c r="O299" s="55"/>
      <c r="P299" s="67"/>
      <c r="Q299" s="124"/>
      <c r="R299" s="76">
        <f>+Tabulka1233[[#This Row],[Navrhovaný počet ks v balení]]-Tabulka1233[[#This Row],[Počet ks v balení (jen případě že se liší od údaje v sloupci L)]]</f>
        <v>0</v>
      </c>
      <c r="S299" s="76">
        <f>+Tabulka1233[[#This Row],[Navrhovaná (maximální) váha/objem 1ks produktu]]-Tabulka1233[[#This Row],[Váha 1ks produktu (jen případě že se liší od údaje v sloupci N)]]</f>
        <v>0</v>
      </c>
      <c r="T299" s="125"/>
    </row>
    <row r="300" spans="1:20" ht="30" customHeight="1">
      <c r="A300" s="101">
        <v>296</v>
      </c>
      <c r="B300" s="28" t="s">
        <v>761</v>
      </c>
      <c r="C300" s="35" t="s">
        <v>226</v>
      </c>
      <c r="D300" s="26"/>
      <c r="E300" s="24">
        <v>100</v>
      </c>
      <c r="F300" s="24" t="s">
        <v>15</v>
      </c>
      <c r="G300" s="57"/>
      <c r="H300" s="25">
        <f t="shared" si="5"/>
        <v>0</v>
      </c>
      <c r="I300" s="4" t="s">
        <v>85</v>
      </c>
      <c r="J300" s="62"/>
      <c r="K300" s="6">
        <v>6</v>
      </c>
      <c r="L300" s="6">
        <v>1</v>
      </c>
      <c r="M300" s="66">
        <v>6</v>
      </c>
      <c r="N300" s="144">
        <v>1</v>
      </c>
      <c r="O300" s="55"/>
      <c r="P300" s="67"/>
      <c r="Q300" s="124"/>
      <c r="R300" s="76">
        <f>+Tabulka1233[[#This Row],[Navrhovaný počet ks v balení]]-Tabulka1233[[#This Row],[Počet ks v balení (jen případě že se liší od údaje v sloupci L)]]</f>
        <v>0</v>
      </c>
      <c r="S300" s="76">
        <f>+Tabulka1233[[#This Row],[Navrhovaná (maximální) váha/objem 1ks produktu]]-Tabulka1233[[#This Row],[Váha 1ks produktu (jen případě že se liší od údaje v sloupci N)]]</f>
        <v>0</v>
      </c>
      <c r="T300" s="125"/>
    </row>
    <row r="301" spans="1:20" ht="30" customHeight="1">
      <c r="A301" s="100">
        <v>297</v>
      </c>
      <c r="B301" s="28" t="s">
        <v>762</v>
      </c>
      <c r="C301" s="35" t="s">
        <v>225</v>
      </c>
      <c r="D301" s="26"/>
      <c r="E301" s="24">
        <v>100</v>
      </c>
      <c r="F301" s="24" t="s">
        <v>15</v>
      </c>
      <c r="G301" s="57"/>
      <c r="H301" s="25">
        <f t="shared" si="5"/>
        <v>0</v>
      </c>
      <c r="I301" s="4" t="s">
        <v>85</v>
      </c>
      <c r="J301" s="62"/>
      <c r="K301" s="6">
        <v>6</v>
      </c>
      <c r="L301" s="6">
        <v>1</v>
      </c>
      <c r="M301" s="66">
        <v>6</v>
      </c>
      <c r="N301" s="144">
        <v>1</v>
      </c>
      <c r="O301" s="55"/>
      <c r="P301" s="67"/>
      <c r="Q301" s="124"/>
      <c r="R301" s="76">
        <f>+Tabulka1233[[#This Row],[Navrhovaný počet ks v balení]]-Tabulka1233[[#This Row],[Počet ks v balení (jen případě že se liší od údaje v sloupci L)]]</f>
        <v>0</v>
      </c>
      <c r="S301" s="76">
        <f>+Tabulka1233[[#This Row],[Navrhovaná (maximální) váha/objem 1ks produktu]]-Tabulka1233[[#This Row],[Váha 1ks produktu (jen případě že se liší od údaje v sloupci N)]]</f>
        <v>0</v>
      </c>
      <c r="T301" s="125"/>
    </row>
    <row r="302" spans="1:20" ht="30" customHeight="1">
      <c r="A302" s="101">
        <v>298</v>
      </c>
      <c r="B302" s="8" t="s">
        <v>763</v>
      </c>
      <c r="C302" s="1" t="s">
        <v>131</v>
      </c>
      <c r="D302" s="17"/>
      <c r="E302" s="4">
        <v>50</v>
      </c>
      <c r="F302" s="4" t="s">
        <v>15</v>
      </c>
      <c r="G302" s="55"/>
      <c r="H302" s="7">
        <f t="shared" si="5"/>
        <v>0</v>
      </c>
      <c r="I302" s="4" t="s">
        <v>85</v>
      </c>
      <c r="J302" s="62"/>
      <c r="K302" s="6">
        <v>20</v>
      </c>
      <c r="L302" s="6">
        <v>0.16</v>
      </c>
      <c r="M302" s="66">
        <v>20</v>
      </c>
      <c r="N302" s="144">
        <v>0.16</v>
      </c>
      <c r="O302" s="55"/>
      <c r="P302" s="67"/>
      <c r="Q302" s="124"/>
      <c r="R302" s="76">
        <f>+Tabulka1233[[#This Row],[Navrhovaný počet ks v balení]]-Tabulka1233[[#This Row],[Počet ks v balení (jen případě že se liší od údaje v sloupci L)]]</f>
        <v>0</v>
      </c>
      <c r="S302" s="76">
        <f>+Tabulka1233[[#This Row],[Navrhovaná (maximální) váha/objem 1ks produktu]]-Tabulka1233[[#This Row],[Váha 1ks produktu (jen případě že se liší od údaje v sloupci N)]]</f>
        <v>0</v>
      </c>
      <c r="T302" s="125"/>
    </row>
    <row r="303" spans="1:20" ht="30" customHeight="1">
      <c r="A303" s="101">
        <v>299</v>
      </c>
      <c r="B303" s="8" t="s">
        <v>764</v>
      </c>
      <c r="C303" s="1" t="s">
        <v>130</v>
      </c>
      <c r="D303" s="17"/>
      <c r="E303" s="4">
        <v>50</v>
      </c>
      <c r="F303" s="4" t="s">
        <v>15</v>
      </c>
      <c r="G303" s="55"/>
      <c r="H303" s="7">
        <f t="shared" si="5"/>
        <v>0</v>
      </c>
      <c r="I303" s="4" t="s">
        <v>85</v>
      </c>
      <c r="J303" s="62"/>
      <c r="K303" s="6">
        <v>1</v>
      </c>
      <c r="L303" s="6">
        <v>1</v>
      </c>
      <c r="M303" s="66">
        <v>1</v>
      </c>
      <c r="N303" s="144">
        <v>1</v>
      </c>
      <c r="O303" s="55"/>
      <c r="P303" s="67"/>
      <c r="Q303" s="124"/>
      <c r="R303" s="76">
        <f>+Tabulka1233[[#This Row],[Navrhovaný počet ks v balení]]-Tabulka1233[[#This Row],[Počet ks v balení (jen případě že se liší od údaje v sloupci L)]]</f>
        <v>0</v>
      </c>
      <c r="S303" s="76">
        <f>+Tabulka1233[[#This Row],[Navrhovaná (maximální) váha/objem 1ks produktu]]-Tabulka1233[[#This Row],[Váha 1ks produktu (jen případě že se liší od údaje v sloupci N)]]</f>
        <v>0</v>
      </c>
      <c r="T303" s="125"/>
    </row>
    <row r="304" spans="1:20" ht="30" customHeight="1">
      <c r="A304" s="101">
        <v>300</v>
      </c>
      <c r="B304" s="8" t="s">
        <v>765</v>
      </c>
      <c r="C304" s="1" t="s">
        <v>471</v>
      </c>
      <c r="D304" s="19" t="s">
        <v>19</v>
      </c>
      <c r="E304" s="4">
        <v>250</v>
      </c>
      <c r="F304" s="4" t="s">
        <v>1</v>
      </c>
      <c r="G304" s="55"/>
      <c r="H304" s="7">
        <f t="shared" si="5"/>
        <v>0</v>
      </c>
      <c r="I304" s="4" t="s">
        <v>85</v>
      </c>
      <c r="J304" s="62"/>
      <c r="K304" s="6">
        <v>1</v>
      </c>
      <c r="L304" s="6">
        <v>3.5</v>
      </c>
      <c r="M304" s="66">
        <v>1</v>
      </c>
      <c r="N304" s="144">
        <v>3.5</v>
      </c>
      <c r="O304" s="55"/>
      <c r="P304" s="67"/>
      <c r="Q304" s="124"/>
      <c r="R304" s="76">
        <f>+Tabulka1233[[#This Row],[Navrhovaný počet ks v balení]]-Tabulka1233[[#This Row],[Počet ks v balení (jen případě že se liší od údaje v sloupci L)]]</f>
        <v>0</v>
      </c>
      <c r="S304" s="76">
        <f>+Tabulka1233[[#This Row],[Navrhovaná (maximální) váha/objem 1ks produktu]]-Tabulka1233[[#This Row],[Váha 1ks produktu (jen případě že se liší od údaje v sloupci N)]]</f>
        <v>0</v>
      </c>
      <c r="T304" s="125"/>
    </row>
    <row r="305" spans="1:20" ht="30" customHeight="1">
      <c r="A305" s="100">
        <v>301</v>
      </c>
      <c r="B305" s="102" t="s">
        <v>766</v>
      </c>
      <c r="C305" s="103" t="s">
        <v>472</v>
      </c>
      <c r="D305" s="104" t="s">
        <v>19</v>
      </c>
      <c r="E305" s="105">
        <v>250</v>
      </c>
      <c r="F305" s="105" t="s">
        <v>1</v>
      </c>
      <c r="G305" s="106"/>
      <c r="H305" s="107">
        <f t="shared" si="5"/>
        <v>0</v>
      </c>
      <c r="I305" s="105" t="s">
        <v>85</v>
      </c>
      <c r="J305" s="108"/>
      <c r="K305" s="109">
        <v>1</v>
      </c>
      <c r="L305" s="109">
        <v>3.5</v>
      </c>
      <c r="M305" s="110">
        <v>1</v>
      </c>
      <c r="N305" s="147">
        <v>3.5</v>
      </c>
      <c r="O305" s="106"/>
      <c r="P305" s="111"/>
      <c r="Q305" s="124"/>
      <c r="R305" s="76">
        <f>+Tabulka1233[[#This Row],[Navrhovaný počet ks v balení]]-Tabulka1233[[#This Row],[Počet ks v balení (jen případě že se liší od údaje v sloupci L)]]</f>
        <v>0</v>
      </c>
      <c r="S305" s="76">
        <f>+Tabulka1233[[#This Row],[Navrhovaná (maximální) váha/objem 1ks produktu]]-Tabulka1233[[#This Row],[Váha 1ks produktu (jen případě že se liší od údaje v sloupci N)]]</f>
        <v>0</v>
      </c>
      <c r="T305" s="125"/>
    </row>
    <row r="306" spans="1:20" ht="30" customHeight="1">
      <c r="A306" s="101">
        <v>302</v>
      </c>
      <c r="B306" s="8" t="s">
        <v>882</v>
      </c>
      <c r="C306" s="1" t="s">
        <v>817</v>
      </c>
      <c r="D306" s="23" t="s">
        <v>818</v>
      </c>
      <c r="E306" s="4">
        <v>2</v>
      </c>
      <c r="F306" s="4" t="s">
        <v>1</v>
      </c>
      <c r="G306" s="55"/>
      <c r="H306" s="107">
        <f t="shared" si="5"/>
        <v>0</v>
      </c>
      <c r="I306" s="4" t="s">
        <v>85</v>
      </c>
      <c r="J306" s="62"/>
      <c r="K306" s="6">
        <v>1</v>
      </c>
      <c r="L306" s="6">
        <v>0.28000000000000003</v>
      </c>
      <c r="M306" s="66">
        <v>1</v>
      </c>
      <c r="N306" s="144">
        <v>0.28000000000000003</v>
      </c>
      <c r="O306" s="55"/>
      <c r="P306" s="67"/>
      <c r="Q306" s="124"/>
      <c r="R306" s="76">
        <f>+Tabulka1233[[#This Row],[Navrhovaný počet ks v balení]]-Tabulka1233[[#This Row],[Počet ks v balení (jen případě že se liší od údaje v sloupci L)]]</f>
        <v>0</v>
      </c>
      <c r="S306" s="76">
        <f>+Tabulka1233[[#This Row],[Navrhovaná (maximální) váha/objem 1ks produktu]]-Tabulka1233[[#This Row],[Váha 1ks produktu (jen případě že se liší od údaje v sloupci N)]]</f>
        <v>0</v>
      </c>
      <c r="T306" s="125"/>
    </row>
    <row r="307" spans="1:20" ht="30" customHeight="1">
      <c r="A307" s="101">
        <v>303</v>
      </c>
      <c r="B307" s="8" t="s">
        <v>883</v>
      </c>
      <c r="C307" s="1" t="s">
        <v>819</v>
      </c>
      <c r="D307" s="23" t="s">
        <v>820</v>
      </c>
      <c r="E307" s="4">
        <v>50</v>
      </c>
      <c r="F307" s="4" t="s">
        <v>836</v>
      </c>
      <c r="G307" s="55"/>
      <c r="H307" s="107">
        <f t="shared" si="5"/>
        <v>0</v>
      </c>
      <c r="I307" s="4" t="s">
        <v>85</v>
      </c>
      <c r="J307" s="62"/>
      <c r="K307" s="6">
        <v>36</v>
      </c>
      <c r="L307" s="6">
        <v>10</v>
      </c>
      <c r="M307" s="66">
        <v>36</v>
      </c>
      <c r="N307" s="144">
        <v>10</v>
      </c>
      <c r="O307" s="55"/>
      <c r="P307" s="67"/>
      <c r="Q307" s="124"/>
      <c r="R307" s="76">
        <f>+Tabulka1233[[#This Row],[Navrhovaný počet ks v balení]]-Tabulka1233[[#This Row],[Počet ks v balení (jen případě že se liší od údaje v sloupci L)]]</f>
        <v>0</v>
      </c>
      <c r="S307" s="76">
        <f>+Tabulka1233[[#This Row],[Navrhovaná (maximální) váha/objem 1ks produktu]]-Tabulka1233[[#This Row],[Váha 1ks produktu (jen případě že se liší od údaje v sloupci N)]]</f>
        <v>0</v>
      </c>
      <c r="T307" s="125"/>
    </row>
    <row r="308" spans="1:20" ht="30" customHeight="1">
      <c r="A308" s="101">
        <v>304</v>
      </c>
      <c r="B308" s="8" t="s">
        <v>884</v>
      </c>
      <c r="C308" s="1" t="s">
        <v>821</v>
      </c>
      <c r="D308" s="23" t="s">
        <v>822</v>
      </c>
      <c r="E308" s="4">
        <v>1</v>
      </c>
      <c r="F308" s="4" t="s">
        <v>1</v>
      </c>
      <c r="G308" s="55"/>
      <c r="H308" s="107">
        <f t="shared" si="5"/>
        <v>0</v>
      </c>
      <c r="I308" s="4" t="s">
        <v>85</v>
      </c>
      <c r="J308" s="62"/>
      <c r="K308" s="6">
        <v>1</v>
      </c>
      <c r="L308" s="6">
        <v>0.1</v>
      </c>
      <c r="M308" s="66">
        <v>1</v>
      </c>
      <c r="N308" s="144">
        <v>0.1</v>
      </c>
      <c r="O308" s="55"/>
      <c r="P308" s="67"/>
      <c r="Q308" s="124"/>
      <c r="R308" s="76">
        <f>+Tabulka1233[[#This Row],[Navrhovaný počet ks v balení]]-Tabulka1233[[#This Row],[Počet ks v balení (jen případě že se liší od údaje v sloupci L)]]</f>
        <v>0</v>
      </c>
      <c r="S308" s="76">
        <f>+Tabulka1233[[#This Row],[Navrhovaná (maximální) váha/objem 1ks produktu]]-Tabulka1233[[#This Row],[Váha 1ks produktu (jen případě že se liší od údaje v sloupci N)]]</f>
        <v>0</v>
      </c>
      <c r="T308" s="125"/>
    </row>
    <row r="309" spans="1:20" ht="30" customHeight="1">
      <c r="A309" s="100">
        <v>305</v>
      </c>
      <c r="B309" s="8" t="s">
        <v>885</v>
      </c>
      <c r="C309" s="1" t="s">
        <v>823</v>
      </c>
      <c r="D309" s="23" t="s">
        <v>261</v>
      </c>
      <c r="E309" s="4">
        <v>20</v>
      </c>
      <c r="F309" s="4" t="s">
        <v>1</v>
      </c>
      <c r="G309" s="55"/>
      <c r="H309" s="107">
        <f t="shared" si="5"/>
        <v>0</v>
      </c>
      <c r="I309" s="105" t="s">
        <v>85</v>
      </c>
      <c r="J309" s="62"/>
      <c r="K309" s="6">
        <v>12</v>
      </c>
      <c r="L309" s="6">
        <v>0.08</v>
      </c>
      <c r="M309" s="66">
        <v>12</v>
      </c>
      <c r="N309" s="144">
        <v>0.08</v>
      </c>
      <c r="O309" s="55"/>
      <c r="P309" s="67"/>
      <c r="Q309" s="124"/>
      <c r="R309" s="76">
        <f>+Tabulka1233[[#This Row],[Navrhovaný počet ks v balení]]-Tabulka1233[[#This Row],[Počet ks v balení (jen případě že se liší od údaje v sloupci L)]]</f>
        <v>0</v>
      </c>
      <c r="S309" s="76">
        <f>+Tabulka1233[[#This Row],[Navrhovaná (maximální) váha/objem 1ks produktu]]-Tabulka1233[[#This Row],[Váha 1ks produktu (jen případě že se liší od údaje v sloupci N)]]</f>
        <v>0</v>
      </c>
      <c r="T309" s="125"/>
    </row>
    <row r="310" spans="1:20" ht="30" customHeight="1">
      <c r="A310" s="101">
        <v>306</v>
      </c>
      <c r="B310" s="8" t="s">
        <v>886</v>
      </c>
      <c r="C310" s="1" t="s">
        <v>824</v>
      </c>
      <c r="D310" s="23"/>
      <c r="E310" s="4">
        <v>10</v>
      </c>
      <c r="F310" s="4" t="s">
        <v>1</v>
      </c>
      <c r="G310" s="55"/>
      <c r="H310" s="107">
        <f t="shared" si="5"/>
        <v>0</v>
      </c>
      <c r="I310" s="4" t="s">
        <v>85</v>
      </c>
      <c r="J310" s="62"/>
      <c r="K310" s="6">
        <v>1</v>
      </c>
      <c r="L310" s="6">
        <v>1</v>
      </c>
      <c r="M310" s="66">
        <v>1</v>
      </c>
      <c r="N310" s="144">
        <v>1</v>
      </c>
      <c r="O310" s="55"/>
      <c r="P310" s="67"/>
      <c r="Q310" s="124"/>
      <c r="R310" s="76">
        <f>+Tabulka1233[[#This Row],[Navrhovaný počet ks v balení]]-Tabulka1233[[#This Row],[Počet ks v balení (jen případě že se liší od údaje v sloupci L)]]</f>
        <v>0</v>
      </c>
      <c r="S310" s="76">
        <f>+Tabulka1233[[#This Row],[Navrhovaná (maximální) váha/objem 1ks produktu]]-Tabulka1233[[#This Row],[Váha 1ks produktu (jen případě že se liší od údaje v sloupci N)]]</f>
        <v>0</v>
      </c>
      <c r="T310" s="125"/>
    </row>
    <row r="311" spans="1:20" ht="30" customHeight="1">
      <c r="A311" s="101">
        <v>307</v>
      </c>
      <c r="B311" s="8" t="s">
        <v>887</v>
      </c>
      <c r="C311" s="1" t="s">
        <v>825</v>
      </c>
      <c r="D311" s="23"/>
      <c r="E311" s="4">
        <v>10</v>
      </c>
      <c r="F311" s="4" t="s">
        <v>1</v>
      </c>
      <c r="G311" s="55"/>
      <c r="H311" s="107">
        <f t="shared" si="5"/>
        <v>0</v>
      </c>
      <c r="I311" s="4" t="s">
        <v>85</v>
      </c>
      <c r="J311" s="62"/>
      <c r="K311" s="6">
        <v>1</v>
      </c>
      <c r="L311" s="6">
        <v>1</v>
      </c>
      <c r="M311" s="66">
        <v>1</v>
      </c>
      <c r="N311" s="144">
        <v>1</v>
      </c>
      <c r="O311" s="55"/>
      <c r="P311" s="67"/>
      <c r="Q311" s="124"/>
      <c r="R311" s="76">
        <f>+Tabulka1233[[#This Row],[Navrhovaný počet ks v balení]]-Tabulka1233[[#This Row],[Počet ks v balení (jen případě že se liší od údaje v sloupci L)]]</f>
        <v>0</v>
      </c>
      <c r="S311" s="76">
        <f>+Tabulka1233[[#This Row],[Navrhovaná (maximální) váha/objem 1ks produktu]]-Tabulka1233[[#This Row],[Váha 1ks produktu (jen případě že se liší od údaje v sloupci N)]]</f>
        <v>0</v>
      </c>
      <c r="T311" s="125"/>
    </row>
    <row r="312" spans="1:20" ht="30" customHeight="1">
      <c r="A312" s="101">
        <v>308</v>
      </c>
      <c r="B312" s="8" t="s">
        <v>888</v>
      </c>
      <c r="C312" s="1" t="s">
        <v>826</v>
      </c>
      <c r="D312" s="23" t="s">
        <v>934</v>
      </c>
      <c r="E312" s="4">
        <v>10</v>
      </c>
      <c r="F312" s="4" t="s">
        <v>1</v>
      </c>
      <c r="G312" s="55"/>
      <c r="H312" s="107">
        <f t="shared" si="5"/>
        <v>0</v>
      </c>
      <c r="I312" s="4" t="s">
        <v>85</v>
      </c>
      <c r="J312" s="62"/>
      <c r="K312" s="6">
        <v>1</v>
      </c>
      <c r="L312" s="6">
        <v>2.5</v>
      </c>
      <c r="M312" s="66">
        <v>1</v>
      </c>
      <c r="N312" s="144">
        <v>2.5</v>
      </c>
      <c r="O312" s="55"/>
      <c r="P312" s="67"/>
      <c r="Q312" s="124"/>
      <c r="R312" s="76">
        <f>+Tabulka1233[[#This Row],[Navrhovaný počet ks v balení]]-Tabulka1233[[#This Row],[Počet ks v balení (jen případě že se liší od údaje v sloupci L)]]</f>
        <v>0</v>
      </c>
      <c r="S312" s="76">
        <f>+Tabulka1233[[#This Row],[Navrhovaná (maximální) váha/objem 1ks produktu]]-Tabulka1233[[#This Row],[Váha 1ks produktu (jen případě že se liší od údaje v sloupci N)]]</f>
        <v>0</v>
      </c>
      <c r="T312" s="125"/>
    </row>
    <row r="313" spans="1:20" ht="30" customHeight="1">
      <c r="A313" s="100">
        <v>309</v>
      </c>
      <c r="B313" s="8" t="s">
        <v>889</v>
      </c>
      <c r="C313" s="1" t="s">
        <v>827</v>
      </c>
      <c r="D313" s="23" t="s">
        <v>935</v>
      </c>
      <c r="E313" s="4">
        <v>10</v>
      </c>
      <c r="F313" s="4" t="s">
        <v>1</v>
      </c>
      <c r="G313" s="55"/>
      <c r="H313" s="107">
        <f t="shared" si="5"/>
        <v>0</v>
      </c>
      <c r="I313" s="105" t="s">
        <v>85</v>
      </c>
      <c r="J313" s="62"/>
      <c r="K313" s="6">
        <v>1</v>
      </c>
      <c r="L313" s="6">
        <v>2.5</v>
      </c>
      <c r="M313" s="66">
        <v>1</v>
      </c>
      <c r="N313" s="144">
        <v>2.5</v>
      </c>
      <c r="O313" s="55"/>
      <c r="P313" s="67"/>
      <c r="Q313" s="124"/>
      <c r="R313" s="76">
        <f>+Tabulka1233[[#This Row],[Navrhovaný počet ks v balení]]-Tabulka1233[[#This Row],[Počet ks v balení (jen případě že se liší od údaje v sloupci L)]]</f>
        <v>0</v>
      </c>
      <c r="S313" s="76">
        <f>+Tabulka1233[[#This Row],[Navrhovaná (maximální) váha/objem 1ks produktu]]-Tabulka1233[[#This Row],[Váha 1ks produktu (jen případě že se liší od údaje v sloupci N)]]</f>
        <v>0</v>
      </c>
      <c r="T313" s="125"/>
    </row>
    <row r="314" spans="1:20" ht="30" customHeight="1">
      <c r="A314" s="101">
        <v>310</v>
      </c>
      <c r="B314" s="8" t="s">
        <v>890</v>
      </c>
      <c r="C314" s="1" t="s">
        <v>828</v>
      </c>
      <c r="D314" s="23"/>
      <c r="E314" s="4">
        <v>10</v>
      </c>
      <c r="F314" s="4" t="s">
        <v>1</v>
      </c>
      <c r="G314" s="55"/>
      <c r="H314" s="107">
        <f t="shared" si="5"/>
        <v>0</v>
      </c>
      <c r="I314" s="4" t="s">
        <v>85</v>
      </c>
      <c r="J314" s="62"/>
      <c r="K314" s="6">
        <v>1</v>
      </c>
      <c r="L314" s="6">
        <v>2</v>
      </c>
      <c r="M314" s="66">
        <v>1</v>
      </c>
      <c r="N314" s="144">
        <v>2</v>
      </c>
      <c r="O314" s="55"/>
      <c r="P314" s="67"/>
      <c r="Q314" s="60"/>
      <c r="R314" s="76">
        <f>+Tabulka1233[[#This Row],[Navrhovaný počet ks v balení]]-Tabulka1233[[#This Row],[Počet ks v balení (jen případě že se liší od údaje v sloupci L)]]</f>
        <v>0</v>
      </c>
      <c r="S314" s="76">
        <f>+Tabulka1233[[#This Row],[Navrhovaná (maximální) váha/objem 1ks produktu]]-Tabulka1233[[#This Row],[Váha 1ks produktu (jen případě že se liší od údaje v sloupci N)]]</f>
        <v>0</v>
      </c>
      <c r="T314" s="125"/>
    </row>
    <row r="315" spans="1:20" ht="30" customHeight="1">
      <c r="A315" s="101">
        <v>311</v>
      </c>
      <c r="B315" s="8" t="s">
        <v>891</v>
      </c>
      <c r="C315" s="1" t="s">
        <v>829</v>
      </c>
      <c r="D315" s="23"/>
      <c r="E315" s="4">
        <v>10</v>
      </c>
      <c r="F315" s="4" t="s">
        <v>1</v>
      </c>
      <c r="G315" s="55"/>
      <c r="H315" s="107">
        <f t="shared" si="5"/>
        <v>0</v>
      </c>
      <c r="I315" s="4" t="s">
        <v>85</v>
      </c>
      <c r="J315" s="62"/>
      <c r="K315" s="6">
        <v>1</v>
      </c>
      <c r="L315" s="6">
        <v>2</v>
      </c>
      <c r="M315" s="66">
        <v>1</v>
      </c>
      <c r="N315" s="144">
        <v>2</v>
      </c>
      <c r="O315" s="55"/>
      <c r="P315" s="67"/>
      <c r="Q315" s="124"/>
      <c r="R315" s="76">
        <f>+Tabulka1233[[#This Row],[Navrhovaný počet ks v balení]]-Tabulka1233[[#This Row],[Počet ks v balení (jen případě že se liší od údaje v sloupci L)]]</f>
        <v>0</v>
      </c>
      <c r="S315" s="76">
        <f>+Tabulka1233[[#This Row],[Navrhovaná (maximální) váha/objem 1ks produktu]]-Tabulka1233[[#This Row],[Váha 1ks produktu (jen případě že se liší od údaje v sloupci N)]]</f>
        <v>0</v>
      </c>
      <c r="T315" s="125"/>
    </row>
    <row r="316" spans="1:20" ht="30" customHeight="1">
      <c r="A316" s="101">
        <v>312</v>
      </c>
      <c r="B316" s="8" t="s">
        <v>892</v>
      </c>
      <c r="C316" s="1" t="s">
        <v>830</v>
      </c>
      <c r="D316" s="23"/>
      <c r="E316" s="4">
        <v>10</v>
      </c>
      <c r="F316" s="4" t="s">
        <v>1</v>
      </c>
      <c r="G316" s="55"/>
      <c r="H316" s="107">
        <f t="shared" si="5"/>
        <v>0</v>
      </c>
      <c r="I316" s="4" t="s">
        <v>85</v>
      </c>
      <c r="J316" s="62"/>
      <c r="K316" s="6">
        <v>1</v>
      </c>
      <c r="L316" s="6">
        <v>2</v>
      </c>
      <c r="M316" s="66">
        <v>1</v>
      </c>
      <c r="N316" s="144">
        <v>2</v>
      </c>
      <c r="O316" s="55"/>
      <c r="P316" s="67"/>
      <c r="Q316" s="124"/>
      <c r="R316" s="76">
        <f>+Tabulka1233[[#This Row],[Navrhovaný počet ks v balení]]-Tabulka1233[[#This Row],[Počet ks v balení (jen případě že se liší od údaje v sloupci L)]]</f>
        <v>0</v>
      </c>
      <c r="S316" s="76">
        <f>+Tabulka1233[[#This Row],[Navrhovaná (maximální) váha/objem 1ks produktu]]-Tabulka1233[[#This Row],[Váha 1ks produktu (jen případě že se liší od údaje v sloupci N)]]</f>
        <v>0</v>
      </c>
      <c r="T316" s="125"/>
    </row>
    <row r="317" spans="1:20" ht="30" customHeight="1">
      <c r="A317" s="100">
        <v>313</v>
      </c>
      <c r="B317" s="8" t="s">
        <v>893</v>
      </c>
      <c r="C317" s="1" t="s">
        <v>937</v>
      </c>
      <c r="D317" s="23" t="s">
        <v>936</v>
      </c>
      <c r="E317" s="4">
        <v>10</v>
      </c>
      <c r="F317" s="4" t="s">
        <v>1</v>
      </c>
      <c r="G317" s="55"/>
      <c r="H317" s="107">
        <f t="shared" si="5"/>
        <v>0</v>
      </c>
      <c r="I317" s="105" t="s">
        <v>85</v>
      </c>
      <c r="J317" s="62"/>
      <c r="K317" s="6">
        <v>1</v>
      </c>
      <c r="L317" s="6">
        <v>2</v>
      </c>
      <c r="M317" s="66">
        <v>1</v>
      </c>
      <c r="N317" s="144">
        <v>2</v>
      </c>
      <c r="O317" s="55"/>
      <c r="P317" s="67"/>
      <c r="Q317" s="124"/>
      <c r="R317" s="76">
        <f>+Tabulka1233[[#This Row],[Navrhovaný počet ks v balení]]-Tabulka1233[[#This Row],[Počet ks v balení (jen případě že se liší od údaje v sloupci L)]]</f>
        <v>0</v>
      </c>
      <c r="S317" s="76">
        <f>+Tabulka1233[[#This Row],[Navrhovaná (maximální) váha/objem 1ks produktu]]-Tabulka1233[[#This Row],[Váha 1ks produktu (jen případě že se liší od údaje v sloupci N)]]</f>
        <v>0</v>
      </c>
      <c r="T317" s="125"/>
    </row>
    <row r="318" spans="1:20" ht="30" customHeight="1">
      <c r="A318" s="101">
        <v>314</v>
      </c>
      <c r="B318" s="8" t="s">
        <v>890</v>
      </c>
      <c r="C318" s="1" t="s">
        <v>828</v>
      </c>
      <c r="D318" s="23"/>
      <c r="E318" s="4">
        <v>10</v>
      </c>
      <c r="F318" s="4" t="s">
        <v>1</v>
      </c>
      <c r="G318" s="55"/>
      <c r="H318" s="107">
        <f t="shared" si="5"/>
        <v>0</v>
      </c>
      <c r="I318" s="4" t="s">
        <v>85</v>
      </c>
      <c r="J318" s="62"/>
      <c r="K318" s="6">
        <v>1</v>
      </c>
      <c r="L318" s="6">
        <v>2</v>
      </c>
      <c r="M318" s="66">
        <v>1</v>
      </c>
      <c r="N318" s="144">
        <v>2</v>
      </c>
      <c r="O318" s="55"/>
      <c r="P318" s="67"/>
      <c r="Q318" s="124"/>
      <c r="R318" s="76">
        <f>+Tabulka1233[[#This Row],[Navrhovaný počet ks v balení]]-Tabulka1233[[#This Row],[Počet ks v balení (jen případě že se liší od údaje v sloupci L)]]</f>
        <v>0</v>
      </c>
      <c r="S318" s="76">
        <f>+Tabulka1233[[#This Row],[Navrhovaná (maximální) váha/objem 1ks produktu]]-Tabulka1233[[#This Row],[Váha 1ks produktu (jen případě že se liší od údaje v sloupci N)]]</f>
        <v>0</v>
      </c>
      <c r="T318" s="125"/>
    </row>
    <row r="319" spans="1:20" ht="30" customHeight="1">
      <c r="A319" s="101">
        <v>315</v>
      </c>
      <c r="B319" s="8" t="s">
        <v>894</v>
      </c>
      <c r="C319" s="1" t="s">
        <v>831</v>
      </c>
      <c r="D319" s="23"/>
      <c r="E319" s="4">
        <v>10</v>
      </c>
      <c r="F319" s="4" t="s">
        <v>12</v>
      </c>
      <c r="G319" s="55"/>
      <c r="H319" s="107">
        <f t="shared" si="5"/>
        <v>0</v>
      </c>
      <c r="I319" s="4" t="s">
        <v>85</v>
      </c>
      <c r="J319" s="62"/>
      <c r="K319" s="6">
        <v>1</v>
      </c>
      <c r="L319" s="6">
        <v>1</v>
      </c>
      <c r="M319" s="66">
        <v>1</v>
      </c>
      <c r="N319" s="144">
        <v>1</v>
      </c>
      <c r="O319" s="55"/>
      <c r="P319" s="67"/>
      <c r="Q319" s="124"/>
      <c r="R319" s="76">
        <f>+Tabulka1233[[#This Row],[Navrhovaný počet ks v balení]]-Tabulka1233[[#This Row],[Počet ks v balení (jen případě že se liší od údaje v sloupci L)]]</f>
        <v>0</v>
      </c>
      <c r="S319" s="76">
        <f>+Tabulka1233[[#This Row],[Navrhovaná (maximální) váha/objem 1ks produktu]]-Tabulka1233[[#This Row],[Váha 1ks produktu (jen případě že se liší od údaje v sloupci N)]]</f>
        <v>0</v>
      </c>
      <c r="T319" s="125"/>
    </row>
    <row r="320" spans="1:20" ht="30" customHeight="1">
      <c r="A320" s="101">
        <v>316</v>
      </c>
      <c r="B320" s="8" t="s">
        <v>895</v>
      </c>
      <c r="C320" s="1" t="s">
        <v>832</v>
      </c>
      <c r="D320" s="23" t="s">
        <v>938</v>
      </c>
      <c r="E320" s="4">
        <v>10</v>
      </c>
      <c r="F320" s="4" t="s">
        <v>12</v>
      </c>
      <c r="G320" s="55"/>
      <c r="H320" s="107">
        <f t="shared" si="5"/>
        <v>0</v>
      </c>
      <c r="I320" s="4" t="s">
        <v>85</v>
      </c>
      <c r="J320" s="62"/>
      <c r="K320" s="6">
        <v>1</v>
      </c>
      <c r="L320" s="6">
        <v>1</v>
      </c>
      <c r="M320" s="66">
        <v>1</v>
      </c>
      <c r="N320" s="144">
        <v>1</v>
      </c>
      <c r="O320" s="55"/>
      <c r="P320" s="67"/>
      <c r="Q320" s="124"/>
      <c r="R320" s="76">
        <f>+Tabulka1233[[#This Row],[Navrhovaný počet ks v balení]]-Tabulka1233[[#This Row],[Počet ks v balení (jen případě že se liší od údaje v sloupci L)]]</f>
        <v>0</v>
      </c>
      <c r="S320" s="76">
        <f>+Tabulka1233[[#This Row],[Navrhovaná (maximální) váha/objem 1ks produktu]]-Tabulka1233[[#This Row],[Váha 1ks produktu (jen případě že se liší od údaje v sloupci N)]]</f>
        <v>0</v>
      </c>
      <c r="T320" s="125"/>
    </row>
    <row r="321" spans="1:20" ht="30" customHeight="1">
      <c r="A321" s="100">
        <v>317</v>
      </c>
      <c r="B321" s="8" t="s">
        <v>896</v>
      </c>
      <c r="C321" s="1" t="s">
        <v>833</v>
      </c>
      <c r="D321" s="23"/>
      <c r="E321" s="4">
        <v>10</v>
      </c>
      <c r="F321" s="4" t="s">
        <v>12</v>
      </c>
      <c r="G321" s="55"/>
      <c r="H321" s="107">
        <f t="shared" si="5"/>
        <v>0</v>
      </c>
      <c r="I321" s="105" t="s">
        <v>85</v>
      </c>
      <c r="J321" s="62"/>
      <c r="K321" s="6">
        <v>1</v>
      </c>
      <c r="L321" s="6">
        <v>1</v>
      </c>
      <c r="M321" s="66">
        <v>1</v>
      </c>
      <c r="N321" s="144">
        <v>1</v>
      </c>
      <c r="O321" s="55"/>
      <c r="P321" s="67"/>
      <c r="Q321" s="124"/>
      <c r="R321" s="76">
        <f>+Tabulka1233[[#This Row],[Navrhovaný počet ks v balení]]-Tabulka1233[[#This Row],[Počet ks v balení (jen případě že se liší od údaje v sloupci L)]]</f>
        <v>0</v>
      </c>
      <c r="S321" s="76">
        <f>+Tabulka1233[[#This Row],[Navrhovaná (maximální) váha/objem 1ks produktu]]-Tabulka1233[[#This Row],[Váha 1ks produktu (jen případě že se liší od údaje v sloupci N)]]</f>
        <v>0</v>
      </c>
      <c r="T321" s="125"/>
    </row>
    <row r="322" spans="1:20" ht="30" customHeight="1">
      <c r="A322" s="101">
        <v>318</v>
      </c>
      <c r="B322" s="8" t="s">
        <v>897</v>
      </c>
      <c r="C322" s="1" t="s">
        <v>834</v>
      </c>
      <c r="D322" s="23" t="s">
        <v>835</v>
      </c>
      <c r="E322" s="4">
        <v>50</v>
      </c>
      <c r="F322" s="4" t="s">
        <v>836</v>
      </c>
      <c r="G322" s="55"/>
      <c r="H322" s="107">
        <f t="shared" si="5"/>
        <v>0</v>
      </c>
      <c r="I322" s="4" t="s">
        <v>85</v>
      </c>
      <c r="J322" s="62"/>
      <c r="K322" s="6">
        <v>4</v>
      </c>
      <c r="L322" s="6">
        <v>8.5000000000000006E-2</v>
      </c>
      <c r="M322" s="66">
        <v>4</v>
      </c>
      <c r="N322" s="144">
        <v>8.5000000000000006E-2</v>
      </c>
      <c r="O322" s="55"/>
      <c r="P322" s="67"/>
      <c r="Q322" s="124"/>
      <c r="R322" s="76">
        <f>+Tabulka1233[[#This Row],[Navrhovaný počet ks v balení]]-Tabulka1233[[#This Row],[Počet ks v balení (jen případě že se liší od údaje v sloupci L)]]</f>
        <v>0</v>
      </c>
      <c r="S322" s="76">
        <f>+Tabulka1233[[#This Row],[Navrhovaná (maximální) váha/objem 1ks produktu]]-Tabulka1233[[#This Row],[Váha 1ks produktu (jen případě že se liší od údaje v sloupci N)]]</f>
        <v>0</v>
      </c>
      <c r="T322" s="125"/>
    </row>
    <row r="323" spans="1:20" ht="30" customHeight="1">
      <c r="A323" s="101">
        <v>319</v>
      </c>
      <c r="B323" s="8" t="s">
        <v>898</v>
      </c>
      <c r="C323" s="1" t="s">
        <v>837</v>
      </c>
      <c r="D323" s="23" t="s">
        <v>939</v>
      </c>
      <c r="E323" s="4">
        <v>50</v>
      </c>
      <c r="F323" s="4" t="s">
        <v>836</v>
      </c>
      <c r="G323" s="55"/>
      <c r="H323" s="107">
        <f t="shared" si="5"/>
        <v>0</v>
      </c>
      <c r="I323" s="4" t="s">
        <v>85</v>
      </c>
      <c r="J323" s="62"/>
      <c r="K323" s="6">
        <v>2</v>
      </c>
      <c r="L323" s="6">
        <f>2*0.425</f>
        <v>0.85</v>
      </c>
      <c r="M323" s="66">
        <v>2</v>
      </c>
      <c r="N323" s="144">
        <v>0.85</v>
      </c>
      <c r="O323" s="55"/>
      <c r="P323" s="67"/>
      <c r="Q323" s="124"/>
      <c r="R323" s="76">
        <f>+Tabulka1233[[#This Row],[Navrhovaný počet ks v balení]]-Tabulka1233[[#This Row],[Počet ks v balení (jen případě že se liší od údaje v sloupci L)]]</f>
        <v>0</v>
      </c>
      <c r="S323" s="76">
        <f>+Tabulka1233[[#This Row],[Navrhovaná (maximální) váha/objem 1ks produktu]]-Tabulka1233[[#This Row],[Váha 1ks produktu (jen případě že se liší od údaje v sloupci N)]]</f>
        <v>0</v>
      </c>
      <c r="T323" s="125"/>
    </row>
    <row r="324" spans="1:20" ht="30" customHeight="1">
      <c r="A324" s="101">
        <v>320</v>
      </c>
      <c r="B324" s="8" t="s">
        <v>899</v>
      </c>
      <c r="C324" s="1" t="s">
        <v>838</v>
      </c>
      <c r="D324" s="23">
        <v>500</v>
      </c>
      <c r="E324" s="4">
        <v>50</v>
      </c>
      <c r="F324" s="4" t="s">
        <v>836</v>
      </c>
      <c r="G324" s="55"/>
      <c r="H324" s="107">
        <f t="shared" si="5"/>
        <v>0</v>
      </c>
      <c r="I324" s="4" t="s">
        <v>85</v>
      </c>
      <c r="J324" s="62"/>
      <c r="K324" s="6">
        <v>1</v>
      </c>
      <c r="L324" s="6">
        <v>0.5</v>
      </c>
      <c r="M324" s="66">
        <v>1</v>
      </c>
      <c r="N324" s="144">
        <v>0.5</v>
      </c>
      <c r="O324" s="55"/>
      <c r="P324" s="67"/>
      <c r="Q324" s="124"/>
      <c r="R324" s="76">
        <f>+Tabulka1233[[#This Row],[Navrhovaný počet ks v balení]]-Tabulka1233[[#This Row],[Počet ks v balení (jen případě že se liší od údaje v sloupci L)]]</f>
        <v>0</v>
      </c>
      <c r="S324" s="76">
        <f>+Tabulka1233[[#This Row],[Navrhovaná (maximální) váha/objem 1ks produktu]]-Tabulka1233[[#This Row],[Váha 1ks produktu (jen případě že se liší od údaje v sloupci N)]]</f>
        <v>0</v>
      </c>
      <c r="T324" s="125"/>
    </row>
    <row r="325" spans="1:20" ht="30" customHeight="1">
      <c r="A325" s="100">
        <v>321</v>
      </c>
      <c r="B325" s="8" t="s">
        <v>900</v>
      </c>
      <c r="C325" s="1" t="s">
        <v>839</v>
      </c>
      <c r="D325" s="23" t="s">
        <v>840</v>
      </c>
      <c r="E325" s="4">
        <v>50</v>
      </c>
      <c r="F325" s="4" t="s">
        <v>836</v>
      </c>
      <c r="G325" s="55"/>
      <c r="H325" s="107">
        <f t="shared" si="5"/>
        <v>0</v>
      </c>
      <c r="I325" s="105" t="s">
        <v>85</v>
      </c>
      <c r="J325" s="62"/>
      <c r="K325" s="6">
        <v>1</v>
      </c>
      <c r="L325" s="6">
        <v>0.23499999999999999</v>
      </c>
      <c r="M325" s="66">
        <v>1</v>
      </c>
      <c r="N325" s="144">
        <v>0.23499999999999999</v>
      </c>
      <c r="O325" s="55"/>
      <c r="P325" s="67"/>
      <c r="Q325" s="124"/>
      <c r="R325" s="76">
        <f>+Tabulka1233[[#This Row],[Navrhovaný počet ks v balení]]-Tabulka1233[[#This Row],[Počet ks v balení (jen případě že se liší od údaje v sloupci L)]]</f>
        <v>0</v>
      </c>
      <c r="S325" s="76">
        <f>+Tabulka1233[[#This Row],[Navrhovaná (maximální) váha/objem 1ks produktu]]-Tabulka1233[[#This Row],[Váha 1ks produktu (jen případě že se liší od údaje v sloupci N)]]</f>
        <v>0</v>
      </c>
      <c r="T325" s="125"/>
    </row>
    <row r="326" spans="1:20" ht="30" customHeight="1">
      <c r="A326" s="101">
        <v>322</v>
      </c>
      <c r="B326" s="8" t="s">
        <v>901</v>
      </c>
      <c r="C326" s="1" t="s">
        <v>841</v>
      </c>
      <c r="D326" s="23" t="s">
        <v>842</v>
      </c>
      <c r="E326" s="4">
        <v>20</v>
      </c>
      <c r="F326" s="4" t="s">
        <v>836</v>
      </c>
      <c r="G326" s="55"/>
      <c r="H326" s="107">
        <f t="shared" si="5"/>
        <v>0</v>
      </c>
      <c r="I326" s="4" t="s">
        <v>85</v>
      </c>
      <c r="J326" s="62"/>
      <c r="K326" s="6">
        <v>6</v>
      </c>
      <c r="L326" s="6">
        <f>6*0.075</f>
        <v>0.44999999999999996</v>
      </c>
      <c r="M326" s="66">
        <v>6</v>
      </c>
      <c r="N326" s="144">
        <v>0.45</v>
      </c>
      <c r="O326" s="55"/>
      <c r="P326" s="67"/>
      <c r="Q326" s="124"/>
      <c r="R326" s="76">
        <f>+Tabulka1233[[#This Row],[Navrhovaný počet ks v balení]]-Tabulka1233[[#This Row],[Počet ks v balení (jen případě že se liší od údaje v sloupci L)]]</f>
        <v>0</v>
      </c>
      <c r="S326" s="76">
        <f>+Tabulka1233[[#This Row],[Navrhovaná (maximální) váha/objem 1ks produktu]]-Tabulka1233[[#This Row],[Váha 1ks produktu (jen případě že se liší od údaje v sloupci N)]]</f>
        <v>0</v>
      </c>
      <c r="T326" s="125"/>
    </row>
    <row r="327" spans="1:20" ht="30" customHeight="1">
      <c r="A327" s="101">
        <v>323</v>
      </c>
      <c r="B327" s="8" t="s">
        <v>902</v>
      </c>
      <c r="C327" s="1" t="s">
        <v>843</v>
      </c>
      <c r="D327" s="23" t="s">
        <v>842</v>
      </c>
      <c r="E327" s="4">
        <v>20</v>
      </c>
      <c r="F327" s="4" t="s">
        <v>836</v>
      </c>
      <c r="G327" s="55"/>
      <c r="H327" s="107">
        <f t="shared" si="5"/>
        <v>0</v>
      </c>
      <c r="I327" s="4" t="s">
        <v>85</v>
      </c>
      <c r="J327" s="62"/>
      <c r="K327" s="6">
        <v>6</v>
      </c>
      <c r="L327" s="6">
        <v>0.45</v>
      </c>
      <c r="M327" s="66">
        <v>6</v>
      </c>
      <c r="N327" s="144">
        <v>0.45</v>
      </c>
      <c r="O327" s="55"/>
      <c r="P327" s="67"/>
      <c r="Q327" s="124"/>
      <c r="R327" s="76">
        <f>+Tabulka1233[[#This Row],[Navrhovaný počet ks v balení]]-Tabulka1233[[#This Row],[Počet ks v balení (jen případě že se liší od údaje v sloupci L)]]</f>
        <v>0</v>
      </c>
      <c r="S327" s="76">
        <f>+Tabulka1233[[#This Row],[Navrhovaná (maximální) váha/objem 1ks produktu]]-Tabulka1233[[#This Row],[Váha 1ks produktu (jen případě že se liší od údaje v sloupci N)]]</f>
        <v>0</v>
      </c>
      <c r="T327" s="125"/>
    </row>
    <row r="328" spans="1:20" ht="30" customHeight="1">
      <c r="A328" s="101">
        <v>324</v>
      </c>
      <c r="B328" s="8" t="s">
        <v>903</v>
      </c>
      <c r="C328" s="1" t="s">
        <v>844</v>
      </c>
      <c r="D328" s="23"/>
      <c r="E328" s="4">
        <v>20</v>
      </c>
      <c r="F328" s="4" t="s">
        <v>1</v>
      </c>
      <c r="G328" s="55"/>
      <c r="H328" s="107">
        <f t="shared" si="5"/>
        <v>0</v>
      </c>
      <c r="I328" s="4" t="s">
        <v>85</v>
      </c>
      <c r="J328" s="62"/>
      <c r="K328" s="6">
        <v>1</v>
      </c>
      <c r="L328" s="6">
        <v>1</v>
      </c>
      <c r="M328" s="66">
        <v>1</v>
      </c>
      <c r="N328" s="144">
        <v>1</v>
      </c>
      <c r="O328" s="55"/>
      <c r="P328" s="67"/>
      <c r="Q328" s="124"/>
      <c r="R328" s="76">
        <f>+Tabulka1233[[#This Row],[Navrhovaný počet ks v balení]]-Tabulka1233[[#This Row],[Počet ks v balení (jen případě že se liší od údaje v sloupci L)]]</f>
        <v>0</v>
      </c>
      <c r="S328" s="76">
        <f>+Tabulka1233[[#This Row],[Navrhovaná (maximální) váha/objem 1ks produktu]]-Tabulka1233[[#This Row],[Váha 1ks produktu (jen případě že se liší od údaje v sloupci N)]]</f>
        <v>0</v>
      </c>
      <c r="T328" s="125"/>
    </row>
    <row r="329" spans="1:20" ht="30" customHeight="1">
      <c r="A329" s="100">
        <v>325</v>
      </c>
      <c r="B329" s="8" t="s">
        <v>904</v>
      </c>
      <c r="C329" s="1" t="s">
        <v>845</v>
      </c>
      <c r="D329" s="23"/>
      <c r="E329" s="4">
        <v>20</v>
      </c>
      <c r="F329" s="4" t="s">
        <v>1</v>
      </c>
      <c r="G329" s="55"/>
      <c r="H329" s="107">
        <f t="shared" si="5"/>
        <v>0</v>
      </c>
      <c r="I329" s="105" t="s">
        <v>85</v>
      </c>
      <c r="J329" s="62"/>
      <c r="K329" s="6">
        <v>1</v>
      </c>
      <c r="L329" s="6">
        <v>0.5</v>
      </c>
      <c r="M329" s="66">
        <v>1</v>
      </c>
      <c r="N329" s="144">
        <v>0.5</v>
      </c>
      <c r="O329" s="55"/>
      <c r="P329" s="67"/>
      <c r="Q329" s="124"/>
      <c r="R329" s="76">
        <f>+Tabulka1233[[#This Row],[Navrhovaný počet ks v balení]]-Tabulka1233[[#This Row],[Počet ks v balení (jen případě že se liší od údaje v sloupci L)]]</f>
        <v>0</v>
      </c>
      <c r="S329" s="76">
        <f>+Tabulka1233[[#This Row],[Navrhovaná (maximální) váha/objem 1ks produktu]]-Tabulka1233[[#This Row],[Váha 1ks produktu (jen případě že se liší od údaje v sloupci N)]]</f>
        <v>0</v>
      </c>
      <c r="T329" s="125"/>
    </row>
    <row r="330" spans="1:20" ht="30" customHeight="1">
      <c r="A330" s="101">
        <v>326</v>
      </c>
      <c r="B330" s="8" t="s">
        <v>905</v>
      </c>
      <c r="C330" s="1" t="s">
        <v>846</v>
      </c>
      <c r="D330" s="23" t="s">
        <v>847</v>
      </c>
      <c r="E330" s="4">
        <v>20</v>
      </c>
      <c r="F330" s="4" t="s">
        <v>1</v>
      </c>
      <c r="G330" s="55"/>
      <c r="H330" s="107">
        <f t="shared" si="5"/>
        <v>0</v>
      </c>
      <c r="I330" s="4" t="s">
        <v>85</v>
      </c>
      <c r="J330" s="62"/>
      <c r="K330" s="6">
        <v>1</v>
      </c>
      <c r="L330" s="6">
        <v>1</v>
      </c>
      <c r="M330" s="66">
        <v>1</v>
      </c>
      <c r="N330" s="144">
        <v>1</v>
      </c>
      <c r="O330" s="55"/>
      <c r="P330" s="67"/>
      <c r="Q330" s="124"/>
      <c r="R330" s="76">
        <f>+Tabulka1233[[#This Row],[Navrhovaný počet ks v balení]]-Tabulka1233[[#This Row],[Počet ks v balení (jen případě že se liší od údaje v sloupci L)]]</f>
        <v>0</v>
      </c>
      <c r="S330" s="76">
        <f>+Tabulka1233[[#This Row],[Navrhovaná (maximální) váha/objem 1ks produktu]]-Tabulka1233[[#This Row],[Váha 1ks produktu (jen případě že se liší od údaje v sloupci N)]]</f>
        <v>0</v>
      </c>
      <c r="T330" s="125"/>
    </row>
    <row r="331" spans="1:20" ht="30" customHeight="1">
      <c r="A331" s="101">
        <v>327</v>
      </c>
      <c r="B331" s="8" t="s">
        <v>906</v>
      </c>
      <c r="C331" s="1" t="s">
        <v>848</v>
      </c>
      <c r="D331" s="23" t="s">
        <v>849</v>
      </c>
      <c r="E331" s="4">
        <v>20</v>
      </c>
      <c r="F331" s="4" t="s">
        <v>1</v>
      </c>
      <c r="G331" s="55"/>
      <c r="H331" s="107">
        <f t="shared" si="5"/>
        <v>0</v>
      </c>
      <c r="I331" s="4" t="s">
        <v>85</v>
      </c>
      <c r="J331" s="62"/>
      <c r="K331" s="6">
        <v>1</v>
      </c>
      <c r="L331" s="6">
        <v>1</v>
      </c>
      <c r="M331" s="66">
        <v>1</v>
      </c>
      <c r="N331" s="144">
        <v>1</v>
      </c>
      <c r="O331" s="55"/>
      <c r="P331" s="67"/>
      <c r="Q331" s="124"/>
      <c r="R331" s="76">
        <f>+Tabulka1233[[#This Row],[Navrhovaný počet ks v balení]]-Tabulka1233[[#This Row],[Počet ks v balení (jen případě že se liší od údaje v sloupci L)]]</f>
        <v>0</v>
      </c>
      <c r="S331" s="76">
        <f>+Tabulka1233[[#This Row],[Navrhovaná (maximální) váha/objem 1ks produktu]]-Tabulka1233[[#This Row],[Váha 1ks produktu (jen případě že se liší od údaje v sloupci N)]]</f>
        <v>0</v>
      </c>
      <c r="T331" s="125"/>
    </row>
    <row r="332" spans="1:20" ht="30" customHeight="1">
      <c r="A332" s="101">
        <v>328</v>
      </c>
      <c r="B332" s="8" t="s">
        <v>907</v>
      </c>
      <c r="C332" s="1" t="s">
        <v>850</v>
      </c>
      <c r="D332" s="23"/>
      <c r="E332" s="4">
        <v>20</v>
      </c>
      <c r="F332" s="4" t="s">
        <v>1</v>
      </c>
      <c r="G332" s="55"/>
      <c r="H332" s="107">
        <f t="shared" si="5"/>
        <v>0</v>
      </c>
      <c r="I332" s="4" t="s">
        <v>85</v>
      </c>
      <c r="J332" s="62"/>
      <c r="K332" s="6">
        <v>1</v>
      </c>
      <c r="L332" s="6">
        <v>0.21</v>
      </c>
      <c r="M332" s="66">
        <v>1</v>
      </c>
      <c r="N332" s="144">
        <v>0.21</v>
      </c>
      <c r="O332" s="55"/>
      <c r="P332" s="67"/>
      <c r="Q332" s="124"/>
      <c r="R332" s="76">
        <f>+Tabulka1233[[#This Row],[Navrhovaný počet ks v balení]]-Tabulka1233[[#This Row],[Počet ks v balení (jen případě že se liší od údaje v sloupci L)]]</f>
        <v>0</v>
      </c>
      <c r="S332" s="76">
        <f>+Tabulka1233[[#This Row],[Navrhovaná (maximální) váha/objem 1ks produktu]]-Tabulka1233[[#This Row],[Váha 1ks produktu (jen případě že se liší od údaje v sloupci N)]]</f>
        <v>0</v>
      </c>
      <c r="T332" s="125"/>
    </row>
    <row r="333" spans="1:20" ht="30" customHeight="1">
      <c r="A333" s="100">
        <v>329</v>
      </c>
      <c r="B333" s="8" t="s">
        <v>908</v>
      </c>
      <c r="C333" s="1" t="s">
        <v>851</v>
      </c>
      <c r="D333" s="23"/>
      <c r="E333" s="4">
        <v>20</v>
      </c>
      <c r="F333" s="4" t="s">
        <v>1</v>
      </c>
      <c r="G333" s="55"/>
      <c r="H333" s="107">
        <f t="shared" si="5"/>
        <v>0</v>
      </c>
      <c r="I333" s="105" t="s">
        <v>85</v>
      </c>
      <c r="J333" s="62"/>
      <c r="K333" s="6">
        <v>1</v>
      </c>
      <c r="L333" s="6">
        <v>0.19</v>
      </c>
      <c r="M333" s="66">
        <v>1</v>
      </c>
      <c r="N333" s="144">
        <v>0.19</v>
      </c>
      <c r="O333" s="55"/>
      <c r="P333" s="67"/>
      <c r="Q333" s="124"/>
      <c r="R333" s="76">
        <f>+Tabulka1233[[#This Row],[Navrhovaný počet ks v balení]]-Tabulka1233[[#This Row],[Počet ks v balení (jen případě že se liší od údaje v sloupci L)]]</f>
        <v>0</v>
      </c>
      <c r="S333" s="76">
        <f>+Tabulka1233[[#This Row],[Navrhovaná (maximální) váha/objem 1ks produktu]]-Tabulka1233[[#This Row],[Váha 1ks produktu (jen případě že se liší od údaje v sloupci N)]]</f>
        <v>0</v>
      </c>
      <c r="T333" s="125"/>
    </row>
    <row r="334" spans="1:20" ht="30" customHeight="1">
      <c r="A334" s="101">
        <v>330</v>
      </c>
      <c r="B334" s="8" t="s">
        <v>909</v>
      </c>
      <c r="C334" s="1" t="s">
        <v>852</v>
      </c>
      <c r="D334" s="23"/>
      <c r="E334" s="4">
        <v>20</v>
      </c>
      <c r="F334" s="4" t="s">
        <v>1</v>
      </c>
      <c r="G334" s="55"/>
      <c r="H334" s="107">
        <f t="shared" si="5"/>
        <v>0</v>
      </c>
      <c r="I334" s="4" t="s">
        <v>85</v>
      </c>
      <c r="J334" s="62"/>
      <c r="K334" s="6">
        <v>1</v>
      </c>
      <c r="L334" s="6">
        <v>0.2</v>
      </c>
      <c r="M334" s="66">
        <v>1</v>
      </c>
      <c r="N334" s="144">
        <v>0.2</v>
      </c>
      <c r="O334" s="55"/>
      <c r="P334" s="67"/>
      <c r="Q334" s="124"/>
      <c r="R334" s="76">
        <f>+Tabulka1233[[#This Row],[Navrhovaný počet ks v balení]]-Tabulka1233[[#This Row],[Počet ks v balení (jen případě že se liší od údaje v sloupci L)]]</f>
        <v>0</v>
      </c>
      <c r="S334" s="76">
        <f>+Tabulka1233[[#This Row],[Navrhovaná (maximální) váha/objem 1ks produktu]]-Tabulka1233[[#This Row],[Váha 1ks produktu (jen případě že se liší od údaje v sloupci N)]]</f>
        <v>0</v>
      </c>
      <c r="T334" s="125"/>
    </row>
    <row r="335" spans="1:20" ht="30" customHeight="1">
      <c r="A335" s="101">
        <v>331</v>
      </c>
      <c r="B335" s="8" t="s">
        <v>910</v>
      </c>
      <c r="C335" s="1" t="s">
        <v>853</v>
      </c>
      <c r="D335" s="23"/>
      <c r="E335" s="4">
        <v>20</v>
      </c>
      <c r="F335" s="4" t="s">
        <v>1</v>
      </c>
      <c r="G335" s="55"/>
      <c r="H335" s="107">
        <f t="shared" si="5"/>
        <v>0</v>
      </c>
      <c r="I335" s="4" t="s">
        <v>85</v>
      </c>
      <c r="J335" s="62"/>
      <c r="K335" s="6">
        <v>1</v>
      </c>
      <c r="L335" s="6">
        <v>0.1</v>
      </c>
      <c r="M335" s="66">
        <v>1</v>
      </c>
      <c r="N335" s="144">
        <v>0.1</v>
      </c>
      <c r="O335" s="55"/>
      <c r="P335" s="67"/>
      <c r="Q335" s="124"/>
      <c r="R335" s="76">
        <f>+Tabulka1233[[#This Row],[Navrhovaný počet ks v balení]]-Tabulka1233[[#This Row],[Počet ks v balení (jen případě že se liší od údaje v sloupci L)]]</f>
        <v>0</v>
      </c>
      <c r="S335" s="76">
        <f>+Tabulka1233[[#This Row],[Navrhovaná (maximální) váha/objem 1ks produktu]]-Tabulka1233[[#This Row],[Váha 1ks produktu (jen případě že se liší od údaje v sloupci N)]]</f>
        <v>0</v>
      </c>
      <c r="T335" s="125"/>
    </row>
    <row r="336" spans="1:20" ht="30" customHeight="1">
      <c r="A336" s="101">
        <v>332</v>
      </c>
      <c r="B336" s="8" t="s">
        <v>911</v>
      </c>
      <c r="C336" s="1" t="s">
        <v>940</v>
      </c>
      <c r="D336" s="23" t="s">
        <v>941</v>
      </c>
      <c r="E336" s="4">
        <v>20</v>
      </c>
      <c r="F336" s="4" t="s">
        <v>12</v>
      </c>
      <c r="G336" s="55"/>
      <c r="H336" s="107">
        <f t="shared" si="5"/>
        <v>0</v>
      </c>
      <c r="I336" s="4" t="s">
        <v>85</v>
      </c>
      <c r="J336" s="62"/>
      <c r="K336" s="6">
        <v>20</v>
      </c>
      <c r="L336" s="6">
        <v>0.39700000000000002</v>
      </c>
      <c r="M336" s="66">
        <v>20</v>
      </c>
      <c r="N336" s="148">
        <v>0.39700000000000002</v>
      </c>
      <c r="O336" s="55"/>
      <c r="P336" s="67"/>
      <c r="Q336" s="124"/>
      <c r="R336" s="76">
        <f>+Tabulka1233[[#This Row],[Navrhovaný počet ks v balení]]-Tabulka1233[[#This Row],[Počet ks v balení (jen případě že se liší od údaje v sloupci L)]]</f>
        <v>0</v>
      </c>
      <c r="S336" s="76">
        <f>+Tabulka1233[[#This Row],[Navrhovaná (maximální) váha/objem 1ks produktu]]-Tabulka1233[[#This Row],[Váha 1ks produktu (jen případě že se liší od údaje v sloupci N)]]</f>
        <v>0</v>
      </c>
      <c r="T336" s="125"/>
    </row>
    <row r="337" spans="1:20" ht="30" customHeight="1">
      <c r="A337" s="100">
        <v>333</v>
      </c>
      <c r="B337" s="8" t="s">
        <v>912</v>
      </c>
      <c r="C337" s="1" t="s">
        <v>943</v>
      </c>
      <c r="D337" s="23" t="s">
        <v>942</v>
      </c>
      <c r="E337" s="4">
        <v>20</v>
      </c>
      <c r="F337" s="4" t="s">
        <v>12</v>
      </c>
      <c r="G337" s="55"/>
      <c r="H337" s="107">
        <f t="shared" si="5"/>
        <v>0</v>
      </c>
      <c r="I337" s="105" t="s">
        <v>85</v>
      </c>
      <c r="J337" s="62"/>
      <c r="K337" s="6">
        <v>1</v>
      </c>
      <c r="L337" s="6">
        <v>0.5</v>
      </c>
      <c r="M337" s="66">
        <v>1</v>
      </c>
      <c r="N337" s="144">
        <v>0.5</v>
      </c>
      <c r="O337" s="55"/>
      <c r="P337" s="67"/>
      <c r="Q337" s="124"/>
      <c r="R337" s="76">
        <f>+Tabulka1233[[#This Row],[Navrhovaný počet ks v balení]]-Tabulka1233[[#This Row],[Počet ks v balení (jen případě že se liší od údaje v sloupci L)]]</f>
        <v>0</v>
      </c>
      <c r="S337" s="76">
        <f>+Tabulka1233[[#This Row],[Navrhovaná (maximální) váha/objem 1ks produktu]]-Tabulka1233[[#This Row],[Váha 1ks produktu (jen případě že se liší od údaje v sloupci N)]]</f>
        <v>0</v>
      </c>
      <c r="T337" s="125"/>
    </row>
    <row r="338" spans="1:20" ht="30" customHeight="1">
      <c r="A338" s="101">
        <v>334</v>
      </c>
      <c r="B338" s="8" t="s">
        <v>913</v>
      </c>
      <c r="C338" s="1" t="s">
        <v>854</v>
      </c>
      <c r="D338" s="23" t="s">
        <v>944</v>
      </c>
      <c r="E338" s="4">
        <v>20</v>
      </c>
      <c r="F338" s="4" t="s">
        <v>12</v>
      </c>
      <c r="G338" s="55"/>
      <c r="H338" s="107">
        <f t="shared" si="5"/>
        <v>0</v>
      </c>
      <c r="I338" s="4" t="s">
        <v>85</v>
      </c>
      <c r="J338" s="62"/>
      <c r="K338" s="6">
        <v>1</v>
      </c>
      <c r="L338" s="6">
        <v>1</v>
      </c>
      <c r="M338" s="66">
        <v>1</v>
      </c>
      <c r="N338" s="144">
        <v>1</v>
      </c>
      <c r="O338" s="55"/>
      <c r="P338" s="67"/>
      <c r="Q338" s="124"/>
      <c r="R338" s="76">
        <f>+Tabulka1233[[#This Row],[Navrhovaný počet ks v balení]]-Tabulka1233[[#This Row],[Počet ks v balení (jen případě že se liší od údaje v sloupci L)]]</f>
        <v>0</v>
      </c>
      <c r="S338" s="76">
        <f>+Tabulka1233[[#This Row],[Navrhovaná (maximální) váha/objem 1ks produktu]]-Tabulka1233[[#This Row],[Váha 1ks produktu (jen případě že se liší od údaje v sloupci N)]]</f>
        <v>0</v>
      </c>
      <c r="T338" s="125"/>
    </row>
    <row r="339" spans="1:20" ht="30" customHeight="1">
      <c r="A339" s="101">
        <v>335</v>
      </c>
      <c r="B339" s="8" t="s">
        <v>914</v>
      </c>
      <c r="C339" s="1" t="s">
        <v>855</v>
      </c>
      <c r="D339" s="23" t="s">
        <v>945</v>
      </c>
      <c r="E339" s="4">
        <v>20</v>
      </c>
      <c r="F339" s="4" t="s">
        <v>1</v>
      </c>
      <c r="G339" s="55"/>
      <c r="H339" s="107">
        <f t="shared" si="5"/>
        <v>0</v>
      </c>
      <c r="I339" s="4" t="s">
        <v>85</v>
      </c>
      <c r="J339" s="62"/>
      <c r="K339" s="6">
        <v>1</v>
      </c>
      <c r="L339" s="6">
        <v>0.09</v>
      </c>
      <c r="M339" s="66">
        <v>1</v>
      </c>
      <c r="N339" s="144">
        <v>0.09</v>
      </c>
      <c r="O339" s="55"/>
      <c r="P339" s="67"/>
      <c r="Q339" s="124"/>
      <c r="R339" s="76">
        <f>+Tabulka1233[[#This Row],[Navrhovaný počet ks v balení]]-Tabulka1233[[#This Row],[Počet ks v balení (jen případě že se liší od údaje v sloupci L)]]</f>
        <v>0</v>
      </c>
      <c r="S339" s="76">
        <f>+Tabulka1233[[#This Row],[Navrhovaná (maximální) váha/objem 1ks produktu]]-Tabulka1233[[#This Row],[Váha 1ks produktu (jen případě že se liší od údaje v sloupci N)]]</f>
        <v>0</v>
      </c>
      <c r="T339" s="125"/>
    </row>
    <row r="340" spans="1:20" ht="30" customHeight="1">
      <c r="A340" s="101">
        <v>336</v>
      </c>
      <c r="B340" s="8" t="s">
        <v>915</v>
      </c>
      <c r="C340" s="1" t="s">
        <v>856</v>
      </c>
      <c r="D340" s="23" t="s">
        <v>946</v>
      </c>
      <c r="E340" s="4">
        <v>20</v>
      </c>
      <c r="F340" s="4" t="s">
        <v>1</v>
      </c>
      <c r="G340" s="55"/>
      <c r="H340" s="107">
        <f t="shared" ref="H340:H358" si="6">G340*E340</f>
        <v>0</v>
      </c>
      <c r="I340" s="105" t="s">
        <v>85</v>
      </c>
      <c r="J340" s="62"/>
      <c r="K340" s="6">
        <v>1</v>
      </c>
      <c r="L340" s="6">
        <v>0.12</v>
      </c>
      <c r="M340" s="66">
        <v>1</v>
      </c>
      <c r="N340" s="144">
        <v>0.12</v>
      </c>
      <c r="O340" s="55"/>
      <c r="P340" s="67"/>
      <c r="Q340" s="124"/>
      <c r="R340" s="76">
        <f>+Tabulka1233[[#This Row],[Navrhovaný počet ks v balení]]-Tabulka1233[[#This Row],[Počet ks v balení (jen případě že se liší od údaje v sloupci L)]]</f>
        <v>0</v>
      </c>
      <c r="S340" s="76">
        <f>+Tabulka1233[[#This Row],[Navrhovaná (maximální) váha/objem 1ks produktu]]-Tabulka1233[[#This Row],[Váha 1ks produktu (jen případě že se liší od údaje v sloupci N)]]</f>
        <v>0</v>
      </c>
      <c r="T340" s="125"/>
    </row>
    <row r="341" spans="1:20" ht="30" customHeight="1">
      <c r="A341" s="100">
        <v>337</v>
      </c>
      <c r="B341" s="8" t="s">
        <v>916</v>
      </c>
      <c r="C341" s="1" t="s">
        <v>857</v>
      </c>
      <c r="D341" s="23" t="s">
        <v>858</v>
      </c>
      <c r="E341" s="4">
        <v>20</v>
      </c>
      <c r="F341" s="4" t="s">
        <v>12</v>
      </c>
      <c r="G341" s="55"/>
      <c r="H341" s="107">
        <f t="shared" si="6"/>
        <v>0</v>
      </c>
      <c r="I341" s="4" t="s">
        <v>85</v>
      </c>
      <c r="J341" s="62"/>
      <c r="K341" s="6">
        <v>1</v>
      </c>
      <c r="L341" s="6">
        <v>4.3</v>
      </c>
      <c r="M341" s="66">
        <v>1</v>
      </c>
      <c r="N341" s="144">
        <v>4.3</v>
      </c>
      <c r="O341" s="55"/>
      <c r="P341" s="67"/>
      <c r="Q341" s="124"/>
      <c r="R341" s="76">
        <f>+Tabulka1233[[#This Row],[Navrhovaný počet ks v balení]]-Tabulka1233[[#This Row],[Počet ks v balení (jen případě že se liší od údaje v sloupci L)]]</f>
        <v>0</v>
      </c>
      <c r="S341" s="76">
        <f>+Tabulka1233[[#This Row],[Navrhovaná (maximální) váha/objem 1ks produktu]]-Tabulka1233[[#This Row],[Váha 1ks produktu (jen případě že se liší od údaje v sloupci N)]]</f>
        <v>0</v>
      </c>
      <c r="T341" s="125"/>
    </row>
    <row r="342" spans="1:20" ht="30" customHeight="1">
      <c r="A342" s="101">
        <v>338</v>
      </c>
      <c r="B342" s="8" t="s">
        <v>917</v>
      </c>
      <c r="C342" s="1" t="s">
        <v>859</v>
      </c>
      <c r="D342" s="23" t="s">
        <v>860</v>
      </c>
      <c r="E342" s="4">
        <v>20</v>
      </c>
      <c r="F342" s="4" t="s">
        <v>1</v>
      </c>
      <c r="G342" s="55"/>
      <c r="H342" s="107">
        <f t="shared" si="6"/>
        <v>0</v>
      </c>
      <c r="I342" s="4" t="s">
        <v>85</v>
      </c>
      <c r="J342" s="62"/>
      <c r="K342" s="6">
        <v>1</v>
      </c>
      <c r="L342" s="6">
        <v>2.5</v>
      </c>
      <c r="M342" s="66">
        <v>1</v>
      </c>
      <c r="N342" s="144">
        <v>2.5</v>
      </c>
      <c r="O342" s="55"/>
      <c r="P342" s="67"/>
      <c r="Q342" s="124"/>
      <c r="R342" s="76">
        <f>+Tabulka1233[[#This Row],[Navrhovaný počet ks v balení]]-Tabulka1233[[#This Row],[Počet ks v balení (jen případě že se liší od údaje v sloupci L)]]</f>
        <v>0</v>
      </c>
      <c r="S342" s="76">
        <f>+Tabulka1233[[#This Row],[Navrhovaná (maximální) váha/objem 1ks produktu]]-Tabulka1233[[#This Row],[Váha 1ks produktu (jen případě že se liší od údaje v sloupci N)]]</f>
        <v>0</v>
      </c>
      <c r="T342" s="125"/>
    </row>
    <row r="343" spans="1:20" ht="30" customHeight="1">
      <c r="A343" s="101">
        <v>339</v>
      </c>
      <c r="B343" s="8" t="s">
        <v>918</v>
      </c>
      <c r="C343" s="1" t="s">
        <v>861</v>
      </c>
      <c r="D343" s="23" t="s">
        <v>862</v>
      </c>
      <c r="E343" s="4">
        <v>20</v>
      </c>
      <c r="F343" s="4" t="s">
        <v>1</v>
      </c>
      <c r="G343" s="55"/>
      <c r="H343" s="107">
        <f t="shared" si="6"/>
        <v>0</v>
      </c>
      <c r="I343" s="4" t="s">
        <v>85</v>
      </c>
      <c r="J343" s="62"/>
      <c r="K343" s="6">
        <v>1</v>
      </c>
      <c r="L343" s="6">
        <v>0.7</v>
      </c>
      <c r="M343" s="66">
        <v>1</v>
      </c>
      <c r="N343" s="144">
        <v>0.7</v>
      </c>
      <c r="O343" s="55"/>
      <c r="P343" s="67"/>
      <c r="Q343" s="124"/>
      <c r="R343" s="76">
        <f>+Tabulka1233[[#This Row],[Navrhovaný počet ks v balení]]-Tabulka1233[[#This Row],[Počet ks v balení (jen případě že se liší od údaje v sloupci L)]]</f>
        <v>0</v>
      </c>
      <c r="S343" s="76">
        <f>+Tabulka1233[[#This Row],[Navrhovaná (maximální) váha/objem 1ks produktu]]-Tabulka1233[[#This Row],[Váha 1ks produktu (jen případě že se liší od údaje v sloupci N)]]</f>
        <v>0</v>
      </c>
      <c r="T343" s="125"/>
    </row>
    <row r="344" spans="1:20" ht="30" customHeight="1">
      <c r="A344" s="101">
        <v>340</v>
      </c>
      <c r="B344" s="8" t="s">
        <v>919</v>
      </c>
      <c r="C344" s="1" t="s">
        <v>863</v>
      </c>
      <c r="D344" s="23" t="s">
        <v>947</v>
      </c>
      <c r="E344" s="4">
        <v>5</v>
      </c>
      <c r="F344" s="4" t="s">
        <v>1</v>
      </c>
      <c r="G344" s="55"/>
      <c r="H344" s="107">
        <f t="shared" si="6"/>
        <v>0</v>
      </c>
      <c r="I344" s="105" t="s">
        <v>85</v>
      </c>
      <c r="J344" s="62"/>
      <c r="K344" s="6">
        <v>1</v>
      </c>
      <c r="L344" s="6">
        <v>0.35</v>
      </c>
      <c r="M344" s="66">
        <v>1</v>
      </c>
      <c r="N344" s="144">
        <v>0.35</v>
      </c>
      <c r="O344" s="55"/>
      <c r="P344" s="67"/>
      <c r="Q344" s="124"/>
      <c r="R344" s="76">
        <f>+Tabulka1233[[#This Row],[Navrhovaný počet ks v balení]]-Tabulka1233[[#This Row],[Počet ks v balení (jen případě že se liší od údaje v sloupci L)]]</f>
        <v>0</v>
      </c>
      <c r="S344" s="76">
        <f>+Tabulka1233[[#This Row],[Navrhovaná (maximální) váha/objem 1ks produktu]]-Tabulka1233[[#This Row],[Váha 1ks produktu (jen případě že se liší od údaje v sloupci N)]]</f>
        <v>0</v>
      </c>
      <c r="T344" s="125"/>
    </row>
    <row r="345" spans="1:20" ht="30" customHeight="1">
      <c r="A345" s="100">
        <v>341</v>
      </c>
      <c r="B345" s="8" t="s">
        <v>920</v>
      </c>
      <c r="C345" s="1" t="s">
        <v>864</v>
      </c>
      <c r="D345" s="23" t="s">
        <v>865</v>
      </c>
      <c r="E345" s="4">
        <v>5</v>
      </c>
      <c r="F345" s="4" t="s">
        <v>1</v>
      </c>
      <c r="G345" s="55"/>
      <c r="H345" s="107">
        <f t="shared" si="6"/>
        <v>0</v>
      </c>
      <c r="I345" s="4" t="s">
        <v>85</v>
      </c>
      <c r="J345" s="62"/>
      <c r="K345" s="6">
        <v>1</v>
      </c>
      <c r="L345" s="6">
        <v>0.8</v>
      </c>
      <c r="M345" s="66">
        <v>1</v>
      </c>
      <c r="N345" s="144">
        <v>0.8</v>
      </c>
      <c r="O345" s="55"/>
      <c r="P345" s="67"/>
      <c r="Q345" s="124"/>
      <c r="R345" s="76">
        <f>+Tabulka1233[[#This Row],[Navrhovaný počet ks v balení]]-Tabulka1233[[#This Row],[Počet ks v balení (jen případě že se liší od údaje v sloupci L)]]</f>
        <v>0</v>
      </c>
      <c r="S345" s="76">
        <f>+Tabulka1233[[#This Row],[Navrhovaná (maximální) váha/objem 1ks produktu]]-Tabulka1233[[#This Row],[Váha 1ks produktu (jen případě že se liší od údaje v sloupci N)]]</f>
        <v>0</v>
      </c>
      <c r="T345" s="125"/>
    </row>
    <row r="346" spans="1:20" ht="30" customHeight="1">
      <c r="A346" s="101">
        <v>342</v>
      </c>
      <c r="B346" s="8" t="s">
        <v>921</v>
      </c>
      <c r="C346" s="1" t="s">
        <v>866</v>
      </c>
      <c r="D346" s="23"/>
      <c r="E346" s="4">
        <v>5</v>
      </c>
      <c r="F346" s="4" t="s">
        <v>1</v>
      </c>
      <c r="G346" s="55"/>
      <c r="H346" s="107">
        <f t="shared" si="6"/>
        <v>0</v>
      </c>
      <c r="I346" s="4" t="s">
        <v>85</v>
      </c>
      <c r="J346" s="62"/>
      <c r="K346" s="6">
        <v>1</v>
      </c>
      <c r="L346" s="6">
        <v>0.95</v>
      </c>
      <c r="M346" s="66">
        <v>1</v>
      </c>
      <c r="N346" s="144">
        <v>0.95</v>
      </c>
      <c r="O346" s="55"/>
      <c r="P346" s="67"/>
      <c r="Q346" s="124"/>
      <c r="R346" s="76">
        <f>+Tabulka1233[[#This Row],[Navrhovaný počet ks v balení]]-Tabulka1233[[#This Row],[Počet ks v balení (jen případě že se liší od údaje v sloupci L)]]</f>
        <v>0</v>
      </c>
      <c r="S346" s="76">
        <f>+Tabulka1233[[#This Row],[Navrhovaná (maximální) váha/objem 1ks produktu]]-Tabulka1233[[#This Row],[Váha 1ks produktu (jen případě že se liší od údaje v sloupci N)]]</f>
        <v>0</v>
      </c>
      <c r="T346" s="125"/>
    </row>
    <row r="347" spans="1:20" ht="30" customHeight="1">
      <c r="A347" s="101">
        <v>343</v>
      </c>
      <c r="B347" s="8" t="s">
        <v>922</v>
      </c>
      <c r="C347" s="1" t="s">
        <v>867</v>
      </c>
      <c r="D347" s="23" t="s">
        <v>868</v>
      </c>
      <c r="E347" s="4">
        <v>5</v>
      </c>
      <c r="F347" s="4" t="s">
        <v>1</v>
      </c>
      <c r="G347" s="55"/>
      <c r="H347" s="107">
        <f t="shared" si="6"/>
        <v>0</v>
      </c>
      <c r="I347" s="4" t="s">
        <v>85</v>
      </c>
      <c r="J347" s="62"/>
      <c r="K347" s="6">
        <v>1</v>
      </c>
      <c r="L347" s="6">
        <v>0.95</v>
      </c>
      <c r="M347" s="66">
        <v>1</v>
      </c>
      <c r="N347" s="144">
        <v>0.95</v>
      </c>
      <c r="O347" s="55"/>
      <c r="P347" s="67"/>
      <c r="Q347" s="124"/>
      <c r="R347" s="76">
        <f>+Tabulka1233[[#This Row],[Navrhovaný počet ks v balení]]-Tabulka1233[[#This Row],[Počet ks v balení (jen případě že se liší od údaje v sloupci L)]]</f>
        <v>0</v>
      </c>
      <c r="S347" s="76">
        <f>+Tabulka1233[[#This Row],[Navrhovaná (maximální) váha/objem 1ks produktu]]-Tabulka1233[[#This Row],[Váha 1ks produktu (jen případě že se liší od údaje v sloupci N)]]</f>
        <v>0</v>
      </c>
      <c r="T347" s="125"/>
    </row>
    <row r="348" spans="1:20" ht="30" customHeight="1">
      <c r="A348" s="101">
        <v>344</v>
      </c>
      <c r="B348" s="8" t="s">
        <v>923</v>
      </c>
      <c r="C348" s="1" t="s">
        <v>869</v>
      </c>
      <c r="D348" s="23"/>
      <c r="E348" s="4">
        <v>10</v>
      </c>
      <c r="F348" s="4" t="s">
        <v>1</v>
      </c>
      <c r="G348" s="55"/>
      <c r="H348" s="107">
        <f t="shared" si="6"/>
        <v>0</v>
      </c>
      <c r="I348" s="105" t="s">
        <v>85</v>
      </c>
      <c r="J348" s="62"/>
      <c r="K348" s="6">
        <v>1</v>
      </c>
      <c r="L348" s="6">
        <v>1</v>
      </c>
      <c r="M348" s="66">
        <v>1</v>
      </c>
      <c r="N348" s="144">
        <v>1</v>
      </c>
      <c r="O348" s="55"/>
      <c r="P348" s="67"/>
      <c r="Q348" s="124"/>
      <c r="R348" s="76">
        <f>+Tabulka1233[[#This Row],[Navrhovaný počet ks v balení]]-Tabulka1233[[#This Row],[Počet ks v balení (jen případě že se liší od údaje v sloupci L)]]</f>
        <v>0</v>
      </c>
      <c r="S348" s="76">
        <f>+Tabulka1233[[#This Row],[Navrhovaná (maximální) váha/objem 1ks produktu]]-Tabulka1233[[#This Row],[Váha 1ks produktu (jen případě že se liší od údaje v sloupci N)]]</f>
        <v>0</v>
      </c>
      <c r="T348" s="125"/>
    </row>
    <row r="349" spans="1:20" ht="30" customHeight="1">
      <c r="A349" s="100">
        <v>345</v>
      </c>
      <c r="B349" s="8" t="s">
        <v>924</v>
      </c>
      <c r="C349" s="1" t="s">
        <v>870</v>
      </c>
      <c r="D349" s="23"/>
      <c r="E349" s="4">
        <v>10</v>
      </c>
      <c r="F349" s="4" t="s">
        <v>1</v>
      </c>
      <c r="G349" s="55"/>
      <c r="H349" s="107">
        <f t="shared" si="6"/>
        <v>0</v>
      </c>
      <c r="I349" s="4" t="s">
        <v>85</v>
      </c>
      <c r="J349" s="62"/>
      <c r="K349" s="6">
        <v>1</v>
      </c>
      <c r="L349" s="6">
        <v>1</v>
      </c>
      <c r="M349" s="66">
        <v>1</v>
      </c>
      <c r="N349" s="144">
        <v>1</v>
      </c>
      <c r="O349" s="55"/>
      <c r="P349" s="67"/>
      <c r="Q349" s="124"/>
      <c r="R349" s="76">
        <f>+Tabulka1233[[#This Row],[Navrhovaný počet ks v balení]]-Tabulka1233[[#This Row],[Počet ks v balení (jen případě že se liší od údaje v sloupci L)]]</f>
        <v>0</v>
      </c>
      <c r="S349" s="76">
        <f>+Tabulka1233[[#This Row],[Navrhovaná (maximální) váha/objem 1ks produktu]]-Tabulka1233[[#This Row],[Váha 1ks produktu (jen případě že se liší od údaje v sloupci N)]]</f>
        <v>0</v>
      </c>
      <c r="T349" s="125"/>
    </row>
    <row r="350" spans="1:20" ht="30" customHeight="1">
      <c r="A350" s="101">
        <v>346</v>
      </c>
      <c r="B350" s="8" t="s">
        <v>925</v>
      </c>
      <c r="C350" s="1" t="s">
        <v>871</v>
      </c>
      <c r="D350" s="23"/>
      <c r="E350" s="4">
        <v>10</v>
      </c>
      <c r="F350" s="4" t="s">
        <v>1</v>
      </c>
      <c r="G350" s="55"/>
      <c r="H350" s="107">
        <f t="shared" si="6"/>
        <v>0</v>
      </c>
      <c r="I350" s="4" t="s">
        <v>85</v>
      </c>
      <c r="J350" s="62"/>
      <c r="K350" s="6">
        <v>1</v>
      </c>
      <c r="L350" s="6">
        <v>1</v>
      </c>
      <c r="M350" s="66">
        <v>1</v>
      </c>
      <c r="N350" s="144">
        <v>1</v>
      </c>
      <c r="O350" s="55"/>
      <c r="P350" s="67"/>
      <c r="Q350" s="124"/>
      <c r="R350" s="76">
        <f>+Tabulka1233[[#This Row],[Navrhovaný počet ks v balení]]-Tabulka1233[[#This Row],[Počet ks v balení (jen případě že se liší od údaje v sloupci L)]]</f>
        <v>0</v>
      </c>
      <c r="S350" s="76">
        <f>+Tabulka1233[[#This Row],[Navrhovaná (maximální) váha/objem 1ks produktu]]-Tabulka1233[[#This Row],[Váha 1ks produktu (jen případě že se liší od údaje v sloupci N)]]</f>
        <v>0</v>
      </c>
      <c r="T350" s="125"/>
    </row>
    <row r="351" spans="1:20" ht="30" customHeight="1">
      <c r="A351" s="101">
        <v>347</v>
      </c>
      <c r="B351" s="8" t="s">
        <v>926</v>
      </c>
      <c r="C351" s="1" t="s">
        <v>872</v>
      </c>
      <c r="D351" s="23"/>
      <c r="E351" s="4">
        <v>10</v>
      </c>
      <c r="F351" s="4" t="s">
        <v>1</v>
      </c>
      <c r="G351" s="55"/>
      <c r="H351" s="107">
        <f t="shared" si="6"/>
        <v>0</v>
      </c>
      <c r="I351" s="4" t="s">
        <v>85</v>
      </c>
      <c r="J351" s="62"/>
      <c r="K351" s="6">
        <v>1</v>
      </c>
      <c r="L351" s="6">
        <v>0.5</v>
      </c>
      <c r="M351" s="66">
        <v>1</v>
      </c>
      <c r="N351" s="144">
        <v>0.5</v>
      </c>
      <c r="O351" s="55"/>
      <c r="P351" s="67"/>
      <c r="Q351" s="124"/>
      <c r="R351" s="76">
        <f>+Tabulka1233[[#This Row],[Navrhovaný počet ks v balení]]-Tabulka1233[[#This Row],[Počet ks v balení (jen případě že se liší od údaje v sloupci L)]]</f>
        <v>0</v>
      </c>
      <c r="S351" s="76">
        <f>+Tabulka1233[[#This Row],[Navrhovaná (maximální) váha/objem 1ks produktu]]-Tabulka1233[[#This Row],[Váha 1ks produktu (jen případě že se liší od údaje v sloupci N)]]</f>
        <v>0</v>
      </c>
      <c r="T351" s="125"/>
    </row>
    <row r="352" spans="1:20" ht="30" customHeight="1">
      <c r="A352" s="101">
        <v>348</v>
      </c>
      <c r="B352" s="8" t="s">
        <v>927</v>
      </c>
      <c r="C352" s="1" t="s">
        <v>873</v>
      </c>
      <c r="D352" s="23"/>
      <c r="E352" s="4">
        <v>5</v>
      </c>
      <c r="F352" s="4" t="s">
        <v>1</v>
      </c>
      <c r="G352" s="55"/>
      <c r="H352" s="107">
        <f t="shared" si="6"/>
        <v>0</v>
      </c>
      <c r="I352" s="105" t="s">
        <v>85</v>
      </c>
      <c r="J352" s="62"/>
      <c r="K352" s="6">
        <v>1</v>
      </c>
      <c r="L352" s="6">
        <v>0.1</v>
      </c>
      <c r="M352" s="66">
        <v>1</v>
      </c>
      <c r="N352" s="144">
        <v>0.1</v>
      </c>
      <c r="O352" s="55"/>
      <c r="P352" s="67"/>
      <c r="Q352" s="124"/>
      <c r="R352" s="76">
        <f>+Tabulka1233[[#This Row],[Navrhovaný počet ks v balení]]-Tabulka1233[[#This Row],[Počet ks v balení (jen případě že se liší od údaje v sloupci L)]]</f>
        <v>0</v>
      </c>
      <c r="S352" s="76">
        <f>+Tabulka1233[[#This Row],[Navrhovaná (maximální) váha/objem 1ks produktu]]-Tabulka1233[[#This Row],[Váha 1ks produktu (jen případě že se liší od údaje v sloupci N)]]</f>
        <v>0</v>
      </c>
      <c r="T352" s="125"/>
    </row>
    <row r="353" spans="1:20" ht="30" customHeight="1">
      <c r="A353" s="100">
        <v>349</v>
      </c>
      <c r="B353" s="8" t="s">
        <v>928</v>
      </c>
      <c r="C353" s="1" t="s">
        <v>874</v>
      </c>
      <c r="D353" s="23"/>
      <c r="E353" s="4">
        <v>5</v>
      </c>
      <c r="F353" s="4" t="s">
        <v>1</v>
      </c>
      <c r="G353" s="55"/>
      <c r="H353" s="107">
        <f t="shared" si="6"/>
        <v>0</v>
      </c>
      <c r="I353" s="4" t="s">
        <v>85</v>
      </c>
      <c r="J353" s="62"/>
      <c r="K353" s="6">
        <v>1</v>
      </c>
      <c r="L353" s="6">
        <v>0.5</v>
      </c>
      <c r="M353" s="66">
        <v>1</v>
      </c>
      <c r="N353" s="144">
        <v>0.5</v>
      </c>
      <c r="O353" s="55"/>
      <c r="P353" s="67"/>
      <c r="Q353" s="124"/>
      <c r="R353" s="76">
        <f>+Tabulka1233[[#This Row],[Navrhovaný počet ks v balení]]-Tabulka1233[[#This Row],[Počet ks v balení (jen případě že se liší od údaje v sloupci L)]]</f>
        <v>0</v>
      </c>
      <c r="S353" s="76">
        <f>+Tabulka1233[[#This Row],[Navrhovaná (maximální) váha/objem 1ks produktu]]-Tabulka1233[[#This Row],[Váha 1ks produktu (jen případě že se liší od údaje v sloupci N)]]</f>
        <v>0</v>
      </c>
      <c r="T353" s="125"/>
    </row>
    <row r="354" spans="1:20" ht="30" customHeight="1">
      <c r="A354" s="101">
        <v>350</v>
      </c>
      <c r="B354" s="8" t="s">
        <v>929</v>
      </c>
      <c r="C354" s="1" t="s">
        <v>875</v>
      </c>
      <c r="D354" s="23"/>
      <c r="E354" s="4">
        <v>2</v>
      </c>
      <c r="F354" s="4" t="s">
        <v>1</v>
      </c>
      <c r="G354" s="55"/>
      <c r="H354" s="107">
        <f t="shared" si="6"/>
        <v>0</v>
      </c>
      <c r="I354" s="4" t="s">
        <v>85</v>
      </c>
      <c r="J354" s="62"/>
      <c r="K354" s="6">
        <v>1</v>
      </c>
      <c r="L354" s="6">
        <v>0.25</v>
      </c>
      <c r="M354" s="66">
        <v>1</v>
      </c>
      <c r="N354" s="144">
        <v>0.25</v>
      </c>
      <c r="O354" s="55"/>
      <c r="P354" s="67"/>
      <c r="Q354" s="124"/>
      <c r="R354" s="76">
        <f>+Tabulka1233[[#This Row],[Navrhovaný počet ks v balení]]-Tabulka1233[[#This Row],[Počet ks v balení (jen případě že se liší od údaje v sloupci L)]]</f>
        <v>0</v>
      </c>
      <c r="S354" s="76">
        <f>+Tabulka1233[[#This Row],[Navrhovaná (maximální) váha/objem 1ks produktu]]-Tabulka1233[[#This Row],[Váha 1ks produktu (jen případě že se liší od údaje v sloupci N)]]</f>
        <v>0</v>
      </c>
      <c r="T354" s="125"/>
    </row>
    <row r="355" spans="1:20" ht="30" customHeight="1">
      <c r="A355" s="101">
        <v>351</v>
      </c>
      <c r="B355" s="8" t="s">
        <v>930</v>
      </c>
      <c r="C355" s="1" t="s">
        <v>876</v>
      </c>
      <c r="D355" s="23" t="s">
        <v>877</v>
      </c>
      <c r="E355" s="4">
        <v>10</v>
      </c>
      <c r="F355" s="4" t="s">
        <v>1</v>
      </c>
      <c r="G355" s="55"/>
      <c r="H355" s="107">
        <f t="shared" si="6"/>
        <v>0</v>
      </c>
      <c r="I355" s="4" t="s">
        <v>85</v>
      </c>
      <c r="J355" s="62"/>
      <c r="K355" s="6">
        <v>1</v>
      </c>
      <c r="L355" s="6">
        <v>0.76</v>
      </c>
      <c r="M355" s="66">
        <v>1</v>
      </c>
      <c r="N355" s="144">
        <v>0.76</v>
      </c>
      <c r="O355" s="55"/>
      <c r="P355" s="67"/>
      <c r="Q355" s="124"/>
      <c r="R355" s="76">
        <f>+Tabulka1233[[#This Row],[Navrhovaný počet ks v balení]]-Tabulka1233[[#This Row],[Počet ks v balení (jen případě že se liší od údaje v sloupci L)]]</f>
        <v>0</v>
      </c>
      <c r="S355" s="76">
        <f>+Tabulka1233[[#This Row],[Navrhovaná (maximální) váha/objem 1ks produktu]]-Tabulka1233[[#This Row],[Váha 1ks produktu (jen případě že se liší od údaje v sloupci N)]]</f>
        <v>0</v>
      </c>
      <c r="T355" s="125"/>
    </row>
    <row r="356" spans="1:20" ht="30" customHeight="1">
      <c r="A356" s="101">
        <v>352</v>
      </c>
      <c r="B356" s="8" t="s">
        <v>931</v>
      </c>
      <c r="C356" s="1" t="s">
        <v>878</v>
      </c>
      <c r="D356" s="23" t="s">
        <v>879</v>
      </c>
      <c r="E356" s="4">
        <v>10</v>
      </c>
      <c r="F356" s="4" t="s">
        <v>1</v>
      </c>
      <c r="G356" s="55"/>
      <c r="H356" s="107">
        <f t="shared" si="6"/>
        <v>0</v>
      </c>
      <c r="I356" s="105" t="s">
        <v>85</v>
      </c>
      <c r="J356" s="62"/>
      <c r="K356" s="6">
        <v>1</v>
      </c>
      <c r="L356" s="6">
        <v>0.5</v>
      </c>
      <c r="M356" s="66">
        <v>1</v>
      </c>
      <c r="N356" s="144">
        <v>0.5</v>
      </c>
      <c r="O356" s="55"/>
      <c r="P356" s="67"/>
      <c r="Q356" s="124"/>
      <c r="R356" s="76">
        <f>+Tabulka1233[[#This Row],[Navrhovaný počet ks v balení]]-Tabulka1233[[#This Row],[Počet ks v balení (jen případě že se liší od údaje v sloupci L)]]</f>
        <v>0</v>
      </c>
      <c r="S356" s="76">
        <f>+Tabulka1233[[#This Row],[Navrhovaná (maximální) váha/objem 1ks produktu]]-Tabulka1233[[#This Row],[Váha 1ks produktu (jen případě že se liší od údaje v sloupci N)]]</f>
        <v>0</v>
      </c>
      <c r="T356" s="125"/>
    </row>
    <row r="357" spans="1:20" ht="30" customHeight="1">
      <c r="A357" s="100">
        <v>353</v>
      </c>
      <c r="B357" s="8" t="s">
        <v>932</v>
      </c>
      <c r="C357" s="1" t="s">
        <v>880</v>
      </c>
      <c r="D357" s="23"/>
      <c r="E357" s="4">
        <v>10</v>
      </c>
      <c r="F357" s="4" t="s">
        <v>1</v>
      </c>
      <c r="G357" s="55"/>
      <c r="H357" s="107">
        <f t="shared" si="6"/>
        <v>0</v>
      </c>
      <c r="I357" s="4" t="s">
        <v>85</v>
      </c>
      <c r="J357" s="62"/>
      <c r="K357" s="6">
        <v>50</v>
      </c>
      <c r="L357" s="6">
        <v>0.1</v>
      </c>
      <c r="M357" s="66">
        <v>50</v>
      </c>
      <c r="N357" s="144">
        <v>0.1</v>
      </c>
      <c r="O357" s="55"/>
      <c r="P357" s="67"/>
      <c r="Q357" s="124"/>
      <c r="R357" s="76">
        <f>+Tabulka1233[[#This Row],[Navrhovaný počet ks v balení]]-Tabulka1233[[#This Row],[Počet ks v balení (jen případě že se liší od údaje v sloupci L)]]</f>
        <v>0</v>
      </c>
      <c r="S357" s="76">
        <f>+Tabulka1233[[#This Row],[Navrhovaná (maximální) váha/objem 1ks produktu]]-Tabulka1233[[#This Row],[Váha 1ks produktu (jen případě že se liší od údaje v sloupci N)]]</f>
        <v>0</v>
      </c>
      <c r="T357" s="125"/>
    </row>
    <row r="358" spans="1:20" ht="30" customHeight="1">
      <c r="A358" s="101">
        <v>354</v>
      </c>
      <c r="B358" s="102" t="s">
        <v>933</v>
      </c>
      <c r="C358" s="103" t="s">
        <v>881</v>
      </c>
      <c r="D358" s="115" t="s">
        <v>948</v>
      </c>
      <c r="E358" s="105">
        <v>10</v>
      </c>
      <c r="F358" s="105" t="s">
        <v>1</v>
      </c>
      <c r="G358" s="106"/>
      <c r="H358" s="107">
        <f t="shared" si="6"/>
        <v>0</v>
      </c>
      <c r="I358" s="105" t="s">
        <v>85</v>
      </c>
      <c r="J358" s="108"/>
      <c r="K358" s="109">
        <v>1</v>
      </c>
      <c r="L358" s="109">
        <v>0.28999999999999998</v>
      </c>
      <c r="M358" s="110">
        <v>1</v>
      </c>
      <c r="N358" s="147">
        <v>0.28999999999999998</v>
      </c>
      <c r="O358" s="106"/>
      <c r="P358" s="111"/>
      <c r="Q358" s="124"/>
      <c r="R358" s="76">
        <f>+Tabulka1233[[#This Row],[Navrhovaný počet ks v balení]]-Tabulka1233[[#This Row],[Počet ks v balení (jen případě že se liší od údaje v sloupci L)]]</f>
        <v>0</v>
      </c>
      <c r="S358" s="76">
        <f>+Tabulka1233[[#This Row],[Navrhovaná (maximální) váha/objem 1ks produktu]]-Tabulka1233[[#This Row],[Váha 1ks produktu (jen případě že se liší od údaje v sloupci N)]]</f>
        <v>0</v>
      </c>
      <c r="T358" s="125"/>
    </row>
    <row r="359" spans="1:20" ht="30" customHeight="1">
      <c r="A359" s="101">
        <v>355</v>
      </c>
      <c r="B359" s="8"/>
      <c r="C359" s="1" t="s">
        <v>949</v>
      </c>
      <c r="D359" s="23" t="s">
        <v>950</v>
      </c>
      <c r="E359" s="112">
        <v>10</v>
      </c>
      <c r="F359" s="4" t="s">
        <v>1</v>
      </c>
      <c r="G359" s="118"/>
      <c r="H359" s="113">
        <f t="shared" ref="H359:H360" si="7">G359*E359</f>
        <v>0</v>
      </c>
      <c r="I359" s="105" t="s">
        <v>85</v>
      </c>
      <c r="J359" s="119"/>
      <c r="K359" s="120">
        <v>36</v>
      </c>
      <c r="L359" s="120">
        <v>0.01</v>
      </c>
      <c r="M359" s="66">
        <v>36</v>
      </c>
      <c r="N359" s="149">
        <v>0.01</v>
      </c>
      <c r="O359" s="118"/>
      <c r="P359" s="121"/>
      <c r="Q359" s="122"/>
      <c r="R359" s="114">
        <f>+Tabulka1233[[#This Row],[Navrhovaný počet ks v balení]]-Tabulka1233[[#This Row],[Počet ks v balení (jen případě že se liší od údaje v sloupci L)]]</f>
        <v>0</v>
      </c>
      <c r="S359" s="114">
        <f>+Tabulka1233[[#This Row],[Navrhovaná (maximální) váha/objem 1ks produktu]]-Tabulka1233[[#This Row],[Váha 1ks produktu (jen případě že se liší od údaje v sloupci N)]]</f>
        <v>0</v>
      </c>
      <c r="T359" s="125"/>
    </row>
    <row r="360" spans="1:20" ht="35.25" customHeight="1">
      <c r="A360" s="101">
        <v>356</v>
      </c>
      <c r="B360" s="8"/>
      <c r="C360" s="1" t="s">
        <v>952</v>
      </c>
      <c r="D360" s="23" t="s">
        <v>951</v>
      </c>
      <c r="E360" s="112">
        <v>10</v>
      </c>
      <c r="F360" s="4" t="s">
        <v>1</v>
      </c>
      <c r="G360" s="118"/>
      <c r="H360" s="113">
        <f t="shared" si="7"/>
        <v>0</v>
      </c>
      <c r="I360" s="105" t="s">
        <v>85</v>
      </c>
      <c r="J360" s="119"/>
      <c r="K360" s="120">
        <v>1</v>
      </c>
      <c r="L360" s="120">
        <v>1</v>
      </c>
      <c r="M360" s="66">
        <v>1</v>
      </c>
      <c r="N360" s="149">
        <v>1</v>
      </c>
      <c r="O360" s="118"/>
      <c r="P360" s="121"/>
      <c r="Q360" s="122"/>
      <c r="R360" s="114">
        <f>+Tabulka1233[[#This Row],[Navrhovaný počet ks v balení]]-Tabulka1233[[#This Row],[Počet ks v balení (jen případě že se liší od údaje v sloupci L)]]</f>
        <v>0</v>
      </c>
      <c r="S360" s="114">
        <f>+Tabulka1233[[#This Row],[Navrhovaná (maximální) váha/objem 1ks produktu]]-Tabulka1233[[#This Row],[Váha 1ks produktu (jen případě že se liší od údaje v sloupci N)]]</f>
        <v>0</v>
      </c>
      <c r="T360" s="125"/>
    </row>
    <row r="361" spans="1:20" ht="30" customHeight="1">
      <c r="A361" s="100">
        <v>357</v>
      </c>
      <c r="B361" s="8"/>
      <c r="C361" s="1" t="s">
        <v>953</v>
      </c>
      <c r="D361" s="23" t="s">
        <v>954</v>
      </c>
      <c r="E361" s="112">
        <v>10</v>
      </c>
      <c r="F361" s="4" t="s">
        <v>1</v>
      </c>
      <c r="G361" s="118"/>
      <c r="H361" s="113">
        <f>G361*E361</f>
        <v>0</v>
      </c>
      <c r="I361" s="105" t="s">
        <v>85</v>
      </c>
      <c r="J361" s="119"/>
      <c r="K361" s="120">
        <v>1</v>
      </c>
      <c r="L361" s="120">
        <v>1</v>
      </c>
      <c r="M361" s="66">
        <v>1</v>
      </c>
      <c r="N361" s="149">
        <v>1</v>
      </c>
      <c r="O361" s="118"/>
      <c r="P361" s="121"/>
      <c r="Q361" s="122"/>
      <c r="R361" s="114">
        <f>+Tabulka1233[[#This Row],[Navrhovaný počet ks v balení]]-Tabulka1233[[#This Row],[Počet ks v balení (jen případě že se liší od údaje v sloupci L)]]</f>
        <v>0</v>
      </c>
      <c r="S361" s="114">
        <f>+Tabulka1233[[#This Row],[Navrhovaná (maximální) váha/objem 1ks produktu]]-Tabulka1233[[#This Row],[Váha 1ks produktu (jen případě že se liší od údaje v sloupci N)]]</f>
        <v>0</v>
      </c>
      <c r="T361" s="125"/>
    </row>
    <row r="362" spans="1:20" ht="30" customHeight="1">
      <c r="A362" s="101">
        <v>358</v>
      </c>
      <c r="B362" s="102"/>
      <c r="C362" s="135" t="s">
        <v>956</v>
      </c>
      <c r="D362" s="115" t="s">
        <v>959</v>
      </c>
      <c r="E362" s="136">
        <v>10</v>
      </c>
      <c r="F362" s="136" t="s">
        <v>1</v>
      </c>
      <c r="G362" s="137"/>
      <c r="H362" s="138">
        <f>G362*E362</f>
        <v>0</v>
      </c>
      <c r="I362" s="105" t="s">
        <v>85</v>
      </c>
      <c r="J362" s="139"/>
      <c r="K362" s="140">
        <v>1</v>
      </c>
      <c r="L362" s="140">
        <v>2.2999999999999998</v>
      </c>
      <c r="M362" s="110">
        <v>1</v>
      </c>
      <c r="N362" s="150">
        <v>2.2999999999999998</v>
      </c>
      <c r="O362" s="137"/>
      <c r="P362" s="141"/>
      <c r="Q362" s="142"/>
      <c r="R362" s="114">
        <f>+Tabulka1233[[#This Row],[Navrhovaný počet ks v balení]]-Tabulka1233[[#This Row],[Počet ks v balení (jen případě že se liší od údaje v sloupci L)]]</f>
        <v>0</v>
      </c>
      <c r="S362" s="114">
        <f>+Tabulka1233[[#This Row],[Navrhovaná (maximální) váha/objem 1ks produktu]]-Tabulka1233[[#This Row],[Váha 1ks produktu (jen případě že se liší od údaje v sloupci N)]]</f>
        <v>0</v>
      </c>
      <c r="T362" s="125" t="s">
        <v>957</v>
      </c>
    </row>
    <row r="363" spans="1:20" ht="30" customHeight="1">
      <c r="A363" s="101">
        <v>359</v>
      </c>
      <c r="B363" s="8"/>
      <c r="C363" s="117" t="s">
        <v>960</v>
      </c>
      <c r="D363" s="23" t="s">
        <v>961</v>
      </c>
      <c r="E363" s="112">
        <v>10</v>
      </c>
      <c r="F363" s="112" t="s">
        <v>1</v>
      </c>
      <c r="G363" s="118"/>
      <c r="H363" s="113">
        <f>G363*E363</f>
        <v>0</v>
      </c>
      <c r="I363" s="4" t="s">
        <v>85</v>
      </c>
      <c r="J363" s="119"/>
      <c r="K363" s="120">
        <v>1</v>
      </c>
      <c r="L363" s="120">
        <v>0.4</v>
      </c>
      <c r="M363" s="66">
        <v>1</v>
      </c>
      <c r="N363" s="149">
        <v>0.4</v>
      </c>
      <c r="O363" s="118"/>
      <c r="P363" s="121"/>
      <c r="Q363" s="122"/>
      <c r="R363" s="114">
        <f>+Tabulka1233[[#This Row],[Navrhovaný počet ks v balení]]-Tabulka1233[[#This Row],[Počet ks v balení (jen případě že se liší od údaje v sloupci L)]]</f>
        <v>0</v>
      </c>
      <c r="S363" s="114">
        <f>+Tabulka1233[[#This Row],[Navrhovaná (maximální) váha/objem 1ks produktu]]-Tabulka1233[[#This Row],[Váha 1ks produktu (jen případě že se liší od údaje v sloupci N)]]</f>
        <v>0</v>
      </c>
      <c r="T363" s="125"/>
    </row>
    <row r="364" spans="1:20" ht="30" customHeight="1">
      <c r="A364" s="126"/>
      <c r="B364" s="128"/>
      <c r="C364" s="129"/>
      <c r="D364" s="130"/>
      <c r="E364" s="126"/>
      <c r="F364" s="126"/>
      <c r="G364" s="126"/>
      <c r="H364" s="131">
        <f>SUBTOTAL(109,Tabulka1233[Cena celkem ****])</f>
        <v>0</v>
      </c>
      <c r="I364" s="126"/>
      <c r="J364" s="128"/>
      <c r="K364" s="126"/>
      <c r="L364" s="126"/>
      <c r="M364" s="116"/>
      <c r="N364" s="132"/>
      <c r="O364" s="133"/>
      <c r="P364" s="131"/>
      <c r="Q364" s="126"/>
      <c r="R364" s="134"/>
      <c r="S364" s="134"/>
      <c r="T364" s="127"/>
    </row>
  </sheetData>
  <sheetProtection algorithmName="SHA-512" hashValue="lIbjycsN2Wynm7VNzW9vaeofXDQvAysANonTHM8QG6cPIZM34UJU5g51TsDLsjXycy+npq1tpx0e6KWwgkdD9A==" saltValue="S6hFX33Y1d+iYGohBzbzNw==" spinCount="100000" sheet="1" objects="1" scenarios="1"/>
  <conditionalFormatting sqref="M5">
    <cfRule type="cellIs" dxfId="50" priority="3" operator="lessThan">
      <formula>$K$5</formula>
    </cfRule>
    <cfRule type="cellIs" dxfId="49" priority="4" operator="greaterThan">
      <formula>$K$5</formula>
    </cfRule>
    <cfRule type="expression" dxfId="48" priority="5">
      <formula>"&gt;$K$5; &lt;$K$5"</formula>
    </cfRule>
  </conditionalFormatting>
  <conditionalFormatting sqref="R5:S363">
    <cfRule type="cellIs" dxfId="47" priority="1" operator="lessThan">
      <formula>0</formula>
    </cfRule>
    <cfRule type="cellIs" dxfId="46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2023-10-05T11:10:49Z</dcterms:modified>
</cp:coreProperties>
</file>