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500" activeTab="0"/>
  </bookViews>
  <sheets>
    <sheet name="Tabulka nabídkové ceny" sheetId="1" r:id="rId1"/>
    <sheet name="1 Náhradní Infiniband 200Gb ada" sheetId="2" r:id="rId2"/>
    <sheet name="2 Kabely" sheetId="3" r:id="rId3"/>
    <sheet name="3 Náhradní paměťové moduly" sheetId="4" r:id="rId4"/>
  </sheets>
  <definedNames>
    <definedName name="_xlnm.Print_Area" localSheetId="0">'Tabulka nabídkové ceny'!$A$1:$I$20</definedName>
  </definedNames>
  <calcPr calcId="191029"/>
  <extLst/>
</workbook>
</file>

<file path=xl/sharedStrings.xml><?xml version="1.0" encoding="utf-8"?>
<sst xmlns="http://schemas.openxmlformats.org/spreadsheetml/2006/main" count="90" uniqueCount="69">
  <si>
    <t xml:space="preserve">TABULKA NABÍDKOVÉ CENY </t>
  </si>
  <si>
    <t>číslo položky</t>
  </si>
  <si>
    <t>Název položky</t>
  </si>
  <si>
    <t>Počet ks/kmpl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</si>
  <si>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</si>
  <si>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</si>
  <si>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</si>
  <si>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</si>
  <si>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</si>
  <si>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</si>
  <si>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</si>
  <si>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</si>
  <si>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Pevná hodnota</t>
  </si>
  <si>
    <t>minimální (maximální) požadovaná hodnota</t>
  </si>
  <si>
    <t>Základní vlastnosti</t>
  </si>
  <si>
    <t xml:space="preserve">Třída zařízení </t>
  </si>
  <si>
    <t xml:space="preserve">InfiniBand karta </t>
  </si>
  <si>
    <t>Format zařízení do PCI-e slotu</t>
  </si>
  <si>
    <t>Propustnost na jeden port [Gb/s]</t>
  </si>
  <si>
    <t>Min 200</t>
  </si>
  <si>
    <t>Latence [µs]</t>
  </si>
  <si>
    <t>Max 0.6</t>
  </si>
  <si>
    <t>Podpora PCI-e x16 Gen 4.0 a nižší</t>
  </si>
  <si>
    <t>Ano</t>
  </si>
  <si>
    <t>QSFP56</t>
  </si>
  <si>
    <t>Kompatibilita se switchem třídy “HDR 200Gb/s InfiniBand”</t>
  </si>
  <si>
    <t>Počet QSFP56 portů o rychlosti 200 Gb/sec</t>
  </si>
  <si>
    <t>Min 1</t>
  </si>
  <si>
    <t>Podpora Jumbo frame support (9.6KB)</t>
  </si>
  <si>
    <t>Parametr</t>
  </si>
  <si>
    <t>InfiniBand Cu Cable 200Gb</t>
  </si>
  <si>
    <t>Minimální délka [m]</t>
  </si>
  <si>
    <t>Min. 2</t>
  </si>
  <si>
    <t>Konektor</t>
  </si>
  <si>
    <t>Kompatibilita se switchem Melanox QM 8700</t>
  </si>
  <si>
    <t>Relevantní Parametr</t>
  </si>
  <si>
    <t>stav</t>
  </si>
  <si>
    <t>Počet strojů (nodů)</t>
  </si>
  <si>
    <t>Specifikace jednoho nodu</t>
  </si>
  <si>
    <t>Kompatibilita s typem stroje</t>
  </si>
  <si>
    <t>ASUS RS700A-E11-RS12U</t>
  </si>
  <si>
    <t xml:space="preserve">Pevná hodnota </t>
  </si>
  <si>
    <t>Rozšíření paměti pro každý stroj</t>
  </si>
  <si>
    <t>Počet modulů</t>
  </si>
  <si>
    <t>8 * 3 = 24</t>
  </si>
  <si>
    <t>Cílová kapacita na node</t>
  </si>
  <si>
    <t>min 512 GB</t>
  </si>
  <si>
    <t>Typ paměti</t>
  </si>
  <si>
    <t>Náhradní Infiniband 200Gb adaptér:</t>
  </si>
  <si>
    <t>Kabely:</t>
  </si>
  <si>
    <t>Náhradní paměťové moduly:</t>
  </si>
  <si>
    <t>č. faktury</t>
  </si>
  <si>
    <t>V …………………………. dne …………….2023</t>
  </si>
  <si>
    <t>B) doplnění popisu naplnění požadavků jednotlivých položek tabulky obsažených v listech 1,2, 3 tohoto sešitu nebo výslovné stvrzení dodání (ANO) požadavků jednotlivých položek tabulky.</t>
  </si>
  <si>
    <t>C)  doplnění označení nabízeného zboží a komponent (např. part number)</t>
  </si>
  <si>
    <t>Nabídková cena 
celkem 
Kč bez DPH</t>
  </si>
  <si>
    <t>Nabídková cena
celkem 
Kč vč. DPH</t>
  </si>
  <si>
    <t>Nabízený model:
…..........................................
Part number:</t>
  </si>
  <si>
    <t>Infiniband Adapter Card</t>
  </si>
  <si>
    <t xml:space="preserve">Podpora OS Linux: </t>
  </si>
  <si>
    <t>RHEL a všechny jeho přímé klony (např. CentOS, Alma Linux, Rocky Linux, Oracle Enterprise Linux), SLES a jeho přímé klony (OpenSUSE), Ubuntu a Debian.</t>
  </si>
  <si>
    <t xml:space="preserve">Typ konektoru </t>
  </si>
  <si>
    <t>Ostatní vlastnosti</t>
  </si>
  <si>
    <t>minimální (maximální) požadovaná 
hodnota</t>
  </si>
  <si>
    <t>Popis současného stavu</t>
  </si>
  <si>
    <t>3200 MHZ, 
kapacita jednoho modulu min. 32 GB</t>
  </si>
  <si>
    <t>DDR 4,  
ECC Registered</t>
  </si>
  <si>
    <t>Cena 1 ks  
Kč bez DPH</t>
  </si>
  <si>
    <t>Celková cena 
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</si>
</sst>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CCFF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3D3D3D"/>
      </left>
      <right style="thin">
        <color rgb="FF3D3D3D"/>
      </right>
      <top style="thin">
        <color rgb="FF3D3D3D"/>
      </top>
      <bottom/>
    </border>
    <border>
      <left style="thin">
        <color rgb="FF3D3D3D"/>
      </left>
      <right style="thin">
        <color rgb="FF3D3D3D"/>
      </right>
      <top/>
      <bottom style="thin">
        <color rgb="FF3D3D3D"/>
      </bottom>
    </border>
    <border>
      <left style="hair"/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hair"/>
      <right style="hair"/>
      <top style="hair"/>
      <bottom style="thin">
        <color rgb="FF3D3D3D"/>
      </bottom>
    </border>
    <border>
      <left style="thin">
        <color rgb="FF3D3D3D"/>
      </left>
      <right/>
      <top style="thin">
        <color rgb="FF3D3D3D"/>
      </top>
      <bottom style="thin">
        <color rgb="FF3D3D3D"/>
      </bottom>
    </border>
    <border>
      <left style="hair"/>
      <right style="thin">
        <color rgb="FF3D3D3D"/>
      </right>
      <top style="thin">
        <color rgb="FF3D3D3D"/>
      </top>
      <bottom/>
    </border>
    <border>
      <left style="thin">
        <color rgb="FF3D3D3D"/>
      </left>
      <right/>
      <top style="thin">
        <color rgb="FF3D3D3D"/>
      </top>
      <bottom/>
    </border>
    <border>
      <left style="thin">
        <color rgb="FF3D3D3D"/>
      </left>
      <right style="hair"/>
      <top style="thin">
        <color rgb="FF3D3D3D"/>
      </top>
      <bottom style="thin">
        <color rgb="FF3D3D3D"/>
      </bottom>
    </border>
    <border>
      <left style="hair"/>
      <right style="hair"/>
      <top style="hair"/>
      <bottom/>
    </border>
    <border>
      <left style="thin">
        <color rgb="FF3D3D3D"/>
      </left>
      <right style="hair"/>
      <top style="thin">
        <color rgb="FF3D3D3D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4" fontId="0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vertical="center"/>
      <protection/>
    </xf>
    <xf numFmtId="4" fontId="0" fillId="4" borderId="0" xfId="0" applyNumberFormat="1" applyFont="1" applyFill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7" borderId="14" xfId="0" applyFont="1" applyFill="1" applyBorder="1" applyAlignment="1" applyProtection="1">
      <alignment vertical="center" wrapText="1"/>
      <protection/>
    </xf>
    <xf numFmtId="0" fontId="4" fillId="7" borderId="16" xfId="0" applyFont="1" applyFill="1" applyBorder="1" applyAlignment="1" applyProtection="1">
      <alignment horizontal="left" vertical="center" wrapText="1"/>
      <protection/>
    </xf>
    <xf numFmtId="0" fontId="4" fillId="7" borderId="1" xfId="0" applyFont="1" applyFill="1" applyBorder="1" applyAlignment="1" applyProtection="1">
      <alignment horizontal="left" vertical="center" wrapText="1"/>
      <protection/>
    </xf>
    <xf numFmtId="0" fontId="4" fillId="6" borderId="13" xfId="0" applyFont="1" applyFill="1" applyBorder="1" applyAlignment="1" applyProtection="1">
      <alignment horizontal="left" vertical="center" wrapText="1"/>
      <protection/>
    </xf>
    <xf numFmtId="0" fontId="10" fillId="6" borderId="16" xfId="0" applyFont="1" applyFill="1" applyBorder="1" applyAlignment="1" applyProtection="1">
      <alignment horizontal="right" vertical="center" wrapText="1"/>
      <protection/>
    </xf>
    <xf numFmtId="0" fontId="10" fillId="6" borderId="1" xfId="0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4" borderId="16" xfId="0" applyFont="1" applyFill="1" applyBorder="1" applyAlignment="1" applyProtection="1">
      <alignment horizontal="right" vertical="center" wrapText="1"/>
      <protection/>
    </xf>
    <xf numFmtId="0" fontId="4" fillId="4" borderId="1" xfId="0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right"/>
      <protection/>
    </xf>
    <xf numFmtId="0" fontId="4" fillId="4" borderId="12" xfId="0" applyFont="1" applyFill="1" applyBorder="1" applyAlignment="1" applyProtection="1">
      <alignment horizontal="right" vertical="center" wrapText="1"/>
      <protection/>
    </xf>
    <xf numFmtId="0" fontId="4" fillId="4" borderId="14" xfId="0" applyFont="1" applyFill="1" applyBorder="1" applyAlignment="1" applyProtection="1">
      <alignment horizontal="right" vertical="center" wrapText="1"/>
      <protection/>
    </xf>
    <xf numFmtId="0" fontId="4" fillId="4" borderId="11" xfId="0" applyFont="1" applyFill="1" applyBorder="1" applyAlignment="1" applyProtection="1">
      <alignment horizontal="right" vertical="center" wrapText="1"/>
      <protection/>
    </xf>
    <xf numFmtId="0" fontId="4" fillId="6" borderId="17" xfId="0" applyFont="1" applyFill="1" applyBorder="1" applyAlignment="1" applyProtection="1">
      <alignment horizontal="left" vertical="center" wrapText="1"/>
      <protection/>
    </xf>
    <xf numFmtId="0" fontId="10" fillId="6" borderId="18" xfId="0" applyFont="1" applyFill="1" applyBorder="1" applyAlignment="1" applyProtection="1">
      <alignment horizontal="right" vertical="center" wrapText="1"/>
      <protection/>
    </xf>
    <xf numFmtId="0" fontId="10" fillId="6" borderId="2" xfId="0" applyFont="1" applyFill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6" borderId="14" xfId="0" applyFont="1" applyFill="1" applyBorder="1" applyAlignment="1" applyProtection="1">
      <alignment horizontal="right" vertical="center" wrapText="1"/>
      <protection/>
    </xf>
    <xf numFmtId="0" fontId="0" fillId="6" borderId="19" xfId="0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4" borderId="19" xfId="0" applyFont="1" applyFill="1" applyBorder="1" applyAlignment="1" applyProtection="1">
      <alignment horizontal="right" vertical="center" wrapText="1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 wrapText="1"/>
      <protection/>
    </xf>
    <xf numFmtId="0" fontId="4" fillId="7" borderId="2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wrapText="1"/>
      <protection/>
    </xf>
    <xf numFmtId="0" fontId="4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right" wrapText="1"/>
      <protection/>
    </xf>
    <xf numFmtId="0" fontId="4" fillId="0" borderId="1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zoomScale="70" zoomScaleNormal="70" workbookViewId="0" topLeftCell="A1">
      <selection activeCell="N9" sqref="N9"/>
    </sheetView>
  </sheetViews>
  <sheetFormatPr defaultColWidth="12.7109375" defaultRowHeight="12.75"/>
  <cols>
    <col min="1" max="1" width="9.28125" style="2" customWidth="1"/>
    <col min="2" max="2" width="32.28125" style="2" customWidth="1"/>
    <col min="3" max="3" width="14.421875" style="2" customWidth="1"/>
    <col min="4" max="4" width="18.140625" style="2" customWidth="1"/>
    <col min="5" max="5" width="19.7109375" style="2" customWidth="1"/>
    <col min="6" max="6" width="16.8515625" style="2" customWidth="1"/>
    <col min="7" max="7" width="18.28125" style="2" customWidth="1"/>
    <col min="8" max="8" width="2.28125" style="2" customWidth="1"/>
    <col min="9" max="9" width="12.00390625" style="2" customWidth="1"/>
    <col min="10" max="26" width="8.7109375" style="2" customWidth="1"/>
    <col min="27" max="16384" width="12.7109375" style="2" customWidth="1"/>
  </cols>
  <sheetData>
    <row r="1" spans="1:26" ht="44.25" customHeight="1">
      <c r="A1" s="13" t="s">
        <v>0</v>
      </c>
      <c r="B1" s="13"/>
      <c r="C1" s="13"/>
      <c r="D1" s="13"/>
      <c r="E1" s="13"/>
      <c r="F1" s="13"/>
      <c r="G1" s="13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.45" customHeight="1">
      <c r="A2" s="15" t="s">
        <v>1</v>
      </c>
      <c r="B2" s="15" t="s">
        <v>2</v>
      </c>
      <c r="C2" s="15" t="s">
        <v>3</v>
      </c>
      <c r="D2" s="15" t="s">
        <v>67</v>
      </c>
      <c r="E2" s="15" t="s">
        <v>68</v>
      </c>
      <c r="F2" s="15" t="s">
        <v>4</v>
      </c>
      <c r="G2" s="15" t="s">
        <v>5</v>
      </c>
      <c r="H2" s="14"/>
      <c r="I2" s="15" t="s">
        <v>51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5.8" customHeight="1">
      <c r="A3" s="16">
        <v>1</v>
      </c>
      <c r="B3" s="3" t="s">
        <v>48</v>
      </c>
      <c r="C3" s="17">
        <v>3</v>
      </c>
      <c r="D3" s="4">
        <v>0</v>
      </c>
      <c r="E3" s="18">
        <f>C3*D3</f>
        <v>0</v>
      </c>
      <c r="F3" s="18">
        <f>E3*0.21</f>
        <v>0</v>
      </c>
      <c r="G3" s="18">
        <f>E3+F3</f>
        <v>0</v>
      </c>
      <c r="H3" s="14"/>
      <c r="I3" s="19">
        <v>114230169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2" customHeight="1">
      <c r="A4" s="16">
        <v>2</v>
      </c>
      <c r="B4" s="3" t="s">
        <v>49</v>
      </c>
      <c r="C4" s="17">
        <v>4</v>
      </c>
      <c r="D4" s="4">
        <v>0</v>
      </c>
      <c r="E4" s="18">
        <f>C4*D4</f>
        <v>0</v>
      </c>
      <c r="F4" s="18">
        <f>E4*0.21</f>
        <v>0</v>
      </c>
      <c r="G4" s="18">
        <f>E4+F4</f>
        <v>0</v>
      </c>
      <c r="H4" s="14"/>
      <c r="I4" s="2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1.4" customHeight="1">
      <c r="A5" s="16">
        <v>3</v>
      </c>
      <c r="B5" s="3" t="s">
        <v>50</v>
      </c>
      <c r="C5" s="17">
        <v>1</v>
      </c>
      <c r="D5" s="4">
        <v>0</v>
      </c>
      <c r="E5" s="18">
        <f>C5*D5</f>
        <v>0</v>
      </c>
      <c r="F5" s="18">
        <f>E5*0.21</f>
        <v>0</v>
      </c>
      <c r="G5" s="18">
        <f>E5+F5</f>
        <v>0</v>
      </c>
      <c r="H5" s="14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5"/>
      <c r="B6" s="6"/>
      <c r="C6" s="7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72" customHeight="1">
      <c r="A7" s="22" t="s">
        <v>6</v>
      </c>
      <c r="B7" s="22"/>
      <c r="C7" s="22"/>
      <c r="D7" s="22"/>
      <c r="E7" s="22"/>
      <c r="F7" s="22"/>
      <c r="G7" s="22"/>
      <c r="H7" s="14"/>
      <c r="I7" s="1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8" customHeight="1">
      <c r="A8" s="23"/>
      <c r="B8" s="24"/>
      <c r="C8" s="25"/>
      <c r="D8" s="26"/>
      <c r="E8" s="27"/>
      <c r="F8" s="27"/>
      <c r="G8" s="27"/>
      <c r="H8" s="27"/>
      <c r="I8" s="2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5.7" customHeight="1">
      <c r="A9" s="14"/>
      <c r="B9" s="14"/>
      <c r="C9" s="14"/>
      <c r="D9" s="14"/>
      <c r="E9" s="28" t="s">
        <v>55</v>
      </c>
      <c r="F9" s="29" t="s">
        <v>7</v>
      </c>
      <c r="G9" s="30" t="s">
        <v>56</v>
      </c>
      <c r="H9" s="14"/>
      <c r="I9" s="1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8.25" customHeight="1">
      <c r="A10" s="14"/>
      <c r="B10" s="14"/>
      <c r="C10" s="14"/>
      <c r="D10" s="14"/>
      <c r="E10" s="31">
        <f>SUM(E3:E5)</f>
        <v>0</v>
      </c>
      <c r="F10" s="32">
        <f>E10*0.21</f>
        <v>0</v>
      </c>
      <c r="G10" s="33">
        <f>E10+F10</f>
        <v>0</v>
      </c>
      <c r="H10" s="14"/>
      <c r="I10" s="1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2" customHeight="1">
      <c r="A12" s="14"/>
      <c r="B12" s="34" t="s">
        <v>8</v>
      </c>
      <c r="C12" s="34"/>
      <c r="D12" s="34"/>
      <c r="E12" s="34"/>
      <c r="F12" s="14"/>
      <c r="G12" s="14"/>
      <c r="H12" s="14"/>
      <c r="I12" s="1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2" customHeight="1">
      <c r="A13" s="14"/>
      <c r="B13" s="34" t="s">
        <v>9</v>
      </c>
      <c r="C13" s="34"/>
      <c r="D13" s="34"/>
      <c r="E13" s="34"/>
      <c r="F13" s="14"/>
      <c r="G13" s="14"/>
      <c r="H13" s="14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0.4" customHeight="1">
      <c r="A14" s="14"/>
      <c r="B14" s="35" t="s">
        <v>53</v>
      </c>
      <c r="C14" s="35"/>
      <c r="D14" s="35"/>
      <c r="E14" s="35"/>
      <c r="F14" s="35"/>
      <c r="G14" s="35"/>
      <c r="H14" s="14"/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2" customHeight="1">
      <c r="A15" s="14"/>
      <c r="B15" s="34" t="s">
        <v>54</v>
      </c>
      <c r="C15" s="34"/>
      <c r="D15" s="34"/>
      <c r="E15" s="34"/>
      <c r="F15" s="14"/>
      <c r="G15" s="14"/>
      <c r="H15" s="14"/>
      <c r="I15" s="1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0" t="s">
        <v>52</v>
      </c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1048575" s="2" customFormat="1" ht="12.75" customHeight="1"/>
  </sheetData>
  <sheetProtection algorithmName="SHA-512" hashValue="QdlMKSi9O4+BD9ST3SQBodFRbg7b/l+ycX43AxDJ2CZ9g8NC/ZUclfMkhPo+CWK2U65GfL0MMerL25u5whvZhw==" saltValue="jfn1OmaXZzxunsCnfd2Mzg==" spinCount="100000" sheet="1" objects="1" scenarios="1" formatCells="0" formatColumns="0" formatRows="0"/>
  <mergeCells count="4">
    <mergeCell ref="A1:G1"/>
    <mergeCell ref="A7:G7"/>
    <mergeCell ref="I3:I5"/>
    <mergeCell ref="B14:G14"/>
  </mergeCells>
  <printOptions/>
  <pageMargins left="0.7" right="0.7" top="0.7875" bottom="0.7875" header="0.511811023622047" footer="0.511811023622047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zoomScale="85" zoomScaleNormal="85" workbookViewId="0" topLeftCell="A1">
      <selection activeCell="F7" sqref="F7"/>
    </sheetView>
  </sheetViews>
  <sheetFormatPr defaultColWidth="12.7109375" defaultRowHeight="12.75"/>
  <cols>
    <col min="1" max="1" width="37.00390625" style="39" customWidth="1"/>
    <col min="2" max="2" width="28.421875" style="39" customWidth="1"/>
    <col min="3" max="3" width="23.28125" style="39" customWidth="1"/>
    <col min="4" max="4" width="2.421875" style="39" customWidth="1"/>
    <col min="5" max="5" width="38.7109375" style="39" customWidth="1"/>
    <col min="6" max="6" width="50.7109375" style="39" customWidth="1"/>
    <col min="7" max="26" width="8.7109375" style="39" customWidth="1"/>
    <col min="27" max="16384" width="12.7109375" style="39" customWidth="1"/>
  </cols>
  <sheetData>
    <row r="1" spans="1:26" ht="55.5" customHeight="1">
      <c r="A1" s="44"/>
      <c r="B1" s="44"/>
      <c r="C1" s="44"/>
      <c r="D1" s="36"/>
      <c r="E1" s="37" t="s">
        <v>57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42.75" customHeight="1">
      <c r="A2" s="45" t="s">
        <v>29</v>
      </c>
      <c r="B2" s="46" t="s">
        <v>12</v>
      </c>
      <c r="C2" s="47" t="s">
        <v>13</v>
      </c>
      <c r="D2" s="38"/>
      <c r="E2" s="40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7.4" customHeight="1">
      <c r="A3" s="48" t="s">
        <v>14</v>
      </c>
      <c r="B3" s="49"/>
      <c r="C3" s="50"/>
      <c r="D3" s="38"/>
      <c r="E3" s="41" t="s">
        <v>14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" customHeight="1">
      <c r="A4" s="51" t="s">
        <v>15</v>
      </c>
      <c r="B4" s="52" t="s">
        <v>16</v>
      </c>
      <c r="C4" s="53"/>
      <c r="D4" s="42"/>
      <c r="E4" s="43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4.4">
      <c r="A5" s="51" t="s">
        <v>17</v>
      </c>
      <c r="B5" s="54" t="s">
        <v>58</v>
      </c>
      <c r="C5" s="55"/>
      <c r="D5" s="38"/>
      <c r="E5" s="4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4.4">
      <c r="A6" s="51" t="s">
        <v>18</v>
      </c>
      <c r="B6" s="56"/>
      <c r="C6" s="56" t="s">
        <v>19</v>
      </c>
      <c r="D6" s="38"/>
      <c r="E6" s="43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4.25" customHeight="1">
      <c r="A7" s="51" t="s">
        <v>20</v>
      </c>
      <c r="B7" s="56"/>
      <c r="C7" s="57" t="s">
        <v>21</v>
      </c>
      <c r="D7" s="38"/>
      <c r="E7" s="43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4.4">
      <c r="A8" s="51" t="s">
        <v>22</v>
      </c>
      <c r="B8" s="52" t="s">
        <v>23</v>
      </c>
      <c r="C8" s="53"/>
      <c r="D8" s="38"/>
      <c r="E8" s="43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4.25" customHeight="1">
      <c r="A9" s="51" t="s">
        <v>61</v>
      </c>
      <c r="B9" s="54" t="s">
        <v>24</v>
      </c>
      <c r="C9" s="53"/>
      <c r="D9" s="38"/>
      <c r="E9" s="4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28.8">
      <c r="A10" s="51" t="s">
        <v>25</v>
      </c>
      <c r="B10" s="52" t="s">
        <v>23</v>
      </c>
      <c r="C10" s="53"/>
      <c r="D10" s="38"/>
      <c r="E10" s="43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4.4">
      <c r="A11" s="51" t="s">
        <v>26</v>
      </c>
      <c r="B11" s="52"/>
      <c r="C11" s="53" t="s">
        <v>27</v>
      </c>
      <c r="D11" s="38"/>
      <c r="E11" s="4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4.4">
      <c r="A12" s="51" t="s">
        <v>28</v>
      </c>
      <c r="B12" s="52" t="s">
        <v>23</v>
      </c>
      <c r="C12" s="53"/>
      <c r="D12" s="38"/>
      <c r="E12" s="43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72">
      <c r="A13" s="51" t="s">
        <v>59</v>
      </c>
      <c r="B13" s="56" t="s">
        <v>60</v>
      </c>
      <c r="C13" s="55"/>
      <c r="D13" s="38"/>
      <c r="E13" s="43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4.25" customHeight="1">
      <c r="A14" s="58" t="s">
        <v>62</v>
      </c>
      <c r="B14" s="59"/>
      <c r="C14" s="60"/>
      <c r="D14" s="38"/>
      <c r="E14" s="41" t="s">
        <v>62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4.25" customHeight="1">
      <c r="A15" s="61"/>
      <c r="B15" s="61"/>
      <c r="C15" s="61"/>
      <c r="D15" s="38"/>
      <c r="E15" s="43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4.25" customHeight="1">
      <c r="A16" s="61"/>
      <c r="B16" s="61"/>
      <c r="C16" s="61"/>
      <c r="D16" s="38"/>
      <c r="E16" s="43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4.25" customHeight="1">
      <c r="A17" s="61"/>
      <c r="B17" s="61"/>
      <c r="C17" s="61"/>
      <c r="D17" s="38"/>
      <c r="E17" s="43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4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4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4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4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4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4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4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4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4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4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4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4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4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4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4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4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4.2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4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4.2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4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4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4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4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4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4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4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4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4.2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4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4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4.2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4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4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4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4.2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4.2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4.2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4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4.2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4.2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4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4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4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4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4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4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4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4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4.2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4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4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4.2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4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4.2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4.2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4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4.2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4.2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4.2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4.2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4.2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4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4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4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4.2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4.2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4.2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4.2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4.2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4.2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4.2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4.2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4.2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4.2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4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4.2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4.2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4.2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4.2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4.2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4.2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4.2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4.2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4.2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4.2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4.2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4.2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4.2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4.2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4.2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4.2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4.2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4.2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4.2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4.2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4.2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4.2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4.2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4.2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4.2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4.2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4.2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4.2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4.2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4.2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4.2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4.2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4.2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4.2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4.2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4.2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4.2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4.2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4.2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4.2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4.2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4.2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4.2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4.2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4.2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4.2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4.2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4.2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4.2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4.2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4.2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4.2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4.2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4.2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4.2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4.2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4.2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4.2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4.2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4.2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4.2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4.2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4.2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4.2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4.2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4.2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4.2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4.2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4.2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4.2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4.2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4.2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4.2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4.2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4.2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4.2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4.2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4.2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4.2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4.2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4.2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4.2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4.2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4.2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4.2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4.2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4.2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4.2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4.2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4.2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4.2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4.2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4.2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4.2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4.2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4.2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4.2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4.2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4.2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4.2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4.2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4.2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4.2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4.2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4.2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4.2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4.2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4.2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4.2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4.2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4.2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4.2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4.2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4.2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4.2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4.2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4.2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4.2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4.2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4.2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4.2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4.2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4.2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4.2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4.2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4.2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4.2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4.2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4.2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4.2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4.2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4.2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4.2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4.2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4.2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4.2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4.2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4.2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4.2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4.2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4.2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4.2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4.2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4.2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4.2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4.2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4.2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4.2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4.2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4.2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4.2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4.2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4.2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4.2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4.2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4.2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4.2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4.2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4.2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4.2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4.2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4.2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4.2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4.2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4.2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4.2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4.2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4.2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4.2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4.2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4.2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4.2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4.2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4.2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4.2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4.2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4.2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4.2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4.2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4.2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4.2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4.2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4.2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4.2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4.2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4.2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4.2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4.2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4.2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4.2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4.2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4.2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4.2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4.2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4.2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4.2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4.2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4.2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4.2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4.2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4.2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4.2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4.2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4.2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4.2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4.2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4.2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4.2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4.2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4.2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4.2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4.2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4.2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4.2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4.2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4.2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4.2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4.2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4.2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4.2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4.2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4.2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4.2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4.2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4.2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4.2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4.2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4.2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4.2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4.2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4.2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4.2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4.2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4.2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4.2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4.2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4.2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4.2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4.2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4.2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4.2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4.2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4.2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4.2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4.2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4.2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4.2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4.2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4.2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4.2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4.2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4.2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4.2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4.2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4.2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4.2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4.2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4.2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4.2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4.2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4.2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4.2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4.2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4.2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4.2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4.2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4.2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4.2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4.2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4.2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4.2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4.2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4.2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4.2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4.2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4.2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4.2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4.2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4.2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4.2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4.2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4.2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4.2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4.2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4.2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4.2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4.2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4.2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4.2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4.2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4.2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4.2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4.2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4.2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4.2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4.2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4.2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4.2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4.2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4.2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4.2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4.2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4.2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4.2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4.2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4.2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4.2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4.2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4.2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4.2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4.2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4.2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4.2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4.2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4.2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4.2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4.2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4.2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4.2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4.2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4.2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4.2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4.2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4.2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4.2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4.2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4.2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4.2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4.2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4.2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4.2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4.2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4.2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4.2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4.2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4.2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4.2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4.2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4.2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4.2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4.2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4.2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4.2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4.2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4.2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4.2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4.2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4.2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4.2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4.2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4.2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4.2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4.2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4.2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4.2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4.2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4.2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4.2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4.2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4.2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4.2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4.2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4.2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4.2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4.2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4.2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4.2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4.2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4.2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4.2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4.2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4.2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4.2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4.2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4.2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4.2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4.2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4.2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4.2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4.2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4.2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4.2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4.2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4.2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4.2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4.2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4.2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4.2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4.2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4.2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4.2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4.2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4.2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4.2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4.2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4.2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4.2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4.2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4.2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4.2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4.2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4.2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4.2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4.2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4.2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4.2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4.2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4.2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4.2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4.2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4.2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4.2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4.2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4.2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4.2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4.2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4.2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4.2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4.2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4.2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4.2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4.2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4.2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4.2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4.2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4.2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4.2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4.2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4.2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4.2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4.2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4.2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4.2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4.2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4.2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4.2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4.2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4.2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4.2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4.2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4.2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4.2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4.2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4.2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4.2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4.2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4.2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4.2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4.2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4.2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4.2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4.2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4.2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4.2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4.2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4.2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4.2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4.2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4.2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4.2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4.2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4.2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4.2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4.2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4.2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4.2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4.2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4.2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4.2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4.2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4.2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4.2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4.2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4.2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4.2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4.2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4.2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4.2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4.2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4.2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4.2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4.2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4.2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4.2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4.2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4.2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4.2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4.2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4.2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4.2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4.2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4.2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4.2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4.2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4.2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4.2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4.2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4.2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4.2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4.2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4.2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4.2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4.2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4.2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4.2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4.2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4.2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4.2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4.2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4.2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4.2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4.2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4.2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4.2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4.2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4.2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4.2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4.2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4.2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4.2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4.2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4.2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4.2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4.2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4.2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4.2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4.2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4.2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4.2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4.2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4.2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4.2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4.2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4.2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4.2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4.2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4.2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4.2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4.2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4.2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4.2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4.2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4.2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4.2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4.2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4.2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4.2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4.2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4.2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4.2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4.2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4.2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4.2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4.2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4.2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4.2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4.2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4.2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4.2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4.2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4.2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4.2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4.2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4.2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4.2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4.2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4.2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4.2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4.2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4.2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4.2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4.2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4.2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4.2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4.2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4.2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4.2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4.2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4.2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4.2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4.2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4.2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4.2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4.2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4.2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4.2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4.2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4.2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4.2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4.2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4.2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4.2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4.2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4.2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4.2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4.2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4.2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4.2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4.2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4.2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4.2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4.2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4.2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4.2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4.2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4.2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4.2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4.2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4.2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4.2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4.2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4.2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4.2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4.2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4.2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4.2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4.2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4.2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4.2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4.2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4.2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4.2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4.2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4.2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4.2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4.2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4.2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4.2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4.2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4.2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4.2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4.2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4.2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4.2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4.2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4.2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4.2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4.2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4.2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4.2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4.2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4.2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4.2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4.2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4.2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4.2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4.2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4.2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4.2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4.2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4.2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4.2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4.2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4.2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4.2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4.2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4.2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4.2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4.2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4.2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4.2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4.2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4.2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4.2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4.2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4.2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4.2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4.2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4.2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4.2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4.2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4.2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4.2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4.2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4.2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4.2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4.2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4.2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4.2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4.2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4.2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4.2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4.2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4.2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4.2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4.2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4.2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4.2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4.2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4.2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4.2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4.2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4.2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4.2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4.2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4.2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4.2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4.2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4.2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4.2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4.2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4.2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4.2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4.2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4.2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4.2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4.2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4.2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4.2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4.2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4.2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4.2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4.2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4.2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4.2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4.2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4.2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4.2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4.2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4.2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4.2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4.2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4.2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4.2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4.2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4.2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4.2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4.2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4.2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4.2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4.2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4.2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4.2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4.2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4.2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4.2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4.2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4.2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4.2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4.2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4.2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4.2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4.2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4.2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4.2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4.2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4.2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4.2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4.2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4.2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4.2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4.2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4.2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4.2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4.2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4.2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4.2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4.2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4.2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4.2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4.2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4.2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4.2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4.2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4.2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4.2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4.2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4.2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4.2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4.2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4.2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4.2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4.2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4.2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4.2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4.2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4.2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4.2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4.2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4.2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4.2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4.2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4.2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4.2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4.2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4.2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4.2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4.2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4.2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4.2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4.2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4.2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4.2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4.2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4.2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4.2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4.2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4.2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4.2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4.2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4.2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4.2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4.2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4.2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4.2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4.2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4.2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4.2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4.2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4.2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4.2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4.2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4.2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4.2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4.2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4.2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4.2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4.2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4.2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4.2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4.2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4.2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4.2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4.2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4.2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4.2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4.2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4.2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4.2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4.2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4.2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4.2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4.2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4.2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4.2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4.2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4.2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4.2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4.2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4.2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4.2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4.2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4.2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4.2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4.2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4.2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4.2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4.2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4.2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4.2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4.2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4.2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4.2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4.2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4.2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4.2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4.2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4.2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4.2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4.2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4.2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4.2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4.2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4.2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4.2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4.2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4.2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4.2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4.2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4.2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4.2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4.2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4.2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4.2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4.2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4.2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4.2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4.2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4.2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4.2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4.2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4.2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4.2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4.2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4.2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4.2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4.2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4.2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4.2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4.2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4.2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4.2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4.2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4.2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4.2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4.2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4.2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4.2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4.2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4.2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4.2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4.2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4.2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4.2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4.2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4.2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sheetProtection algorithmName="SHA-512" hashValue="c0zrP8hBEEUgvhfkz4L44c62O0sNY/aRlEM79r5x2u2BxDXuZEI5qCRG/Z6QTo2/aoXzSMhk8b8rFMcjn3kPhw==" saltValue="bfZNEhOLeNm1PqqJGHr2UA==" spinCount="100000" sheet="1" objects="1" scenarios="1" formatCells="0" formatColumns="0" formatRows="0"/>
  <mergeCells count="2">
    <mergeCell ref="A1:C1"/>
    <mergeCell ref="E1:E2"/>
  </mergeCells>
  <printOptions/>
  <pageMargins left="0.7" right="0.7" top="0.7875" bottom="0.7875" header="0.511811023622047" footer="0.511811023622047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="85" zoomScaleNormal="85" workbookViewId="0" topLeftCell="A1">
      <selection activeCell="F8" sqref="F8"/>
    </sheetView>
  </sheetViews>
  <sheetFormatPr defaultColWidth="12.7109375" defaultRowHeight="12.75"/>
  <cols>
    <col min="1" max="1" width="30.7109375" style="2" customWidth="1"/>
    <col min="2" max="2" width="22.421875" style="2" customWidth="1"/>
    <col min="3" max="3" width="23.28125" style="2" customWidth="1"/>
    <col min="4" max="4" width="2.421875" style="2" customWidth="1"/>
    <col min="5" max="5" width="38.7109375" style="2" customWidth="1"/>
    <col min="6" max="6" width="50.7109375" style="2" customWidth="1"/>
    <col min="7" max="26" width="8.7109375" style="2" customWidth="1"/>
    <col min="27" max="16384" width="12.7109375" style="2" customWidth="1"/>
  </cols>
  <sheetData>
    <row r="1" spans="1:26" ht="55.5" customHeight="1">
      <c r="A1" s="44"/>
      <c r="B1" s="44"/>
      <c r="C1" s="44"/>
      <c r="D1" s="36"/>
      <c r="E1" s="37" t="s">
        <v>57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28.8">
      <c r="A2" s="45" t="s">
        <v>29</v>
      </c>
      <c r="B2" s="46" t="s">
        <v>12</v>
      </c>
      <c r="C2" s="47" t="s">
        <v>13</v>
      </c>
      <c r="D2" s="38"/>
      <c r="E2" s="40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4.4">
      <c r="A3" s="48" t="s">
        <v>14</v>
      </c>
      <c r="B3" s="63"/>
      <c r="C3" s="64"/>
      <c r="D3" s="62"/>
      <c r="E3" s="41" t="s">
        <v>14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5" customHeight="1">
      <c r="A4" s="65" t="s">
        <v>30</v>
      </c>
      <c r="B4" s="56" t="s">
        <v>23</v>
      </c>
      <c r="C4" s="66"/>
      <c r="D4" s="42"/>
      <c r="E4" s="4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" customHeight="1">
      <c r="A5" s="65" t="s">
        <v>31</v>
      </c>
      <c r="B5" s="67"/>
      <c r="C5" s="56" t="s">
        <v>32</v>
      </c>
      <c r="D5" s="62"/>
      <c r="E5" s="43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" customHeight="1">
      <c r="A6" s="65" t="s">
        <v>33</v>
      </c>
      <c r="B6" s="56" t="s">
        <v>24</v>
      </c>
      <c r="C6" s="56"/>
      <c r="D6" s="62"/>
      <c r="E6" s="43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26.85" customHeight="1">
      <c r="A7" s="65" t="s">
        <v>34</v>
      </c>
      <c r="B7" s="56" t="s">
        <v>23</v>
      </c>
      <c r="C7" s="56"/>
      <c r="D7" s="62"/>
      <c r="E7" s="43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4.25" customHeight="1">
      <c r="A8" s="58" t="s">
        <v>62</v>
      </c>
      <c r="B8" s="59"/>
      <c r="C8" s="60"/>
      <c r="D8" s="38"/>
      <c r="E8" s="41" t="s">
        <v>62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4.25" customHeight="1">
      <c r="A9" s="61"/>
      <c r="B9" s="61"/>
      <c r="C9" s="61"/>
      <c r="D9" s="38"/>
      <c r="E9" s="43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4.4">
      <c r="A10" s="61"/>
      <c r="B10" s="61"/>
      <c r="C10" s="61"/>
      <c r="D10" s="38"/>
      <c r="E10" s="43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4.25" customHeight="1">
      <c r="A11" s="61"/>
      <c r="B11" s="61"/>
      <c r="C11" s="61"/>
      <c r="D11" s="38"/>
      <c r="E11" s="43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4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4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4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4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4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4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4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4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4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4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4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4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4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4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4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4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4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4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4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4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4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4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4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4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4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4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4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4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4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4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4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4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4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4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4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4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4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4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4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4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4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4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4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4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4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4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4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4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4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4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4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4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4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4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4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4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4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4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4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4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4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4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4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4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4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4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4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4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4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4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4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4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4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4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4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4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4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4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4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4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4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4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4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4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4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4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4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4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4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4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4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4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4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4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4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4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4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4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4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4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4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4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4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4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4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4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4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4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4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4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4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4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4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4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4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4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4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4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4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4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4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4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4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4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4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4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4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4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4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4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4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4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4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4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4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4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4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4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4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4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4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4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4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4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4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4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4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4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4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4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4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4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4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4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4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4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4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4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4.2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4.2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4.2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4.2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4.2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4.2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4.2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4.2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4.2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4.2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4.2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4.2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4.2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4.2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4.2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4.2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4.2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4.2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4.2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4.2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4.2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4.2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4.2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4.2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4.2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4.2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4.2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4.2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4.2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4.2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4.2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4.2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4.2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4.2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4.2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4.2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4.2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4.2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4.2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4.2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4.2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4.2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4.2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4.2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4.2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4.2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4.2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4.2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4.2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4.2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4.2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4.2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4.2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4.2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4.2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4.2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4.2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4.2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4.2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4.2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4.2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4.2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4.2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4.2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4.2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4.2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4.2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4.2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4.2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4.2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4.2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4.2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4.2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4.2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4.2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4.2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4.2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4.2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4.2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4.2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4.2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4.2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4.2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4.2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4.2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4.2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4.2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4.2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4.2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4.2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4.2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4.2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4.2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4.2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4.2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4.2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4.2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4.2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4.2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4.2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4.2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4.2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4.2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4.2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4.2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4.2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4.2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4.2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4.2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4.2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4.2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4.2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4.2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4.2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4.2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4.2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4.2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4.2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4.2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4.2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4.2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4.2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4.2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4.2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4.2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4.2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4.2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4.2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4.2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4.2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4.2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4.2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4.2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4.2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4.2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4.2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4.2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4.2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4.2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4.2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4.2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4.2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4.2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4.2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4.2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4.2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4.2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4.2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4.2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4.2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4.2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4.2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4.2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4.2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4.2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4.2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4.2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4.2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4.2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4.2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4.2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4.2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4.2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4.2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4.2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4.2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4.2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4.2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4.2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4.2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4.2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4.2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4.2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4.2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4.2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4.2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4.2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4.2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4.2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4.2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4.2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4.2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4.2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4.2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4.2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4.2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4.2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4.2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4.2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4.2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4.2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4.2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4.2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4.2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4.2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4.2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4.2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4.2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4.2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4.2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4.2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4.2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4.2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4.2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4.2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4.2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4.2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4.2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4.2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4.2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4.2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4.2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4.2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4.2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4.2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4.2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4.2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4.2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4.2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4.2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4.2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4.2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4.2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4.2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4.2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4.2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4.2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4.2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4.2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4.2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4.2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4.2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4.2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4.2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4.2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4.2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4.2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4.2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4.2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4.2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4.2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4.2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4.2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4.2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4.2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4.2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4.2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4.2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4.2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4.2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4.2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4.2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4.2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4.2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4.2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4.2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4.2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4.2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4.2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4.2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4.2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4.2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4.2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4.2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4.2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4.2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4.2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4.2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4.2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4.2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4.2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4.2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4.2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4.2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4.2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4.2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4.2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4.2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4.2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4.2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4.2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4.2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4.2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4.2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4.2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4.2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4.2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4.2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4.2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4.2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4.2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4.2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4.2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4.2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4.2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4.2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4.2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4.2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4.2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4.2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4.2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4.2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4.2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4.2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4.2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4.2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4.2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4.2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4.2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4.2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4.2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4.2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4.2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4.2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4.2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4.2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4.2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4.2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4.2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4.2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4.2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4.2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4.2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4.2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4.2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4.2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4.2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4.2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4.2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4.2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4.2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4.2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4.2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4.2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4.2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4.2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4.2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4.2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4.2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4.2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4.2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4.2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4.2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4.2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4.2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4.2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4.2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4.2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4.2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4.2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4.2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4.2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4.2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4.2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4.2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4.2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4.2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4.2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4.2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4.2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4.2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4.2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4.2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4.2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4.2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4.2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4.2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4.2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4.2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4.2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4.2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4.2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4.2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4.2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4.2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4.2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4.2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4.2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4.2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4.2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4.2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4.2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4.2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4.2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4.2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4.2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4.2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4.2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4.2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4.2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4.2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4.2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4.2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4.2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4.2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4.2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4.2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4.2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4.2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4.2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4.2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4.2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4.2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4.2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4.2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4.2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4.2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4.2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4.2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4.2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4.2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4.2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4.2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4.2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4.2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4.2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4.2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4.2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4.2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4.2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4.2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4.2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4.2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4.2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4.2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4.2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4.2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4.2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4.2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4.2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4.2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4.2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4.2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4.2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4.2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4.2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4.2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4.2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4.2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4.2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4.2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4.2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4.2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4.2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4.2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4.2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4.2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4.2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4.2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4.2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4.2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4.2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4.2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4.2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4.2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4.2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4.2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4.2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4.2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4.2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4.2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4.2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4.2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4.2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4.2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4.2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4.2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4.2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4.2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4.2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4.2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4.2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4.2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4.2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4.2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4.2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4.2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4.2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4.2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4.2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4.2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4.2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4.2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4.2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4.2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4.2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4.2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4.2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4.2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4.2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4.2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4.2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4.2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4.2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4.2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4.2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4.2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4.2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4.2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4.2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4.2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4.2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4.2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4.2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4.2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4.2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4.2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4.2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4.2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4.2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4.2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4.2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4.2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4.2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4.2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4.2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4.2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4.2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4.2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4.2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4.2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4.2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4.2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4.2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4.2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4.2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4.2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4.2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4.2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4.2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4.2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4.2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4.2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4.2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4.2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4.2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4.2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4.2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4.2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4.2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4.2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4.2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4.2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4.2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4.2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4.2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4.2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4.2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4.2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4.2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4.2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4.2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4.2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4.2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4.2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4.2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4.2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4.2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4.2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4.2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4.2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4.2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4.2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4.2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4.2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4.2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4.2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4.2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4.2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4.2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4.2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4.2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4.2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4.2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4.2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4.2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4.2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4.2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4.2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4.2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4.2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4.2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4.2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4.2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4.2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4.2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4.2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4.2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4.2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4.2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4.2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4.2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4.2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4.2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4.2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4.2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4.2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4.2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4.2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4.2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4.2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4.2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4.2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4.2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4.2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4.2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4.2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4.2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4.2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4.2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4.2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4.2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4.2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4.2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4.2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4.2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4.2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4.2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4.2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4.2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4.2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4.2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4.2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4.2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4.2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4.2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4.2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4.2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4.2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4.2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4.2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4.2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4.2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4.2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4.2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4.2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4.2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4.2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4.2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4.2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4.2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4.2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4.2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4.2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4.2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4.2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4.2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4.2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4.2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4.2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4.2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4.2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4.2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4.2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4.2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4.2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4.2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4.2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4.2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4.2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4.2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4.2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4.2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4.2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4.2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4.2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4.2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4.2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4.2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4.2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4.2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4.2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4.2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4.2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4.2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4.2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4.2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4.2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4.2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4.2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4.2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4.2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4.2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4.2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4.2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4.2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4.2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4.2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4.2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4.2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4.2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4.2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4.2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4.2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4.2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4.2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4.2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4.2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4.2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4.2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4.2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4.2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4.2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4.2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4.2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4.2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4.2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4.2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4.2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4.2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4.2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4.2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4.2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4.2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4.2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4.2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4.2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4.2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4.2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4.2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4.2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4.2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4.2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4.2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4.2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4.2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4.2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4.2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4.2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4.2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4.2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4.2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4.2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4.2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4.2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4.2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4.2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4.2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4.2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4.2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4.2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4.2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4.2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4.2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4.2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4.2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4.2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4.2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4.2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4.2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4.2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4.2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4.2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4.2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4.2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4.2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4.2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4.2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4.2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4.2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4.2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4.2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4.2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4.2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4.2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4.2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4.2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4.2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4.2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4.2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4.2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4.2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4.2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4.2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4.2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4.2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4.2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4.2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4.2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4.2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4.2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4.2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4.2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4.2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4.2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4.2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4.2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4.2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4.2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4.2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4.2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4.2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4.2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4.2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4.2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4.2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4.2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4.2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4.2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4.2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4.2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4.2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4.2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4.2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4.2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4.2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4.2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4.2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4.2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4.2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4.2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4.2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4.2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4.2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4.2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4.2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4.2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4.2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4.2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4.2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4.2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4.2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4.2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4.2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4.2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4.2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4.2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sheetProtection algorithmName="SHA-512" hashValue="WrjBQPDhMKjLyGhSUZgE4ZYJ9D2fPXe5hobhc4FhyMlJFD4kgqWLByazsyuA2cLHOIbyW2OCJSVwNu3taorWzQ==" saltValue="K59G1IzjruvslX834Rm9Ww==" spinCount="100000" sheet="1" objects="1" scenarios="1" formatCells="0" formatColumns="0" formatRows="0"/>
  <mergeCells count="2">
    <mergeCell ref="A1:C1"/>
    <mergeCell ref="E1:E2"/>
  </mergeCells>
  <printOptions/>
  <pageMargins left="0.7875" right="0.7875" top="1.05277777777778" bottom="1.05277777777778" header="0" footer="0"/>
  <pageSetup horizontalDpi="300" verticalDpi="300" orientation="portrait" scale="76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3"/>
  <sheetViews>
    <sheetView zoomScale="70" zoomScaleNormal="70" workbookViewId="0" topLeftCell="A1">
      <selection activeCell="L9" sqref="L9"/>
    </sheetView>
  </sheetViews>
  <sheetFormatPr defaultColWidth="12.7109375" defaultRowHeight="12.75"/>
  <cols>
    <col min="1" max="1" width="36.28125" style="2" customWidth="1"/>
    <col min="2" max="2" width="19.00390625" style="2" customWidth="1"/>
    <col min="3" max="3" width="36.28125" style="2" customWidth="1"/>
    <col min="4" max="4" width="3.140625" style="2" customWidth="1"/>
    <col min="5" max="5" width="34.28125" style="2" customWidth="1"/>
    <col min="6" max="26" width="8.7109375" style="2" customWidth="1"/>
    <col min="27" max="16384" width="12.7109375" style="2" customWidth="1"/>
  </cols>
  <sheetData>
    <row r="1" spans="1:26" ht="37.5" customHeight="1">
      <c r="A1" s="75" t="s">
        <v>64</v>
      </c>
      <c r="B1" s="75"/>
      <c r="C1" s="75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5" customHeight="1">
      <c r="A2" s="76" t="s">
        <v>35</v>
      </c>
      <c r="B2" s="77" t="s">
        <v>36</v>
      </c>
      <c r="C2" s="7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4.4">
      <c r="A3" s="78" t="s">
        <v>37</v>
      </c>
      <c r="B3" s="79">
        <v>3</v>
      </c>
      <c r="C3" s="79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5" customHeight="1">
      <c r="A4" s="80" t="s">
        <v>38</v>
      </c>
      <c r="B4" s="81"/>
      <c r="C4" s="8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5" customHeight="1">
      <c r="A5" s="78" t="s">
        <v>39</v>
      </c>
      <c r="B5" s="82" t="s">
        <v>40</v>
      </c>
      <c r="C5" s="82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36.75" customHeight="1">
      <c r="A6" s="83"/>
      <c r="B6" s="83"/>
      <c r="C6" s="83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37.5" customHeight="1">
      <c r="A7" s="84"/>
      <c r="B7" s="83"/>
      <c r="C7" s="83"/>
      <c r="D7" s="68"/>
      <c r="E7" s="37" t="s">
        <v>57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30" customHeight="1">
      <c r="A8" s="47" t="s">
        <v>29</v>
      </c>
      <c r="B8" s="47" t="s">
        <v>41</v>
      </c>
      <c r="C8" s="47" t="s">
        <v>63</v>
      </c>
      <c r="D8" s="68"/>
      <c r="E8" s="40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15" customHeight="1">
      <c r="A9" s="85" t="s">
        <v>42</v>
      </c>
      <c r="B9" s="86"/>
      <c r="C9" s="86"/>
      <c r="D9" s="68"/>
      <c r="E9" s="69" t="s">
        <v>42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4.4">
      <c r="A10" s="87" t="s">
        <v>43</v>
      </c>
      <c r="B10" s="88" t="s">
        <v>44</v>
      </c>
      <c r="C10" s="88"/>
      <c r="D10" s="70"/>
      <c r="E10" s="71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5" customHeight="1">
      <c r="A11" s="87" t="s">
        <v>45</v>
      </c>
      <c r="B11" s="88"/>
      <c r="C11" s="88" t="s">
        <v>46</v>
      </c>
      <c r="D11" s="70"/>
      <c r="E11" s="71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33" customHeight="1">
      <c r="A12" s="89" t="s">
        <v>47</v>
      </c>
      <c r="B12" s="88" t="s">
        <v>66</v>
      </c>
      <c r="C12" s="88" t="s">
        <v>65</v>
      </c>
      <c r="D12" s="68"/>
      <c r="E12" s="72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15" customHeight="1">
      <c r="A13" s="85" t="s">
        <v>42</v>
      </c>
      <c r="B13" s="86"/>
      <c r="C13" s="86"/>
      <c r="D13" s="68"/>
      <c r="E13" s="69" t="s">
        <v>42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5" customHeight="1">
      <c r="A14" s="87" t="s">
        <v>37</v>
      </c>
      <c r="B14" s="87">
        <v>12</v>
      </c>
      <c r="C14" s="87"/>
      <c r="D14" s="68"/>
      <c r="E14" s="72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12.75" customHeight="1">
      <c r="A15" s="87"/>
      <c r="B15" s="87"/>
      <c r="C15" s="87"/>
      <c r="D15" s="68"/>
      <c r="E15" s="72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2.75" customHeight="1">
      <c r="A16" s="87"/>
      <c r="B16" s="87"/>
      <c r="C16" s="87"/>
      <c r="D16" s="68"/>
      <c r="E16" s="73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12.75" customHeight="1">
      <c r="A17" s="87"/>
      <c r="B17" s="87"/>
      <c r="C17" s="87"/>
      <c r="D17" s="68"/>
      <c r="E17" s="74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2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2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2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2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2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2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2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2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2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2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2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2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2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2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2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2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2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2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2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2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2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2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2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2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2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2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2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2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2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2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2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2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2.7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2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2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2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2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2.7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2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2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2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2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2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12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2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2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2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2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2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2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2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2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2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12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2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2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12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2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12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2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2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2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2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2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2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2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2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2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2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2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2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2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2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2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2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2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2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2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2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2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2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2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2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2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2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2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2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2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2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2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2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2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2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2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2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2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2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2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2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2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2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2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2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2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2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2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2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2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2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2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2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2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2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2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2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2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2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2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2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2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2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2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2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2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2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2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2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2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2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2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2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2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2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2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2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2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2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2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2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2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2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2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2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2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2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2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2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2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2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2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2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2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2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2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2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2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2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2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2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2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2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2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2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2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2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2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2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2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2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2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2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2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2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2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2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2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2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2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2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2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2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2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2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2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2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2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2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2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2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2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2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2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2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2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2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2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2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2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2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2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2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2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2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2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2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2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2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2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2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2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2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2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2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2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2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2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2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2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2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2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2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2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2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2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2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2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2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2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2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2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2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2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2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2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2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2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2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2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2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2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2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2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2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2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2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2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2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2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2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2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2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2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2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2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2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2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2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2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2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2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2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2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2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2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2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2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2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2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2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2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2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2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2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2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2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2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2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2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2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2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2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2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2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2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2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2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2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2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2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2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2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2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2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2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2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2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2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2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2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2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2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2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2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2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2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2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2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2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2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2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2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2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2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2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2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2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2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2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2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2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2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2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2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2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2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2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2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2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2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2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2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2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2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2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2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2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2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2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2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2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2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2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2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2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2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2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2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2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2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2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2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2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2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2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2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2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2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2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2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2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2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2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2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2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2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2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2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2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2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2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2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2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2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2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2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2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2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2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2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2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2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2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2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2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2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2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2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2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2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2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2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2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2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2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2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2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2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2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2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2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2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2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2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2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2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2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2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2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2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2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2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2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2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2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2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2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2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2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2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2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2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2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2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2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2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2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2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2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2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2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2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2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2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2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2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2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2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2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2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2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2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2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2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2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2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2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2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2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2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2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2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2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2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2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2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2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2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2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2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2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2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2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2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2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2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2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2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2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2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2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2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2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2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2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2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2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2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2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2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2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2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2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2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2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2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2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2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2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2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2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2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2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2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2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2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2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2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2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2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2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2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2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2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2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2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2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2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2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2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2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2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2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2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2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2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2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2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2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2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2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2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2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2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2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2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2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2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2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2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2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2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2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2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2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2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2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2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2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2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2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2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2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2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2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2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2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2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2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2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2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2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2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2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2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2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2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2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2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2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2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2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2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2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2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2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2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2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2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2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2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2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2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2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2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2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2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2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2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2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2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2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2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2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2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2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2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2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2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2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2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2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2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2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2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2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2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2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2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2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2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2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2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2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2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2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2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2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2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2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2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2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2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2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2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2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2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2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2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2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2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2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2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2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2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2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2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2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2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2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2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2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2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2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2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2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2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2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2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2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2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2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2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2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2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2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2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2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2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2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2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2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2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2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2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2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2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2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2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2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2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2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2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2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2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2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2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2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2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2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2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2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2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2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2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2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2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2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2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2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2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2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2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2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2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2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2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2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2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2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2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2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2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2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2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2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2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2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2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2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2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2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2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2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2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2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2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2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2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2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2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2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2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2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2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2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2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2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2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2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2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2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2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2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2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2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2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2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2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2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2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2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2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2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2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2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2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2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2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2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2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2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2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2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2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2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2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2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2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2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2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2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2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2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2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2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2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2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2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2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2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2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2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2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2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2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2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2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2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2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2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2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2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2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2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2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2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2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2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2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2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2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2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2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2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2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2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2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2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2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2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2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2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2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2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2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2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2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2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2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2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2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2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2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2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2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2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2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2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2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2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2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2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2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2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2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2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2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2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2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2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2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2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2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2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2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2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2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2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2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2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2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2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2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2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2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2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2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2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2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2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2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2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2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2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2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2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2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2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2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2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2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2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2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2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2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2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2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2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2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2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2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2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2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2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2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2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2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2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2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2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2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2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2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2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2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2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2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2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2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2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2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2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2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2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2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2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2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2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2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2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2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2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2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2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2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2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2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2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2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2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2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2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2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2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2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2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2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2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2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2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2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2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2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2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2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2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2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2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2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2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2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2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2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2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2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2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2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2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2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2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2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2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2.7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2.7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2.7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2.7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2.7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2.7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2.7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2.7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2.7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2.75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2.75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2.75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2.75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2.75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2.75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2.75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2.75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</sheetData>
  <sheetProtection algorithmName="SHA-512" hashValue="Y1A77ZLHy/Ihjt2en1xCdropRw1yqYM1a9paWfjWqAIOZSeXKH1zbw+LbUe/6yx6rClkN4hUreQLwy/XUaRK7g==" saltValue="JDfjn1HYRJdW+PUHWF2Sbg==" spinCount="100000" sheet="1" objects="1" scenarios="1" formatCells="0" formatColumns="0" formatRows="0"/>
  <mergeCells count="6">
    <mergeCell ref="E7:E8"/>
    <mergeCell ref="A1:C1"/>
    <mergeCell ref="B2:C2"/>
    <mergeCell ref="B3:C3"/>
    <mergeCell ref="B4:C4"/>
    <mergeCell ref="B5:C5"/>
  </mergeCells>
  <printOptions/>
  <pageMargins left="0.7875" right="0.7875" top="1.05277777777778" bottom="1.05277777777778" header="0" footer="0"/>
  <pageSetup horizontalDpi="300" verticalDpi="300" orientation="portrait" scale="6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2023-10-18T08:06:24Z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