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16 CHEMIK" sheetId="1" r:id="rId1"/>
  </sheets>
  <definedNames>
    <definedName name="_xlnm.Print_Area" localSheetId="0">'Výzva č. 16 CHEMIK'!$A$1:$Q$20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<sst xmlns="http://schemas.openxmlformats.org/spreadsheetml/2006/main" count="43" uniqueCount="41">
  <si>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</si>
  <si>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</si>
  <si>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</si>
  <si>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</si>
  <si>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</si>
  <si>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</si>
  <si>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</si>
  <si>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</si>
  <si>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</si>
  <si>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</si>
  <si>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</si>
  <si>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</si>
  <si>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</si>
  <si>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</si>
  <si>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</si>
  <si>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</si>
  <si>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</si>
  <si>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</si>
  <si>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</si>
  <si>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</si>
  <si>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</si>
  <si>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kit na semi-dry western blot s nitrocelulózovou membránou (mini formát membrán)</t>
  </si>
  <si>
    <t xml:space="preserve">obsahuje materiál pro 40 western blotů, včetně 40 ks mini nitrocelulózových membrán o velikosti porů 0,2 µm (rozměr membrán 7 x 8,5 cm), stacků a transferového pufru, kompatibilní s Trans-Blot Turbo blotovacím systémem. </t>
  </si>
  <si>
    <t>1 kit</t>
  </si>
  <si>
    <t>kit na semi-dry western blot s PVDF membránou s nízkou fluorescencí (mini formát membrán)</t>
  </si>
  <si>
    <t xml:space="preserve">obsahuje materiál pro 40 western blotů, včetně 40 ks mini  PVDF membrán s nízkou flourescencí  o velikosti porů 0,45 µm (rozměr membrán 7 x 8,5 cm), stacků a transferového pufru, kompatibilní s Trans-Blot Turbo blotovacím systémem. </t>
  </si>
  <si>
    <t>blokační pufr pro western blot</t>
  </si>
  <si>
    <t xml:space="preserve">blokační pufr pro každý blot, redukující vazbu nespecifických protilátek, pro chemiluminiscenční i fluorescenční detekci, bez obsahu fosfátových pufrů. Pro blokaci během 5 minut. </t>
  </si>
  <si>
    <t>500 ml</t>
  </si>
  <si>
    <t xml:space="preserve">Předmíchané akrylamidové roztoky umožňuje rychlou fluorescenční detekci proteinů přímo v gelech a blotech pomocí bezbarvých zobrazovacích dokumentačních zařízení </t>
  </si>
  <si>
    <t>4x koncentrovaný vzorkový pufr pro SDS-PAGE</t>
  </si>
  <si>
    <t>10 ml, předem namíchaný 4x Laemmli proteinový vzorkový pufr pro SDS-PAGE</t>
  </si>
  <si>
    <t>10 mL</t>
  </si>
  <si>
    <t>Substrát pro chemiluminiscenční vyvolávání western blotů s vysokou citlivostí</t>
  </si>
  <si>
    <t>50 ml peroxidového činidla pro vysokou citlivost a 50 ml činidla luminolového činidla pro vysokou citlivost</t>
  </si>
  <si>
    <t>100 mL</t>
  </si>
  <si>
    <t>Výsledná nabídková cena v Kč včetně všech nákladů (např. dopravné, balné, náklady na pojištění, inflační vlivy, clo, sleva z ceny apod).</t>
  </si>
  <si>
    <r>
      <t xml:space="preserve">Příloha č. 1 Výzvy č. </t>
    </r>
    <r>
      <rPr>
        <b/>
        <sz val="14"/>
        <rFont val="Calibri"/>
        <family val="2"/>
      </rPr>
      <t>16/2023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 </t>
    </r>
  </si>
  <si>
    <t>a Cenová nabídka</t>
  </si>
  <si>
    <t>Účastník ve sloupci "D " Nabídnuté plnění účastníkem"  může využít vlastní přílohy a prokázat plnění dalšími listy v nabídce.</t>
  </si>
  <si>
    <t>Předmíchané akrylamidové roztoky pro ruční nalévání 10% polyakrylamidových gelů pro systémy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</si>
</sst>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4" borderId="4" xfId="0" applyFill="1" applyBorder="1"/>
    <xf numFmtId="4" fontId="4" fillId="4" borderId="1" xfId="0" applyNumberFormat="1" applyFont="1" applyFill="1" applyBorder="1"/>
    <xf numFmtId="0" fontId="14" fillId="5" borderId="1" xfId="0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5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0" borderId="0" xfId="0" applyFont="1"/>
    <xf numFmtId="0" fontId="23" fillId="0" borderId="1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4" fillId="0" borderId="5" xfId="20" applyFill="1" applyBorder="1" applyAlignment="1">
      <alignment vertical="center"/>
    </xf>
    <xf numFmtId="3" fontId="13" fillId="0" borderId="1" xfId="0" applyNumberFormat="1" applyFont="1" applyBorder="1" applyAlignment="1">
      <alignment horizontal="right" wrapText="1"/>
    </xf>
    <xf numFmtId="0" fontId="23" fillId="0" borderId="3" xfId="0" applyFont="1" applyBorder="1" applyAlignment="1">
      <alignment vertical="center" wrapText="1"/>
    </xf>
    <xf numFmtId="0" fontId="24" fillId="0" borderId="4" xfId="21" applyFill="1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/>
    </xf>
    <xf numFmtId="4" fontId="21" fillId="0" borderId="6" xfId="0" applyNumberFormat="1" applyFont="1" applyBorder="1" applyAlignment="1">
      <alignment horizontal="right"/>
    </xf>
    <xf numFmtId="0" fontId="25" fillId="0" borderId="6" xfId="0" applyFont="1" applyBorder="1"/>
    <xf numFmtId="0" fontId="24" fillId="0" borderId="3" xfId="20" applyFill="1" applyBorder="1" applyAlignment="1">
      <alignment horizontal="left" vertical="center"/>
    </xf>
    <xf numFmtId="4" fontId="21" fillId="0" borderId="5" xfId="0" applyNumberFormat="1" applyFont="1" applyBorder="1" applyAlignment="1">
      <alignment horizontal="right"/>
    </xf>
    <xf numFmtId="0" fontId="2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8" xfId="0" applyBorder="1" applyAlignment="1">
      <alignment horizontal="right"/>
    </xf>
    <xf numFmtId="4" fontId="21" fillId="0" borderId="9" xfId="0" applyNumberFormat="1" applyFont="1" applyBorder="1" applyAlignment="1">
      <alignment horizontal="right"/>
    </xf>
    <xf numFmtId="0" fontId="0" fillId="4" borderId="10" xfId="0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" fontId="4" fillId="4" borderId="10" xfId="0" applyNumberFormat="1" applyFont="1" applyFill="1" applyBorder="1" applyAlignment="1">
      <alignment horizontal="left"/>
    </xf>
    <xf numFmtId="0" fontId="0" fillId="4" borderId="10" xfId="0" applyFill="1" applyBorder="1"/>
    <xf numFmtId="4" fontId="21" fillId="0" borderId="8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 wrapText="1"/>
    </xf>
    <xf numFmtId="3" fontId="13" fillId="6" borderId="6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25" fillId="0" borderId="11" xfId="0" applyFont="1" applyBorder="1"/>
    <xf numFmtId="0" fontId="24" fillId="0" borderId="1" xfId="2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0"/>
  <sheetViews>
    <sheetView tabSelected="1" view="pageBreakPreview" zoomScale="79" zoomScaleSheetLayoutView="79" workbookViewId="0" topLeftCell="B1">
      <selection activeCell="E1" sqref="E1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25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6.851562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66"/>
      <c r="G2" s="66"/>
      <c r="H2" s="2" t="s">
        <v>37</v>
      </c>
      <c r="I2" s="3"/>
      <c r="J2" s="1"/>
      <c r="N2" s="4"/>
      <c r="O2" s="3"/>
      <c r="P2" s="3"/>
    </row>
    <row r="3" spans="1:16" ht="18">
      <c r="A3" s="1"/>
      <c r="B3" s="1"/>
      <c r="C3" s="1"/>
      <c r="E3" s="37"/>
      <c r="F3" s="5"/>
      <c r="G3" s="5"/>
      <c r="H3" s="8" t="s">
        <v>38</v>
      </c>
      <c r="I3" s="3"/>
      <c r="J3" s="5"/>
      <c r="N3" s="3"/>
      <c r="O3" s="3"/>
      <c r="P3" s="3"/>
    </row>
    <row r="4" spans="1:16" ht="18">
      <c r="A4" s="6"/>
      <c r="B4" s="36" t="s">
        <v>0</v>
      </c>
      <c r="C4" s="36"/>
      <c r="D4" s="26"/>
      <c r="E4" s="34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26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67" t="s">
        <v>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3"/>
    </row>
    <row r="7" spans="1:16" ht="18">
      <c r="A7" s="6"/>
      <c r="B7" s="6"/>
      <c r="C7" s="6"/>
      <c r="D7" s="26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39</v>
      </c>
      <c r="C8" s="6"/>
      <c r="D8" s="26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26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69" t="s">
        <v>2</v>
      </c>
      <c r="C11" s="69"/>
      <c r="D11" s="27"/>
      <c r="E11" s="13"/>
      <c r="F11" s="14"/>
      <c r="O11" s="68" t="s">
        <v>3</v>
      </c>
      <c r="P11" s="68"/>
      <c r="Q11" s="68"/>
    </row>
    <row r="12" spans="1:17" ht="162.75" customHeight="1">
      <c r="A12" s="15" t="s">
        <v>4</v>
      </c>
      <c r="B12" s="32" t="s">
        <v>5</v>
      </c>
      <c r="C12" s="32" t="s">
        <v>6</v>
      </c>
      <c r="D12" s="24" t="s">
        <v>7</v>
      </c>
      <c r="E12" s="16" t="s">
        <v>8</v>
      </c>
      <c r="F12" s="35" t="s">
        <v>9</v>
      </c>
      <c r="G12" s="35" t="s">
        <v>10</v>
      </c>
      <c r="H12" s="33" t="s">
        <v>11</v>
      </c>
      <c r="I12" s="17" t="s">
        <v>12</v>
      </c>
      <c r="J12" s="17" t="s">
        <v>13</v>
      </c>
      <c r="K12" s="17" t="s">
        <v>14</v>
      </c>
      <c r="L12" s="17" t="s">
        <v>15</v>
      </c>
      <c r="M12" s="17" t="s">
        <v>16</v>
      </c>
      <c r="N12" s="17" t="s">
        <v>17</v>
      </c>
      <c r="O12" s="18" t="s">
        <v>18</v>
      </c>
      <c r="P12" s="18" t="s">
        <v>19</v>
      </c>
      <c r="Q12" s="18" t="s">
        <v>20</v>
      </c>
    </row>
    <row r="13" spans="1:17" s="21" customFormat="1" ht="151.5" customHeight="1">
      <c r="A13" s="19">
        <v>1</v>
      </c>
      <c r="B13" s="38" t="s">
        <v>21</v>
      </c>
      <c r="C13" s="39" t="s">
        <v>22</v>
      </c>
      <c r="D13" s="40"/>
      <c r="E13" s="53"/>
      <c r="F13" s="54">
        <v>1</v>
      </c>
      <c r="G13" s="55" t="s">
        <v>23</v>
      </c>
      <c r="H13" s="56"/>
      <c r="I13" s="57"/>
      <c r="J13" s="58">
        <f aca="true" t="shared" si="0" ref="J13:J18">SUM(H13*I13)/100</f>
        <v>0</v>
      </c>
      <c r="K13" s="20">
        <f aca="true" t="shared" si="1" ref="K13">SUM(H13+J13)</f>
        <v>0</v>
      </c>
      <c r="L13" s="20">
        <f aca="true" t="shared" si="2" ref="L13">SUM(F13*H13)</f>
        <v>0</v>
      </c>
      <c r="M13" s="20">
        <f aca="true" t="shared" si="3" ref="M13:M18">SUM(L13*I13)/100</f>
        <v>0</v>
      </c>
      <c r="N13" s="20">
        <f aca="true" t="shared" si="4" ref="N13:N18">SUM(L13:M13)</f>
        <v>0</v>
      </c>
      <c r="O13" s="41"/>
      <c r="P13" s="41"/>
      <c r="Q13" s="20">
        <f aca="true" t="shared" si="5" ref="Q13:Q14">SUM(H13*P13)</f>
        <v>0</v>
      </c>
    </row>
    <row r="14" spans="1:17" s="21" customFormat="1" ht="102" customHeight="1">
      <c r="A14" s="22">
        <v>2</v>
      </c>
      <c r="B14" s="38" t="s">
        <v>24</v>
      </c>
      <c r="C14" s="39" t="s">
        <v>25</v>
      </c>
      <c r="D14" s="51"/>
      <c r="E14" s="44"/>
      <c r="F14" s="45">
        <v>1</v>
      </c>
      <c r="G14" s="46" t="s">
        <v>23</v>
      </c>
      <c r="H14" s="47"/>
      <c r="I14" s="48"/>
      <c r="J14" s="49">
        <f t="shared" si="0"/>
        <v>0</v>
      </c>
      <c r="K14" s="52">
        <f aca="true" t="shared" si="6" ref="K14:K18">SUM(H14+J14)</f>
        <v>0</v>
      </c>
      <c r="L14" s="20">
        <f aca="true" t="shared" si="7" ref="L14:L18">SUM(F14*H14)</f>
        <v>0</v>
      </c>
      <c r="M14" s="20">
        <f t="shared" si="3"/>
        <v>0</v>
      </c>
      <c r="N14" s="20">
        <f t="shared" si="4"/>
        <v>0</v>
      </c>
      <c r="O14" s="63"/>
      <c r="P14" s="64"/>
      <c r="Q14" s="63">
        <f t="shared" si="5"/>
        <v>0</v>
      </c>
    </row>
    <row r="15" spans="1:17" s="21" customFormat="1" ht="92.25" customHeight="1">
      <c r="A15" s="21">
        <v>3</v>
      </c>
      <c r="B15" s="42" t="s">
        <v>26</v>
      </c>
      <c r="C15" s="42" t="s">
        <v>27</v>
      </c>
      <c r="D15" s="71"/>
      <c r="E15" s="70"/>
      <c r="F15" s="45">
        <v>4</v>
      </c>
      <c r="G15" s="46" t="s">
        <v>28</v>
      </c>
      <c r="H15" s="47"/>
      <c r="I15" s="48"/>
      <c r="J15" s="49">
        <f t="shared" si="0"/>
        <v>0</v>
      </c>
      <c r="K15" s="52">
        <f t="shared" si="6"/>
        <v>0</v>
      </c>
      <c r="L15" s="20">
        <f t="shared" si="7"/>
        <v>0</v>
      </c>
      <c r="M15" s="20">
        <f t="shared" si="3"/>
        <v>0</v>
      </c>
      <c r="N15" s="20">
        <f t="shared" si="4"/>
        <v>0</v>
      </c>
      <c r="O15" s="49"/>
      <c r="P15" s="65"/>
      <c r="Q15" s="20">
        <f aca="true" t="shared" si="8" ref="Q15:Q18">SUM(H15*P15)</f>
        <v>0</v>
      </c>
    </row>
    <row r="16" spans="1:17" s="21" customFormat="1" ht="92.25" customHeight="1">
      <c r="A16" s="22">
        <v>4</v>
      </c>
      <c r="B16" s="42" t="s">
        <v>40</v>
      </c>
      <c r="C16" s="38" t="s">
        <v>29</v>
      </c>
      <c r="D16" s="43"/>
      <c r="E16" s="50"/>
      <c r="F16" s="45">
        <v>1</v>
      </c>
      <c r="G16" s="46" t="s">
        <v>23</v>
      </c>
      <c r="H16" s="47"/>
      <c r="I16" s="48"/>
      <c r="J16" s="49">
        <f t="shared" si="0"/>
        <v>0</v>
      </c>
      <c r="K16" s="52">
        <f t="shared" si="6"/>
        <v>0</v>
      </c>
      <c r="L16" s="20">
        <f t="shared" si="7"/>
        <v>0</v>
      </c>
      <c r="M16" s="20">
        <f t="shared" si="3"/>
        <v>0</v>
      </c>
      <c r="N16" s="20">
        <f t="shared" si="4"/>
        <v>0</v>
      </c>
      <c r="O16" s="49"/>
      <c r="P16" s="65"/>
      <c r="Q16" s="20">
        <f t="shared" si="8"/>
        <v>0</v>
      </c>
    </row>
    <row r="17" spans="1:17" s="21" customFormat="1" ht="92.25" customHeight="1">
      <c r="A17" s="22">
        <v>5</v>
      </c>
      <c r="B17" s="42" t="s">
        <v>30</v>
      </c>
      <c r="C17" s="42" t="s">
        <v>31</v>
      </c>
      <c r="D17" s="71"/>
      <c r="E17" s="70"/>
      <c r="F17" s="45">
        <v>1</v>
      </c>
      <c r="G17" s="46" t="s">
        <v>32</v>
      </c>
      <c r="H17" s="47"/>
      <c r="I17" s="48"/>
      <c r="J17" s="49">
        <f t="shared" si="0"/>
        <v>0</v>
      </c>
      <c r="K17" s="52">
        <f t="shared" si="6"/>
        <v>0</v>
      </c>
      <c r="L17" s="20">
        <f t="shared" si="7"/>
        <v>0</v>
      </c>
      <c r="M17" s="20">
        <f aca="true" t="shared" si="9" ref="M17">SUM(L17*I17)/100</f>
        <v>0</v>
      </c>
      <c r="N17" s="20">
        <f aca="true" t="shared" si="10" ref="N17">SUM(L17:M17)</f>
        <v>0</v>
      </c>
      <c r="O17" s="49"/>
      <c r="P17" s="65"/>
      <c r="Q17" s="20">
        <f aca="true" t="shared" si="11" ref="Q17">SUM(H17*P17)</f>
        <v>0</v>
      </c>
    </row>
    <row r="18" spans="1:17" s="21" customFormat="1" ht="92.25" customHeight="1">
      <c r="A18" s="22">
        <v>6</v>
      </c>
      <c r="B18" s="42" t="s">
        <v>33</v>
      </c>
      <c r="C18" s="42" t="s">
        <v>34</v>
      </c>
      <c r="D18" s="71"/>
      <c r="E18" s="70"/>
      <c r="F18" s="45">
        <v>1</v>
      </c>
      <c r="G18" s="46" t="s">
        <v>35</v>
      </c>
      <c r="H18" s="47"/>
      <c r="I18" s="48"/>
      <c r="J18" s="49">
        <f t="shared" si="0"/>
        <v>0</v>
      </c>
      <c r="K18" s="52">
        <f t="shared" si="6"/>
        <v>0</v>
      </c>
      <c r="L18" s="20">
        <f t="shared" si="7"/>
        <v>0</v>
      </c>
      <c r="M18" s="20">
        <f t="shared" si="3"/>
        <v>0</v>
      </c>
      <c r="N18" s="20">
        <f t="shared" si="4"/>
        <v>0</v>
      </c>
      <c r="O18" s="49"/>
      <c r="P18" s="65"/>
      <c r="Q18" s="20">
        <f t="shared" si="8"/>
        <v>0</v>
      </c>
    </row>
    <row r="19" spans="2:14" ht="30" customHeight="1">
      <c r="B19" s="28" t="s">
        <v>36</v>
      </c>
      <c r="C19" s="29"/>
      <c r="D19" s="29"/>
      <c r="E19" s="59"/>
      <c r="F19" s="60"/>
      <c r="G19" s="60"/>
      <c r="H19" s="61"/>
      <c r="I19" s="62"/>
      <c r="J19" s="62"/>
      <c r="K19" s="30"/>
      <c r="L19" s="31">
        <f>SUM(L13:L18)</f>
        <v>0</v>
      </c>
      <c r="M19" s="31">
        <f>SUM(M13:M14)</f>
        <v>0</v>
      </c>
      <c r="N19" s="31">
        <f>SUM(N13:N18)</f>
        <v>0</v>
      </c>
    </row>
    <row r="20" ht="15">
      <c r="L20" s="23"/>
    </row>
  </sheetData>
  <sheetProtection formatCells="0" formatColumns="0" formatRows="0"/>
  <protectedRanges>
    <protectedRange sqref="F2 F1:G1 F21:G1048576 F3:G12 F19:G20" name="Oblast3"/>
    <protectedRange sqref="A1:C12 A21:C1048576 A13:A18 A19:C20" name="Oblast1"/>
    <protectedRange sqref="D1:E12 D21:E1048576 D19:E20" name="Oblast2"/>
    <protectedRange sqref="H21:Q1048576 H1:Q12 I13:Q18 H19:Q20" name="Oblast4"/>
    <protectedRange sqref="F14:F18" name="Oblast3_4"/>
    <protectedRange sqref="D14:E18" name="Oblast2_4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3" ma:contentTypeDescription="Vytvoří nový dokument" ma:contentTypeScope="" ma:versionID="d98a05720a1a45d5c299913fdf4311d9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01925ff97c875bf01ee1576ab2e4834f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E7CAC8-1476-469A-8C3B-0515503EE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6B6A1E-A478-4AF1-874D-2D2C06E958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9CB6AD-288A-44B1-8126-393E0C8266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dcterms:created xsi:type="dcterms:W3CDTF">2022-10-31T14:01:21Z</dcterms:created>
  <dcterms:modified xsi:type="dcterms:W3CDTF">2023-10-27T12:10:19Z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