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tabRatio="500" activeTab="0"/>
  </bookViews>
  <sheets>
    <sheet name="Tabulka nabídkové ceny" sheetId="1" r:id="rId1"/>
    <sheet name="Obecná část" sheetId="2" r:id="rId2"/>
    <sheet name="1 Diskové pole" sheetId="3" r:id="rId3"/>
    <sheet name="2 Virtualizační server" sheetId="4" r:id="rId4"/>
  </sheets>
  <definedNames/>
  <calcPr calcId="191029"/>
  <extLst/>
</workbook>
</file>

<file path=xl/sharedStrings.xml><?xml version="1.0" encoding="utf-8"?>
<sst xmlns="http://schemas.openxmlformats.org/spreadsheetml/2006/main" count="93" uniqueCount="82">
  <si>
    <t>TABULKA NABÍDKOVÉ CENY</t>
  </si>
  <si>
    <t>Číslo položky</t>
  </si>
  <si>
    <t>Název položky
NABÍZENÝ PRODUKT</t>
  </si>
  <si>
    <t>Počet kmpl</t>
  </si>
  <si>
    <t>Cena 1 kmpl 
Kč bez DPH</t>
  </si>
  <si>
    <t>Celková cena 
Kč bez DPH</t>
  </si>
  <si>
    <t>Kč DPH 21%</t>
  </si>
  <si>
    <t>Celková cena 
Kč vč. DPH</t>
  </si>
  <si>
    <t>č. faktury</t>
  </si>
  <si>
    <t>Diskové pole:</t>
  </si>
  <si>
    <t>Virtualizační server: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</si>
  <si>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</si>
  <si>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celkem 
Kč bez DPH</t>
  </si>
  <si>
    <t xml:space="preserve">DPH 21% </t>
  </si>
  <si>
    <t>Nabídková cena celkem 
Kč vč. DPH</t>
  </si>
  <si>
    <t>Účastník vyplní žlutě podbarvené buňky pro:</t>
  </si>
  <si>
    <t>a) stanovení nabídkové ceny</t>
  </si>
  <si>
    <t>b) doplnění označení nabízeného produktu (např. part number)</t>
  </si>
  <si>
    <t>c) doplnění popisu naplnění požadavků jednotlivých položek tabulek na listech 1 a 2 tohoto sešitu</t>
  </si>
  <si>
    <t>(pokud je to možné, uvádějte výrobce a konkrétní model nabízeného splnění požadavku)</t>
  </si>
  <si>
    <t>V …………………………. dne …………….2023</t>
  </si>
  <si>
    <t>………………………………………………………..</t>
  </si>
  <si>
    <t>za dodavatele</t>
  </si>
  <si>
    <t xml:space="preserve">TECHNICKÁ SPECIFIKACE ČÁST </t>
  </si>
  <si>
    <t>Zadavatel požaduje splnění následujících parametrů (včetně účastníkem doplněného popisu naplnění)</t>
  </si>
  <si>
    <t>Diskové pole</t>
  </si>
  <si>
    <t>Parametr</t>
  </si>
  <si>
    <t>Minimální požadovaná hodnota</t>
  </si>
  <si>
    <t>Popis naplnění
(uvedení part number v relevantních případech)</t>
  </si>
  <si>
    <t>Provedení</t>
  </si>
  <si>
    <t>• Určené pro montáž do skříně rack 19"
• Výška max 2U, hloubka max. 700 mm</t>
  </si>
  <si>
    <t>Základní vlastnosti</t>
  </si>
  <si>
    <t>• Min. 16 diskových slotů pro 3,5"/2,5" disky
• Možnost mixovat 3,5" a 2,5" disky v rámci jednoho boxu
• Možnost použítí vlastních disků dle compatibility matrixu výrobce diskového pole. Rámečky pro použití vlastních disků musí být součástí diskového pole.
• Podpora min. RAID 0, 1, 5, 6, 10, 50, 60
• Možnost připojení rozšiřujících diskových polic do kapacity min. 48 disků a kapacity min. 50 TB (bez nutnosti dokupování licencí na požadované funkce)
• Rozšiřitelnost diskového pole za chodu</t>
  </si>
  <si>
    <t>Řadič</t>
  </si>
  <si>
    <t>• Duální s redundancí, pracující v režimu Active-Active
• Zápisová cache musí být chráněna proti výpadku napájení pomocí baterie nebo NVRAM
• Cache paměť typu NVRAM/DRAM (nikoliv SSD cache) jednoho řadiče min. 4 GB
• Front-end porty jsou realizované na samotných řadičích diskového pole. Zadavatel nepřipouští alternativní řešení prostřednictvím switchů nebo převodníků.</t>
  </si>
  <si>
    <t>Osazené disky</t>
  </si>
  <si>
    <t>• SSD SAS-12G nebo SSD SATA certifikované pro provoz 24x7, DWPD min. 1,0 (pro 5 let), hot swap
• Hrubá kapacita realizovaná pomocí SSD min. 60 TB
• Počet disků: 6-8 ks (pro efektivní využití RAID)</t>
  </si>
  <si>
    <t>Napájení</t>
  </si>
  <si>
    <t>• Redundantní napájení ze 2 zdrojů
• Zdroje jsou dimenzovány na maximální zátěž/osazení disky
• Certifikace zdrojů min. 80 PLUS Bronze</t>
  </si>
  <si>
    <t>Porty</t>
  </si>
  <si>
    <t>• Diskové pole je určené pro blokové připojení do sítě iSCSI 1 GbE a blokové připojení do sítě iSCSI 25GbE
• Min. 8 x 1GbE portů pro připojení do sítě LAN
• Min. 2 x 25Gb SFP28 pro připojení do Ethernet pro každý řadič
• Možnost budoucího upgrade na SAN FC 32G</t>
  </si>
  <si>
    <t>Datové služby</t>
  </si>
  <si>
    <t>• Thin Provisioning na úrovni diskových LUNů. Pokud je funkce licencována, bude licence součástí dodávky a bude licencována na zadavatele.
• Vytváření snapshotů na HW úrovni (min. 50 snapshotů)
• Podpora replikací na úrovni pole (synchronní a asynchronní)</t>
  </si>
  <si>
    <t>Kompatibilita</t>
  </si>
  <si>
    <t>• VMware vSphere 6.7, 7.0, 8.0 (kompatibilita bude potvrzena uvedením na VMware Compatibility Listu)
• Kompatibilita se stávající infrastrukturou (Infortrend EonStor 3024U) - podpora SANWatch</t>
  </si>
  <si>
    <t>Vzdálená správa</t>
  </si>
  <si>
    <t>Nabízené řešení obsahuje nástroj na centrální správu diskových polí bez omezení počtu připojených zařízení, který splňuje následující požadavky: 
 • Centrální firmware update
 • Centrální management
 • SNMP
 • SMTP notifikace
 • Ovládání snapshotů a replikací</t>
  </si>
  <si>
    <t>Záruka</t>
  </si>
  <si>
    <t>• 5 let (vyjma baterií) onsite, servisní reakce NBD onsite</t>
  </si>
  <si>
    <t>Příslušenství</t>
  </si>
  <si>
    <t>• montážní příslušenství pro montáž do 19" racku
• ke každému zdroji: 1 ks připojovací kabel, C13-C14, délka min. 2 m
• 2 x SFP kompatibilní modul, FC 25 Gb SFP28 MM</t>
  </si>
  <si>
    <t>Dodání a implementace</t>
  </si>
  <si>
    <t>Součástí dodávky bude:
- doprava na místo
- instalace a konfigurace
- zapojení do související infrastruktury, včetně napojení do prostředí VMware 
- otestování funkčnosti a kompatibility se související infrastrukturou
- zaškolení obsluhy na místě
Součástí konfigurace a zapojení bude také:
- vytvoření LUNů a mapování dle zadání zadavatele
- migrace současných dat (40 TB) na nové pole
- zdokumentování skutečného provedení celého řešení</t>
  </si>
  <si>
    <t>Obecné podmínky</t>
  </si>
  <si>
    <t>• Součástí diskového pole je licence na zadavatele na veškeré poptávané funkce, osazené porty, řadiče, disky a přístupové protokoly. Dodané licence musí umožnit postupné připojování dalších serverů bez omezení jejich počtu.
• Zadavateli budou předány veškerá přístupová oprávnění (všech úrovní) pro plnohodnotnou administraci uložiště, vč. příslušného softwarového vybavení.
• Zadavateli budou zdarma poskytnuty veškeré výrobcem vydané softwarové aktualizace a nové revize softwarového vybavení minimálně po celou dobu záruky.
• Veškerý dodávaný materiál i jednotlivé komponenty (i příslušenství) budou dodány zcela nové, dříve nijak nepoužité, v originálních neporušených obalech.
• V případě pochybností nad uvedenými parametry výrobku uchazeče si zadavatel vyhrazuje možnost vzorkování výrobku, kde uchazeč předvede a konkrétně doloží uváděné parametry nabízeného výrobku. Vzorkování proběhne v místě plnění.</t>
  </si>
  <si>
    <t>Virtualizační server</t>
  </si>
  <si>
    <t>Popis naplnění</t>
  </si>
  <si>
    <t>• Určené pro montáž do skříně rack 19"
• Výška max 2U, hloubka max. 1000 mm (včetně ramena pro kabeláž)
• Dodání včetně výsuvných ližin, umožňujících plné vysunutí serveru, a ramena pro kabeláž</t>
  </si>
  <si>
    <t>CPU</t>
  </si>
  <si>
    <t>• 2 sockety osazené 2 CPU
• Každé CPU: min. 20 jader / 40 vláken, základní frekvence min. 2,3 GHz, cache min. 30 MB, TDP max. 150 W</t>
  </si>
  <si>
    <t>Výkon</t>
  </si>
  <si>
    <t>• Benchmark SPEC (prokazatelné a dostupné na www.spec.org): s dodaným CPU SPECrate2017_int_base min. 270 a SPECrate2017_fp_base min. 278; u daného typu serveru SPECpower_ssj2008 min. 12200</t>
  </si>
  <si>
    <t>RAM</t>
  </si>
  <si>
    <t>• Min. 512 GB
• DDR4 ECC, min 3200 MHz
• Rovnoměrné osazení paměťových řadičů, popř. kanálů
• Dostatek volných slotů pro možnost budoucího postupného rozšíření paměti na 1 TB a poté na 2 TB  jen dodáním nových modulů RAM (tj. bez nutnosti výměny stávajících modulů RAM)</t>
  </si>
  <si>
    <t>Systémové disky</t>
  </si>
  <si>
    <t>• 2 x SSD, každé min. 240 GB
• Oba disky zapojeny jako RAID1 na HW řadiči</t>
  </si>
  <si>
    <t>Datové disky (rozšiřitelnost)</t>
  </si>
  <si>
    <t>• Možnost budoucího osazení min. 24 x 3,5" disky a HW RAID řadičem (samostatným, tj. ne společným se systémovými disky) s podporou RAID 0, 1, 10, 5, 50 na těchto 24 discích</t>
  </si>
  <si>
    <t>Síť</t>
  </si>
  <si>
    <t>• 4 x 25/10 Gbps SFP28 LAN port, RDMA, iWARP, RoCE
• Dedikovaný RJ45 LAN port pro management</t>
  </si>
  <si>
    <t>Sloty, porty</t>
  </si>
  <si>
    <t>• Min. 2 x USB 3.0 přední port
• Min. 2 x USB 3.0 zadní port
• VGA zadní port
• Min. 4 x PCIe x16 gen 4</t>
  </si>
  <si>
    <t>• Redundantní napájení ze 2 zdrojů
• Účinnost 80 PLUS Titanium</t>
  </si>
  <si>
    <t>Spotřeba</t>
  </si>
  <si>
    <t>• Při 100% zatížení max. 620 W
• Při 50% zatížení max. 410 W
• Bez zatížení max. 270 W</t>
  </si>
  <si>
    <t>Chlazení a teplota</t>
  </si>
  <si>
    <t>• Ventilátory hot-swap, s redundancí
• Možnost trvalého provozu serveru při teplotě 30 °C</t>
  </si>
  <si>
    <t>• Server je certifikován pro VMware vSphere 6.7, 7.0, 8.0. Kompatibilita zařízení s VMware vSphere bude potvrzena uvedením na VMware Compatibility Listu.
• Jednotný management nástroj pro nově dodané i stávající servery – ServerView.</t>
  </si>
  <si>
    <t>• HW vzdálená správa (bez nutnosti běžícího OS) s funkcí vzdálené konzole a vzdáleného připojení médií. Nástroje pro update serveru online (z OS) i offline bez nutnosti instalace dalšího nástroje pro správu.
• Pokud jsou vyžadovány nějaké licence, pak musí být časově neomezené.</t>
  </si>
  <si>
    <t>• 7 let onsite, servisní reakce NBD onsite
• Platnost záruky dodavatel prokáže buď záručním certifikátem nebo fakturou od výrobce nebo dodavatele, kde bude explicitně uvedena záruka.</t>
  </si>
  <si>
    <t>Součástí dodávky bude:
- doprava na místo
- instalace a konfigurace (včetně OS)
- zapojení do související infrastruktury, včetně napojení do prostředí VMware 
- otestování funkčnosti a kompatibility se související infrastrukturou
- zaškolení obsluhy na místě</t>
  </si>
  <si>
    <t>• Server bude registrovaný na Karlovu univerzitu.
• Zboží musí být určeno pro český trh. Zboží bude odpovídat platným právním předpisům a technickým normám a bude splňovat zákonné podmínky pro jeho užívání.
• Zboží musí být dodáno jako nové a nepoužité; dodání repasovaného zboží či jakékoliv demoverze je nepřípustné.
• Zboží bude dodáno prosto jakýchkoliv nevypořádaných práv třetích osob (zejména práv z duševního vlastnictví či průmyslových práv). 
• V případě pochybností nad uvedenými parametry výrobku uchazeče si zadavatel vyhrazuje právo požádat účastníka o předvedení nabízeného zboží, kdy účastník předvede a konkrétně doloží uváděné parametry nabízeného výrobku. Účastník bude k předvedení vyzván pracovníkem zadavatele. Předvedení bude provedeno na pracovišti zadavatele, popř. na jiném pracovišti v termínu dle dohody zadavatele a dodavatele. Účastník poskytne zadavateli potřebnou součinnost. Z předvedení bude pořízen písemný protokol.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</si>
</sst>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5">
    <font>
      <sz val="11"/>
      <color theme="1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1"/>
      <name val="Times New Roman"/>
      <family val="2"/>
    </font>
    <font>
      <b/>
      <sz val="14"/>
      <color theme="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889981746673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wrapText="1"/>
      <protection locked="0"/>
    </xf>
    <xf numFmtId="0" fontId="9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4" xfId="0" applyNumberFormat="1" applyFont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0" fillId="0" borderId="0" xfId="0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2" xfId="0" applyBorder="1" applyProtection="1">
      <protection/>
    </xf>
    <xf numFmtId="0" fontId="3" fillId="0" borderId="13" xfId="0" applyFont="1" applyBorder="1" applyProtection="1"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top"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17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9" fillId="0" borderId="19" xfId="0" applyFont="1" applyBorder="1" applyAlignment="1" applyProtection="1">
      <alignment vertical="top" wrapText="1"/>
      <protection/>
    </xf>
    <xf numFmtId="0" fontId="0" fillId="0" borderId="20" xfId="0" applyBorder="1" applyProtection="1">
      <protection/>
    </xf>
    <xf numFmtId="0" fontId="4" fillId="3" borderId="21" xfId="0" applyFont="1" applyFill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vertical="top" wrapText="1"/>
      <protection/>
    </xf>
    <xf numFmtId="0" fontId="9" fillId="0" borderId="23" xfId="0" applyFont="1" applyBorder="1" applyAlignment="1" applyProtection="1">
      <alignment wrapText="1"/>
      <protection/>
    </xf>
    <xf numFmtId="0" fontId="8" fillId="0" borderId="6" xfId="0" applyFont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 wrapText="1"/>
      <protection/>
    </xf>
    <xf numFmtId="0" fontId="4" fillId="3" borderId="21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143625" cy="4638675"/>
    <xdr:sp macro="" textlink="">
      <xdr:nvSpPr>
        <xdr:cNvPr id="2" name="TextBox 1"/>
        <xdr:cNvSpPr/>
      </xdr:nvSpPr>
      <xdr:spPr>
        <a:xfrm>
          <a:off x="0" y="57150"/>
          <a:ext cx="6143625" cy="4638675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cs-CZ" sz="1800" b="1" strike="noStrike" spc="-1">
              <a:solidFill>
                <a:schemeClr val="dk1"/>
              </a:solidFill>
              <a:latin typeface="Calibri"/>
            </a:rPr>
            <a:t>Technická specifikace pro zakázku</a:t>
          </a:r>
          <a:endParaRPr lang="en-US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800" b="1" strike="noStrike" spc="-1">
              <a:solidFill>
                <a:schemeClr val="dk1"/>
              </a:solidFill>
              <a:latin typeface="Calibri"/>
            </a:rPr>
            <a:t>„Datové úložiště a virtualizační server pro matematickou sekci MFF UK“</a:t>
          </a:r>
          <a:endParaRPr lang="en-US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FF0000"/>
              </a:solidFill>
              <a:latin typeface="Calibri"/>
            </a:rPr>
            <a:t>která se skládá ze 2 níže popsaných součástí podrobně rozepsaných v následujících listech tohoto sešitu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1" strike="noStrike" spc="-1">
              <a:solidFill>
                <a:schemeClr val="dk1"/>
              </a:solidFill>
              <a:latin typeface="Calibri"/>
            </a:rPr>
            <a:t>OBECNÁ ČÁST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chemeClr val="dk1"/>
              </a:solidFill>
              <a:latin typeface="Calibri"/>
            </a:rPr>
            <a:t>Návazná infrastruktura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chemeClr val="dk1"/>
              </a:solidFill>
              <a:latin typeface="Calibri"/>
            </a:rPr>
            <a:t>Datové úložiště bude náhradou stávajícího úložiště Infortrend EonStor 3024U a budou na něm uložena data matematické sekce, data grafických uzlů výpočetního clusteru a data všech virtualizačních serverů (stávajících Fujitsu Primergy RX2520 M1, RX2510 M2, RX2520 M4 i nového virtualizačního serveru).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chemeClr val="dk1"/>
              </a:solidFill>
              <a:latin typeface="Calibri"/>
            </a:rPr>
            <a:t>Předmět dodávky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chemeClr val="dk1"/>
              </a:solidFill>
              <a:latin typeface="Calibri"/>
            </a:rPr>
            <a:t>1. Diskové pole podle specifikace uvedené na listu „1 Diskové pole“.</a:t>
          </a:r>
          <a:br/>
          <a:r>
            <a:rPr lang="cs-CZ" sz="1100" b="0" strike="noStrike" spc="-1">
              <a:solidFill>
                <a:schemeClr val="dk1"/>
              </a:solidFill>
              <a:latin typeface="Calibri"/>
            </a:rPr>
            <a:t>Součástí dodávky je montáž, zprovoznění a předvedení funkčnosti úložiště v místě plnění.</a:t>
          </a:r>
          <a:br/>
          <a:r>
            <a:rPr lang="cs-CZ" sz="1100" b="0" strike="noStrike" spc="-1">
              <a:solidFill>
                <a:schemeClr val="dk1"/>
              </a:solidFill>
              <a:latin typeface="Calibri"/>
            </a:rPr>
            <a:t>Zadavateli budou předány veškerá přístupová oprávnění (všech úrovní) pro plnohodnotnou administraci úložiště, vč. příslušného softwarového vybavení.</a:t>
          </a:r>
          <a:br/>
          <a:r>
            <a:rPr lang="cs-CZ" sz="1100" b="0" strike="noStrike" spc="-1">
              <a:solidFill>
                <a:srgbClr val="FF0000"/>
              </a:solidFill>
              <a:latin typeface="Calibri"/>
            </a:rPr>
            <a:t>Servisní podmínky: Záruka min. 5 let, onsite, servisní reakce NBD onsite</a:t>
          </a:r>
          <a:r>
            <a:rPr lang="cs-CZ" sz="1100" b="0" strike="noStrike" spc="-1">
              <a:solidFill>
                <a:schemeClr val="dk1"/>
              </a:solidFill>
              <a:latin typeface="Calibri"/>
            </a:rPr>
            <a:t>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chemeClr val="dk1"/>
              </a:solidFill>
              <a:latin typeface="Calibri"/>
            </a:rPr>
            <a:t>2. Virtualizační server podle specifikace uvedené na listu „2 Virtualizační server“.</a:t>
          </a:r>
          <a:br/>
          <a:r>
            <a:rPr lang="cs-CZ" sz="1100" b="0" strike="noStrike" spc="-1">
              <a:solidFill>
                <a:schemeClr val="dk1"/>
              </a:solidFill>
              <a:latin typeface="Calibri"/>
            </a:rPr>
            <a:t>Servisní podmínky: Záruka min. 7 let, onsite, servisní reakce NBD onsite.</a:t>
          </a:r>
          <a:endParaRPr lang="en-US" sz="1100" b="0" strike="noStrike" spc="-1"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85" zoomScaleNormal="85" workbookViewId="0" topLeftCell="A1">
      <selection activeCell="I5" sqref="I5:I6"/>
    </sheetView>
  </sheetViews>
  <sheetFormatPr defaultColWidth="8.8515625" defaultRowHeight="15"/>
  <cols>
    <col min="1" max="1" width="8.8515625" style="1" customWidth="1"/>
    <col min="2" max="2" width="27.421875" style="1" customWidth="1"/>
    <col min="3" max="3" width="8.8515625" style="1" customWidth="1"/>
    <col min="4" max="4" width="17.57421875" style="1" customWidth="1"/>
    <col min="5" max="5" width="18.57421875" style="1" customWidth="1"/>
    <col min="6" max="7" width="17.57421875" style="1" customWidth="1"/>
    <col min="8" max="8" width="2.7109375" style="1" customWidth="1"/>
    <col min="9" max="9" width="13.00390625" style="1" customWidth="1"/>
    <col min="10" max="16384" width="8.8515625" style="1" customWidth="1"/>
  </cols>
  <sheetData>
    <row r="1" spans="1:4" ht="15">
      <c r="A1" s="11" t="s">
        <v>0</v>
      </c>
      <c r="B1" s="11"/>
      <c r="C1" s="11"/>
      <c r="D1" s="11"/>
    </row>
    <row r="2" spans="1:4" ht="15">
      <c r="A2" s="11"/>
      <c r="B2" s="11"/>
      <c r="C2" s="11"/>
      <c r="D2" s="11"/>
    </row>
    <row r="4" spans="1:9" ht="30">
      <c r="A4" s="12" t="s">
        <v>1</v>
      </c>
      <c r="B4" s="22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7" t="s">
        <v>7</v>
      </c>
      <c r="H4" s="19"/>
      <c r="I4" s="20" t="s">
        <v>8</v>
      </c>
    </row>
    <row r="5" spans="1:9" ht="75.75" customHeight="1">
      <c r="A5" s="13">
        <v>1</v>
      </c>
      <c r="B5" s="2" t="s">
        <v>9</v>
      </c>
      <c r="C5" s="15">
        <v>1</v>
      </c>
      <c r="D5" s="3">
        <v>0</v>
      </c>
      <c r="E5" s="16">
        <f>D5*C5</f>
        <v>0</v>
      </c>
      <c r="F5" s="16">
        <f>E5*0.21</f>
        <v>0</v>
      </c>
      <c r="G5" s="18">
        <f>E5+F5</f>
        <v>0</v>
      </c>
      <c r="H5" s="19"/>
      <c r="I5" s="21">
        <v>300230090</v>
      </c>
    </row>
    <row r="6" spans="1:9" ht="75.75" customHeight="1">
      <c r="A6" s="13">
        <v>2</v>
      </c>
      <c r="B6" s="2" t="s">
        <v>10</v>
      </c>
      <c r="C6" s="15">
        <v>1</v>
      </c>
      <c r="D6" s="3">
        <v>0</v>
      </c>
      <c r="E6" s="16">
        <f>D6*C6</f>
        <v>0</v>
      </c>
      <c r="F6" s="16">
        <f>E6*0.21</f>
        <v>0</v>
      </c>
      <c r="G6" s="18">
        <f>E6+F6</f>
        <v>0</v>
      </c>
      <c r="H6" s="19"/>
      <c r="I6" s="21"/>
    </row>
    <row r="7" spans="1:9" ht="15">
      <c r="A7" s="19"/>
      <c r="B7" s="19"/>
      <c r="C7" s="19"/>
      <c r="D7" s="19"/>
      <c r="E7" s="19"/>
      <c r="F7" s="19"/>
      <c r="G7" s="19"/>
      <c r="H7" s="19"/>
      <c r="I7" s="19"/>
    </row>
    <row r="8" spans="1:9" ht="14.25" customHeight="1">
      <c r="A8" s="19"/>
      <c r="B8" s="23" t="s">
        <v>11</v>
      </c>
      <c r="C8" s="23"/>
      <c r="D8" s="23"/>
      <c r="E8" s="23"/>
      <c r="F8" s="23"/>
      <c r="G8" s="23"/>
      <c r="H8" s="19"/>
      <c r="I8" s="19"/>
    </row>
    <row r="9" spans="1:9" ht="15">
      <c r="A9" s="19"/>
      <c r="B9" s="23"/>
      <c r="C9" s="23"/>
      <c r="D9" s="23"/>
      <c r="E9" s="23"/>
      <c r="F9" s="23"/>
      <c r="G9" s="23"/>
      <c r="H9" s="19"/>
      <c r="I9" s="19"/>
    </row>
    <row r="10" spans="1:9" ht="15">
      <c r="A10" s="19"/>
      <c r="B10" s="23"/>
      <c r="C10" s="23"/>
      <c r="D10" s="23"/>
      <c r="E10" s="23"/>
      <c r="F10" s="23"/>
      <c r="G10" s="23"/>
      <c r="H10" s="19"/>
      <c r="I10" s="19"/>
    </row>
    <row r="11" spans="1:9" ht="48.75" customHeight="1">
      <c r="A11" s="19"/>
      <c r="B11" s="23"/>
      <c r="C11" s="23"/>
      <c r="D11" s="23"/>
      <c r="E11" s="23"/>
      <c r="F11" s="23"/>
      <c r="G11" s="23"/>
      <c r="H11" s="19"/>
      <c r="I11" s="19"/>
    </row>
    <row r="12" spans="1:9" ht="1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5.75" thickBo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51.6" customHeight="1">
      <c r="A14" s="19"/>
      <c r="B14" s="19"/>
      <c r="C14" s="19"/>
      <c r="D14" s="19"/>
      <c r="E14" s="24" t="s">
        <v>12</v>
      </c>
      <c r="F14" s="25" t="s">
        <v>13</v>
      </c>
      <c r="G14" s="26" t="s">
        <v>14</v>
      </c>
      <c r="H14" s="19"/>
      <c r="I14" s="19"/>
    </row>
    <row r="15" spans="1:9" ht="66.6" customHeight="1">
      <c r="A15" s="19"/>
      <c r="B15" s="19"/>
      <c r="C15" s="19"/>
      <c r="D15" s="19"/>
      <c r="E15" s="27">
        <f>SUM(E5:E6)</f>
        <v>0</v>
      </c>
      <c r="F15" s="28">
        <f>E15*0.21</f>
        <v>0</v>
      </c>
      <c r="G15" s="29">
        <f>E15+F15</f>
        <v>0</v>
      </c>
      <c r="H15" s="19"/>
      <c r="I15" s="19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.75">
      <c r="A18" s="19"/>
      <c r="B18" s="30" t="s">
        <v>15</v>
      </c>
      <c r="C18" s="19"/>
      <c r="D18" s="19"/>
      <c r="E18" s="19"/>
      <c r="F18" s="19"/>
      <c r="G18" s="19"/>
      <c r="H18" s="19"/>
      <c r="I18" s="19"/>
    </row>
    <row r="19" spans="1:9" ht="15.75">
      <c r="A19" s="19"/>
      <c r="B19" s="30" t="s">
        <v>16</v>
      </c>
      <c r="C19" s="19"/>
      <c r="D19" s="19"/>
      <c r="E19" s="19"/>
      <c r="F19" s="19"/>
      <c r="G19" s="19"/>
      <c r="H19" s="19"/>
      <c r="I19" s="19"/>
    </row>
    <row r="20" spans="1:9" ht="15.75">
      <c r="A20" s="19"/>
      <c r="B20" s="30" t="s">
        <v>17</v>
      </c>
      <c r="C20" s="19"/>
      <c r="D20" s="19"/>
      <c r="E20" s="19"/>
      <c r="F20" s="19"/>
      <c r="G20" s="19"/>
      <c r="H20" s="19"/>
      <c r="I20" s="19"/>
    </row>
    <row r="21" spans="1:9" ht="15.75">
      <c r="A21" s="19"/>
      <c r="B21" s="30" t="s">
        <v>18</v>
      </c>
      <c r="C21" s="19"/>
      <c r="D21" s="19"/>
      <c r="E21" s="19"/>
      <c r="F21" s="19"/>
      <c r="G21" s="19"/>
      <c r="H21" s="19"/>
      <c r="I21" s="19"/>
    </row>
    <row r="22" spans="1:9" ht="15.75">
      <c r="A22" s="19"/>
      <c r="B22" s="30" t="s">
        <v>19</v>
      </c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19"/>
      <c r="E24" s="19"/>
      <c r="F24" s="19"/>
      <c r="G24" s="19"/>
      <c r="H24" s="19"/>
      <c r="I24" s="19"/>
    </row>
    <row r="25" spans="2:3" ht="15.75">
      <c r="B25" s="4" t="s">
        <v>20</v>
      </c>
      <c r="C25" s="5"/>
    </row>
    <row r="27" ht="15">
      <c r="B27" s="1" t="s">
        <v>21</v>
      </c>
    </row>
    <row r="28" ht="15">
      <c r="B28" s="1" t="s">
        <v>22</v>
      </c>
    </row>
  </sheetData>
  <sheetProtection algorithmName="SHA-512" hashValue="ClI2Oviahce/HiOwXs/W1U41DnA0vB/F0n+p1phq8Pa9MMAZqrfmF1l27BCzxQTERt95nRORo4k/2p6oVrK8Sg==" saltValue="jk+u33WCnlf6N9xrPNk8iw==" spinCount="100000" sheet="1" objects="1" scenarios="1"/>
  <mergeCells count="3">
    <mergeCell ref="A1:D2"/>
    <mergeCell ref="I5:I6"/>
    <mergeCell ref="B8:G11"/>
  </mergeCells>
  <printOptions/>
  <pageMargins left="0.7" right="0.7" top="0.75" bottom="0.75" header="0.511811023622047" footer="0.511811023622047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8.7109375" defaultRowHeight="15"/>
  <sheetData/>
  <sheetProtection algorithmName="SHA-512" hashValue="GpPDQ0yU9e+fqaj7a7npqyvtn7xjALEDdA+VSA4DCIYdAEJAafF/suZoGoxd6RUtRrh/qKOoMDwyP3VfbwC2PA==" saltValue="vLw44p/aliww1jY803qZ8w==" spinCount="100000" sheet="1" objects="1" scenarios="1"/>
  <printOptions/>
  <pageMargins left="0.7" right="0.7" top="0.75" bottom="0.75" header="0.511811023622047" footer="0.51181102362204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zoomScale="115" zoomScaleNormal="115" workbookViewId="0" topLeftCell="A1">
      <selection activeCell="J8" sqref="J8"/>
    </sheetView>
  </sheetViews>
  <sheetFormatPr defaultColWidth="8.8515625" defaultRowHeight="15"/>
  <cols>
    <col min="1" max="1" width="1.1484375" style="1" customWidth="1"/>
    <col min="2" max="2" width="12.140625" style="1" customWidth="1"/>
    <col min="3" max="3" width="64.57421875" style="1" customWidth="1"/>
    <col min="4" max="4" width="47.28125" style="1" customWidth="1"/>
    <col min="5" max="16384" width="8.8515625" style="1" customWidth="1"/>
  </cols>
  <sheetData>
    <row r="1" spans="1:9" ht="44.25" customHeight="1">
      <c r="A1" s="6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30">
      <c r="A2" s="7"/>
      <c r="B2" s="31"/>
      <c r="C2" s="32" t="s">
        <v>24</v>
      </c>
      <c r="D2" s="31"/>
      <c r="E2" s="19"/>
      <c r="F2" s="19"/>
      <c r="G2" s="19"/>
      <c r="H2" s="19"/>
      <c r="I2" s="19"/>
    </row>
    <row r="3" spans="2:9" ht="15">
      <c r="B3" s="19"/>
      <c r="C3" s="31"/>
      <c r="D3" s="19"/>
      <c r="E3" s="19"/>
      <c r="F3" s="19"/>
      <c r="G3" s="19"/>
      <c r="H3" s="19"/>
      <c r="I3" s="19"/>
    </row>
    <row r="4" spans="2:9" ht="15">
      <c r="B4" s="33"/>
      <c r="C4" s="34" t="s">
        <v>25</v>
      </c>
      <c r="D4" s="42"/>
      <c r="E4" s="19"/>
      <c r="F4" s="19"/>
      <c r="G4" s="19"/>
      <c r="H4" s="19"/>
      <c r="I4" s="19"/>
    </row>
    <row r="5" spans="1:9" ht="47.25">
      <c r="A5" s="7"/>
      <c r="B5" s="35" t="s">
        <v>26</v>
      </c>
      <c r="C5" s="36" t="s">
        <v>27</v>
      </c>
      <c r="D5" s="43" t="s">
        <v>28</v>
      </c>
      <c r="E5" s="19"/>
      <c r="F5" s="19"/>
      <c r="G5" s="19"/>
      <c r="H5" s="19"/>
      <c r="I5" s="19"/>
    </row>
    <row r="6" spans="2:6" ht="26.25">
      <c r="B6" s="37" t="s">
        <v>29</v>
      </c>
      <c r="C6" s="38" t="s">
        <v>30</v>
      </c>
      <c r="D6" s="8"/>
      <c r="E6" s="19"/>
      <c r="F6" s="19"/>
    </row>
    <row r="7" spans="2:6" ht="102.75">
      <c r="B7" s="37" t="s">
        <v>31</v>
      </c>
      <c r="C7" s="38" t="s">
        <v>32</v>
      </c>
      <c r="D7" s="8"/>
      <c r="E7" s="19"/>
      <c r="F7" s="19"/>
    </row>
    <row r="8" spans="2:6" ht="84" customHeight="1">
      <c r="B8" s="37" t="s">
        <v>33</v>
      </c>
      <c r="C8" s="39" t="s">
        <v>34</v>
      </c>
      <c r="D8" s="8"/>
      <c r="E8" s="19"/>
      <c r="F8" s="19"/>
    </row>
    <row r="9" spans="2:6" ht="54" customHeight="1">
      <c r="B9" s="37" t="s">
        <v>35</v>
      </c>
      <c r="C9" s="39" t="s">
        <v>36</v>
      </c>
      <c r="D9" s="8"/>
      <c r="E9" s="19"/>
      <c r="F9" s="19"/>
    </row>
    <row r="10" spans="2:6" ht="39">
      <c r="B10" s="37" t="s">
        <v>37</v>
      </c>
      <c r="C10" s="38" t="s">
        <v>38</v>
      </c>
      <c r="D10" s="8"/>
      <c r="E10" s="19"/>
      <c r="F10" s="19"/>
    </row>
    <row r="11" spans="2:6" ht="63.75">
      <c r="B11" s="37" t="s">
        <v>39</v>
      </c>
      <c r="C11" s="39" t="s">
        <v>40</v>
      </c>
      <c r="D11" s="8"/>
      <c r="E11" s="19"/>
      <c r="F11" s="19"/>
    </row>
    <row r="12" spans="2:6" ht="51">
      <c r="B12" s="37" t="s">
        <v>41</v>
      </c>
      <c r="C12" s="39" t="s">
        <v>42</v>
      </c>
      <c r="D12" s="8"/>
      <c r="E12" s="19"/>
      <c r="F12" s="19"/>
    </row>
    <row r="13" spans="2:6" ht="51.75">
      <c r="B13" s="37" t="s">
        <v>43</v>
      </c>
      <c r="C13" s="38" t="s">
        <v>44</v>
      </c>
      <c r="D13" s="8"/>
      <c r="E13" s="19"/>
      <c r="F13" s="19"/>
    </row>
    <row r="14" spans="2:6" ht="90">
      <c r="B14" s="37" t="s">
        <v>45</v>
      </c>
      <c r="C14" s="38" t="s">
        <v>46</v>
      </c>
      <c r="D14" s="8"/>
      <c r="E14" s="19"/>
      <c r="F14" s="19"/>
    </row>
    <row r="15" spans="2:6" ht="15">
      <c r="B15" s="37" t="s">
        <v>47</v>
      </c>
      <c r="C15" s="38" t="s">
        <v>48</v>
      </c>
      <c r="D15" s="9"/>
      <c r="E15" s="19"/>
      <c r="F15" s="19"/>
    </row>
    <row r="16" spans="2:6" ht="38.25">
      <c r="B16" s="37" t="s">
        <v>49</v>
      </c>
      <c r="C16" s="39" t="s">
        <v>50</v>
      </c>
      <c r="D16" s="8"/>
      <c r="E16" s="19"/>
      <c r="F16" s="19"/>
    </row>
    <row r="17" spans="2:6" ht="141">
      <c r="B17" s="37" t="s">
        <v>51</v>
      </c>
      <c r="C17" s="38" t="s">
        <v>52</v>
      </c>
      <c r="D17" s="9"/>
      <c r="E17" s="19"/>
      <c r="F17" s="19"/>
    </row>
    <row r="18" spans="2:6" ht="165.75" customHeight="1">
      <c r="B18" s="40" t="s">
        <v>53</v>
      </c>
      <c r="C18" s="41" t="s">
        <v>54</v>
      </c>
      <c r="D18" s="10"/>
      <c r="E18" s="19"/>
      <c r="F18" s="19"/>
    </row>
    <row r="19" spans="2:6" ht="15">
      <c r="B19" s="19"/>
      <c r="C19" s="19"/>
      <c r="D19" s="19"/>
      <c r="E19" s="19"/>
      <c r="F19" s="19"/>
    </row>
    <row r="20" spans="2:6" ht="15">
      <c r="B20" s="19"/>
      <c r="C20" s="19"/>
      <c r="D20" s="19"/>
      <c r="E20" s="19"/>
      <c r="F20" s="19"/>
    </row>
    <row r="21" spans="2:6" ht="15">
      <c r="B21" s="19"/>
      <c r="C21" s="19"/>
      <c r="D21" s="19"/>
      <c r="E21" s="19"/>
      <c r="F21" s="19"/>
    </row>
    <row r="22" spans="2:6" ht="15">
      <c r="B22" s="19"/>
      <c r="C22" s="19"/>
      <c r="D22" s="19"/>
      <c r="E22" s="19"/>
      <c r="F22" s="19"/>
    </row>
    <row r="23" spans="2:6" ht="15">
      <c r="B23" s="19"/>
      <c r="C23" s="19"/>
      <c r="D23" s="19"/>
      <c r="E23" s="19"/>
      <c r="F23" s="19"/>
    </row>
    <row r="24" spans="2:6" ht="15">
      <c r="B24" s="19"/>
      <c r="C24" s="19"/>
      <c r="D24" s="19"/>
      <c r="E24" s="19"/>
      <c r="F24" s="19"/>
    </row>
    <row r="25" spans="2:6" ht="15">
      <c r="B25" s="19"/>
      <c r="C25" s="19"/>
      <c r="D25" s="19"/>
      <c r="E25" s="19"/>
      <c r="F25" s="19"/>
    </row>
    <row r="26" spans="2:6" ht="15">
      <c r="B26" s="19"/>
      <c r="C26" s="19"/>
      <c r="D26" s="19"/>
      <c r="E26" s="19"/>
      <c r="F26" s="19"/>
    </row>
    <row r="27" spans="2:6" ht="15">
      <c r="B27" s="19"/>
      <c r="C27" s="19"/>
      <c r="D27" s="19"/>
      <c r="E27" s="19"/>
      <c r="F27" s="19"/>
    </row>
    <row r="28" spans="2:6" ht="15">
      <c r="B28" s="19"/>
      <c r="C28" s="19"/>
      <c r="D28" s="19"/>
      <c r="E28" s="19"/>
      <c r="F28" s="19"/>
    </row>
    <row r="29" spans="2:6" ht="15">
      <c r="B29" s="19"/>
      <c r="C29" s="19"/>
      <c r="D29" s="19"/>
      <c r="E29" s="19"/>
      <c r="F29" s="19"/>
    </row>
  </sheetData>
  <sheetProtection algorithmName="SHA-512" hashValue="pPsWgpB6CjFUK7ZMrLeJx2PYEqvZEjDU3IJmMtiqCn/Mn2RG36pmKtSCDMpHTJd2eUZuMnZ7jY76RWq6lowcWA==" saltValue="uBFeAPBc8n3dXAQXQsHPWg==" spinCount="100000" sheet="1" objects="1" scenarios="1"/>
  <printOptions/>
  <pageMargins left="0.7" right="0.7" top="0.75" bottom="0.75" header="0.511811023622047" footer="0.511811023622047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7"/>
  <sheetViews>
    <sheetView workbookViewId="0" topLeftCell="A1">
      <selection activeCell="AW36" sqref="AW36"/>
    </sheetView>
  </sheetViews>
  <sheetFormatPr defaultColWidth="8.8515625" defaultRowHeight="15"/>
  <cols>
    <col min="1" max="1" width="1.1484375" style="1" customWidth="1"/>
    <col min="2" max="2" width="12.7109375" style="1" customWidth="1"/>
    <col min="3" max="3" width="65.421875" style="1" customWidth="1"/>
    <col min="4" max="4" width="45.7109375" style="1" customWidth="1"/>
    <col min="5" max="16384" width="8.8515625" style="1" customWidth="1"/>
  </cols>
  <sheetData>
    <row r="1" spans="1:10" ht="44.25" customHeight="1">
      <c r="A1" s="6" t="s">
        <v>23</v>
      </c>
      <c r="B1" s="19"/>
      <c r="C1" s="19"/>
      <c r="D1" s="19"/>
      <c r="E1" s="19"/>
      <c r="F1" s="19"/>
      <c r="G1" s="19"/>
      <c r="H1" s="19"/>
      <c r="I1" s="19"/>
      <c r="J1" s="19"/>
    </row>
    <row r="2" spans="2:10" s="7" customFormat="1" ht="29.25" customHeight="1">
      <c r="B2" s="31"/>
      <c r="C2" s="32" t="s">
        <v>24</v>
      </c>
      <c r="D2" s="31"/>
      <c r="E2" s="31"/>
      <c r="F2" s="31"/>
      <c r="G2" s="31"/>
      <c r="H2" s="31"/>
      <c r="I2" s="31"/>
      <c r="J2" s="31"/>
    </row>
    <row r="3" spans="2:10" ht="15">
      <c r="B3" s="19"/>
      <c r="C3" s="31"/>
      <c r="D3" s="19"/>
      <c r="E3" s="19"/>
      <c r="F3" s="19"/>
      <c r="G3" s="19"/>
      <c r="H3" s="19"/>
      <c r="I3" s="19"/>
      <c r="J3" s="19"/>
    </row>
    <row r="4" spans="2:10" ht="15">
      <c r="B4" s="33"/>
      <c r="C4" s="34" t="s">
        <v>55</v>
      </c>
      <c r="D4" s="42"/>
      <c r="E4" s="19"/>
      <c r="F4" s="19"/>
      <c r="G4" s="19"/>
      <c r="H4" s="19"/>
      <c r="I4" s="19"/>
      <c r="J4" s="19"/>
    </row>
    <row r="5" spans="2:10" s="7" customFormat="1" ht="30" customHeight="1">
      <c r="B5" s="35" t="s">
        <v>26</v>
      </c>
      <c r="C5" s="36" t="s">
        <v>27</v>
      </c>
      <c r="D5" s="48" t="s">
        <v>56</v>
      </c>
      <c r="E5" s="31"/>
      <c r="F5" s="31"/>
      <c r="G5" s="31"/>
      <c r="H5" s="31"/>
      <c r="I5" s="31"/>
      <c r="J5" s="31"/>
    </row>
    <row r="6" spans="2:9" ht="51.75">
      <c r="B6" s="37" t="s">
        <v>29</v>
      </c>
      <c r="C6" s="38" t="s">
        <v>57</v>
      </c>
      <c r="D6" s="8"/>
      <c r="E6" s="19"/>
      <c r="F6" s="19"/>
      <c r="G6" s="19"/>
      <c r="H6" s="19"/>
      <c r="I6" s="19"/>
    </row>
    <row r="7" spans="2:9" ht="39">
      <c r="B7" s="37" t="s">
        <v>58</v>
      </c>
      <c r="C7" s="38" t="s">
        <v>59</v>
      </c>
      <c r="D7" s="8"/>
      <c r="E7" s="19"/>
      <c r="F7" s="19"/>
      <c r="G7" s="19"/>
      <c r="H7" s="19"/>
      <c r="I7" s="19"/>
    </row>
    <row r="8" spans="2:9" ht="39">
      <c r="B8" s="37" t="s">
        <v>60</v>
      </c>
      <c r="C8" s="38" t="s">
        <v>61</v>
      </c>
      <c r="D8" s="8"/>
      <c r="E8" s="19"/>
      <c r="F8" s="19"/>
      <c r="G8" s="19"/>
      <c r="H8" s="19"/>
      <c r="I8" s="19"/>
    </row>
    <row r="9" spans="2:9" ht="79.5" customHeight="1">
      <c r="B9" s="37" t="s">
        <v>62</v>
      </c>
      <c r="C9" s="39" t="s">
        <v>63</v>
      </c>
      <c r="D9" s="8"/>
      <c r="E9" s="19"/>
      <c r="F9" s="19"/>
      <c r="G9" s="19"/>
      <c r="H9" s="19"/>
      <c r="I9" s="19"/>
    </row>
    <row r="10" spans="2:9" ht="26.25">
      <c r="B10" s="37" t="s">
        <v>64</v>
      </c>
      <c r="C10" s="38" t="s">
        <v>65</v>
      </c>
      <c r="D10" s="8"/>
      <c r="E10" s="19"/>
      <c r="F10" s="19"/>
      <c r="G10" s="19"/>
      <c r="H10" s="19"/>
      <c r="I10" s="19"/>
    </row>
    <row r="11" spans="2:9" ht="39">
      <c r="B11" s="37" t="s">
        <v>66</v>
      </c>
      <c r="C11" s="38" t="s">
        <v>67</v>
      </c>
      <c r="D11" s="8"/>
      <c r="E11" s="19"/>
      <c r="F11" s="19"/>
      <c r="G11" s="19"/>
      <c r="H11" s="19"/>
      <c r="I11" s="19"/>
    </row>
    <row r="12" spans="2:9" ht="26.25">
      <c r="B12" s="37" t="s">
        <v>68</v>
      </c>
      <c r="C12" s="38" t="s">
        <v>69</v>
      </c>
      <c r="D12" s="8"/>
      <c r="E12" s="19"/>
      <c r="F12" s="19"/>
      <c r="G12" s="19"/>
      <c r="H12" s="19"/>
      <c r="I12" s="19"/>
    </row>
    <row r="13" spans="2:9" ht="51">
      <c r="B13" s="37" t="s">
        <v>70</v>
      </c>
      <c r="C13" s="39" t="s">
        <v>71</v>
      </c>
      <c r="D13" s="8"/>
      <c r="E13" s="19"/>
      <c r="F13" s="19"/>
      <c r="G13" s="19"/>
      <c r="H13" s="19"/>
      <c r="I13" s="19"/>
    </row>
    <row r="14" spans="2:9" ht="26.25">
      <c r="B14" s="37" t="s">
        <v>37</v>
      </c>
      <c r="C14" s="38" t="s">
        <v>72</v>
      </c>
      <c r="D14" s="8"/>
      <c r="E14" s="19"/>
      <c r="F14" s="19"/>
      <c r="G14" s="19"/>
      <c r="H14" s="19"/>
      <c r="I14" s="19"/>
    </row>
    <row r="15" spans="2:9" ht="39">
      <c r="B15" s="37" t="s">
        <v>73</v>
      </c>
      <c r="C15" s="38" t="s">
        <v>74</v>
      </c>
      <c r="D15" s="8"/>
      <c r="E15" s="19"/>
      <c r="F15" s="19"/>
      <c r="G15" s="19"/>
      <c r="H15" s="19"/>
      <c r="I15" s="19"/>
    </row>
    <row r="16" spans="2:9" ht="26.25">
      <c r="B16" s="37" t="s">
        <v>75</v>
      </c>
      <c r="C16" s="38" t="s">
        <v>76</v>
      </c>
      <c r="D16" s="8"/>
      <c r="E16" s="19"/>
      <c r="F16" s="19"/>
      <c r="G16" s="19"/>
      <c r="H16" s="19"/>
      <c r="I16" s="19"/>
    </row>
    <row r="17" spans="2:9" ht="42" customHeight="1">
      <c r="B17" s="37" t="s">
        <v>43</v>
      </c>
      <c r="C17" s="39" t="s">
        <v>77</v>
      </c>
      <c r="D17" s="8"/>
      <c r="E17" s="19"/>
      <c r="F17" s="19"/>
      <c r="G17" s="19"/>
      <c r="H17" s="19"/>
      <c r="I17" s="19"/>
    </row>
    <row r="18" spans="2:9" ht="51.75">
      <c r="B18" s="44" t="s">
        <v>45</v>
      </c>
      <c r="C18" s="45" t="s">
        <v>78</v>
      </c>
      <c r="D18" s="9"/>
      <c r="E18" s="19"/>
      <c r="F18" s="19"/>
      <c r="G18" s="19"/>
      <c r="H18" s="19"/>
      <c r="I18" s="19"/>
    </row>
    <row r="19" spans="2:9" ht="39">
      <c r="B19" s="44" t="s">
        <v>47</v>
      </c>
      <c r="C19" s="45" t="s">
        <v>79</v>
      </c>
      <c r="D19" s="9"/>
      <c r="E19" s="19"/>
      <c r="F19" s="19"/>
      <c r="G19" s="19"/>
      <c r="H19" s="19"/>
      <c r="I19" s="19"/>
    </row>
    <row r="20" spans="2:9" ht="77.25">
      <c r="B20" s="44" t="s">
        <v>51</v>
      </c>
      <c r="C20" s="45" t="s">
        <v>80</v>
      </c>
      <c r="D20" s="9"/>
      <c r="E20" s="19"/>
      <c r="F20" s="19"/>
      <c r="G20" s="19"/>
      <c r="H20" s="19"/>
      <c r="I20" s="19"/>
    </row>
    <row r="21" spans="2:9" ht="204.75">
      <c r="B21" s="46" t="s">
        <v>53</v>
      </c>
      <c r="C21" s="47" t="s">
        <v>81</v>
      </c>
      <c r="D21" s="10"/>
      <c r="E21" s="19"/>
      <c r="F21" s="19"/>
      <c r="G21" s="19"/>
      <c r="H21" s="19"/>
      <c r="I21" s="19"/>
    </row>
    <row r="22" spans="2:12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ht="1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ht="1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2" ht="1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ht="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2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ht="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3" ht="15">
      <c r="B48" s="19"/>
      <c r="C48" s="19"/>
    </row>
    <row r="49" spans="2:3" ht="15">
      <c r="B49" s="19"/>
      <c r="C49" s="19"/>
    </row>
    <row r="50" spans="2:3" ht="15">
      <c r="B50" s="19"/>
      <c r="C50" s="19"/>
    </row>
    <row r="51" spans="2:3" ht="15">
      <c r="B51" s="19"/>
      <c r="C51" s="19"/>
    </row>
    <row r="52" spans="2:3" ht="15">
      <c r="B52" s="19"/>
      <c r="C52" s="19"/>
    </row>
    <row r="53" spans="2:3" ht="15"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2:3" ht="15"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  <row r="73" spans="2:3" ht="15">
      <c r="B73" s="19"/>
      <c r="C73" s="19"/>
    </row>
    <row r="74" spans="2:3" ht="15">
      <c r="B74" s="19"/>
      <c r="C74" s="19"/>
    </row>
    <row r="75" spans="2:3" ht="15">
      <c r="B75" s="19"/>
      <c r="C75" s="19"/>
    </row>
    <row r="76" spans="2:3" ht="15">
      <c r="B76" s="19"/>
      <c r="C76" s="19"/>
    </row>
    <row r="77" spans="2:3" ht="15">
      <c r="B77" s="19"/>
      <c r="C77" s="19"/>
    </row>
    <row r="78" spans="2:3" ht="15">
      <c r="B78" s="19"/>
      <c r="C78" s="19"/>
    </row>
    <row r="79" spans="2:3" ht="15">
      <c r="B79" s="19"/>
      <c r="C79" s="19"/>
    </row>
    <row r="80" spans="2:3" ht="15">
      <c r="B80" s="19"/>
      <c r="C80" s="19"/>
    </row>
    <row r="81" spans="2:3" ht="15">
      <c r="B81" s="19"/>
      <c r="C81" s="19"/>
    </row>
    <row r="82" spans="2:3" ht="15">
      <c r="B82" s="19"/>
      <c r="C82" s="19"/>
    </row>
    <row r="83" spans="2:3" ht="15">
      <c r="B83" s="19"/>
      <c r="C83" s="19"/>
    </row>
    <row r="84" spans="2:3" ht="15">
      <c r="B84" s="19"/>
      <c r="C84" s="19"/>
    </row>
    <row r="85" spans="2:3" ht="15">
      <c r="B85" s="19"/>
      <c r="C85" s="19"/>
    </row>
    <row r="86" spans="2:3" ht="15">
      <c r="B86" s="19"/>
      <c r="C86" s="19"/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  <row r="109" spans="2:3" ht="15">
      <c r="B109" s="19"/>
      <c r="C109" s="19"/>
    </row>
    <row r="110" spans="2:3" ht="15">
      <c r="B110" s="19"/>
      <c r="C110" s="19"/>
    </row>
    <row r="111" spans="2:3" ht="15">
      <c r="B111" s="19"/>
      <c r="C111" s="19"/>
    </row>
    <row r="112" spans="2:3" ht="15">
      <c r="B112" s="19"/>
      <c r="C112" s="19"/>
    </row>
    <row r="113" spans="2:3" ht="15">
      <c r="B113" s="19"/>
      <c r="C113" s="19"/>
    </row>
    <row r="114" spans="2:3" ht="15">
      <c r="B114" s="19"/>
      <c r="C114" s="19"/>
    </row>
    <row r="115" spans="2:3" ht="15">
      <c r="B115" s="19"/>
      <c r="C115" s="19"/>
    </row>
    <row r="116" spans="2:3" ht="15">
      <c r="B116" s="19"/>
      <c r="C116" s="19"/>
    </row>
    <row r="117" spans="2:3" ht="15">
      <c r="B117" s="19"/>
      <c r="C117" s="19"/>
    </row>
    <row r="118" spans="2:3" ht="15">
      <c r="B118" s="19"/>
      <c r="C118" s="19"/>
    </row>
    <row r="119" spans="2:3" ht="15">
      <c r="B119" s="19"/>
      <c r="C119" s="19"/>
    </row>
    <row r="120" spans="2:3" ht="15">
      <c r="B120" s="19"/>
      <c r="C120" s="19"/>
    </row>
    <row r="121" spans="2:3" ht="15">
      <c r="B121" s="19"/>
      <c r="C121" s="19"/>
    </row>
    <row r="122" spans="2:3" ht="15">
      <c r="B122" s="19"/>
      <c r="C122" s="19"/>
    </row>
    <row r="123" spans="2:3" ht="15">
      <c r="B123" s="19"/>
      <c r="C123" s="19"/>
    </row>
    <row r="124" spans="2:3" ht="15">
      <c r="B124" s="19"/>
      <c r="C124" s="19"/>
    </row>
    <row r="125" spans="2:3" ht="15">
      <c r="B125" s="19"/>
      <c r="C125" s="19"/>
    </row>
    <row r="126" spans="2:3" ht="15">
      <c r="B126" s="19"/>
      <c r="C126" s="19"/>
    </row>
    <row r="127" spans="2:3" ht="15">
      <c r="B127" s="19"/>
      <c r="C127" s="19"/>
    </row>
  </sheetData>
  <sheetProtection algorithmName="SHA-512" hashValue="A+wzaP4QoYKxk+GifiwGzgPfA9tuUbgR22U10V8MBo8m6pfBEbq27ef3o9ZwWidWrlOfslJ6NxsnuUiFMbGHlQ==" saltValue="qFqg02LLusqJouryYcEdQA==" spinCount="100000" sheet="1" objects="1" scenarios="1"/>
  <printOptions/>
  <pageMargins left="0.7" right="0.7" top="0.75" bottom="0.75" header="0.511811023622047" footer="0.511811023622047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Lauterkranz</cp:lastModifiedBy>
  <dcterms:created xsi:type="dcterms:W3CDTF">2023-10-26T09:12:26Z</dcterms:created>
  <dcterms:modified xsi:type="dcterms:W3CDTF">2023-11-03T08:36:10Z</dcterms:modified>
  <cp:category/>
  <cp:version/>
  <cp:contentType/>
  <cp:contentStatus/>
</cp:coreProperties>
</file>