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38_Výzva_20_2023_příprava\01_K_odeslání\"/>
    </mc:Choice>
  </mc:AlternateContent>
  <xr:revisionPtr revIDLastSave="0" documentId="8_{9BE551E6-8990-4C29-B831-A8F0D14E93EA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0 CHEMIK" sheetId="1" r:id="rId1"/>
  </sheets>
  <definedNames>
    <definedName name="_xlnm.Print_Area" localSheetId="0">'Výzva č. 20 CHEMIK'!$A$1:$Q$26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L21" i="1"/>
  <c r="K21" i="1"/>
  <c r="J21" i="1"/>
  <c r="Q20" i="1"/>
  <c r="L20" i="1"/>
  <c r="K20" i="1"/>
  <c r="J20" i="1"/>
  <c r="Q19" i="1"/>
  <c r="L19" i="1"/>
  <c r="M19" i="1" s="1"/>
  <c r="N19" i="1" s="1"/>
  <c r="K19" i="1"/>
  <c r="J19" i="1"/>
  <c r="Q18" i="1"/>
  <c r="L18" i="1"/>
  <c r="M18" i="1" s="1"/>
  <c r="N18" i="1" s="1"/>
  <c r="K18" i="1"/>
  <c r="J18" i="1"/>
  <c r="Q17" i="1"/>
  <c r="L17" i="1"/>
  <c r="K17" i="1"/>
  <c r="J17" i="1"/>
  <c r="Q16" i="1"/>
  <c r="L16" i="1"/>
  <c r="M16" i="1" s="1"/>
  <c r="N16" i="1" s="1"/>
  <c r="K16" i="1"/>
  <c r="J16" i="1"/>
  <c r="Q15" i="1"/>
  <c r="L15" i="1"/>
  <c r="M15" i="1" s="1"/>
  <c r="N15" i="1" s="1"/>
  <c r="K15" i="1"/>
  <c r="J15" i="1"/>
  <c r="Q14" i="1"/>
  <c r="M14" i="1"/>
  <c r="L14" i="1"/>
  <c r="N14" i="1" s="1"/>
  <c r="K14" i="1"/>
  <c r="J14" i="1"/>
  <c r="Q13" i="1"/>
  <c r="M21" i="1" l="1"/>
  <c r="N21" i="1" s="1"/>
  <c r="M20" i="1"/>
  <c r="N20" i="1" s="1"/>
  <c r="N17" i="1"/>
  <c r="M17" i="1"/>
  <c r="N13" i="1" l="1"/>
  <c r="M13" i="1"/>
  <c r="J13" i="1"/>
  <c r="L13" i="1" l="1"/>
  <c r="K13" i="1"/>
  <c r="L22" i="1" l="1"/>
  <c r="M22" i="1" l="1"/>
  <c r="N22" i="1"/>
</calcChain>
</file>

<file path=xl/sharedStrings.xml><?xml version="1.0" encoding="utf-8"?>
<sst xmlns="http://schemas.openxmlformats.org/spreadsheetml/2006/main" count="52" uniqueCount="45">
  <si>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</si>
  <si>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</si>
  <si>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</si>
  <si>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</si>
  <si>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</si>
  <si>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</si>
  <si>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</si>
  <si>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</si>
  <si>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</si>
  <si>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</si>
  <si>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</si>
  <si>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</si>
  <si>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</si>
  <si>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</si>
  <si>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</si>
  <si>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</si>
  <si>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</si>
  <si>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</si>
  <si>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</si>
  <si>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</si>
  <si>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</si>
  <si>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</si>
  <si>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kit pro multiplexní stanovení lidských proteinových biomarkerů MMP1, MMP2, MMP7, MMP9, MMP10 v jedné 96jamkové desce</t>
  </si>
  <si>
    <t>kit pro multiplexní stanovení lidských proteinových biomarkerů MMP1, MMP2, MMP7, MMP9, MMP10 založené na xMAP technologii a kompatibilní se systémem xMAP INTELLIFLEX DR-SE v jedné 96 jamkové desce.Všechny kity musí obsahovat:1. Vialky s magnetickými xMAP kuličkami pro analyty MMP1, MMP2, MMP7, MMP9, MMP10. 2. Jednu vialku s lyofilizovaným směsným standardem pro všechny analyty v kitu. 3. 2 kontroly kvality s definovanými očekávanými koncentracemi analytů. 4. Konjugát streptavidin-PE dodávaný jako roztok pro přímé použití bez nutnosti ředění. 5. Vialku s koktejlem detekčních biotinylovaných protilátek dodávaný jako roztok pro přímé použití bez nutnosti ředění</t>
  </si>
  <si>
    <t>balení  (kit je na jednu 96jamkovou desku)</t>
  </si>
  <si>
    <t>kit pro multiplexní stanovení lidských proteinových biomarkerů MMP3, MMP12, MMP13 v jedné 96jamkové desce</t>
  </si>
  <si>
    <t>kit pro multiplexní stanovení lidských proteinových biomarkerů MMP3, MMP12, MMP13 založené na xMAP technologii a kompatibilní se systémem xMAP INTELLIFLEX DR-SE v jedné 96jamkové desce.Všechny kity musí obsahovat:1. Vialky s magnetickými xMAP kuličkami pro analyty MMP3, MMP12, MMP13. 2. Jednu vialku s lyofilizovaným směsným standardem pro všechny analyty v kitu. 3. 2 kontroly kvality s definovanými očekávanými koncentracemi analytů. 4. vialku se serum matrix – lyofilizátem skutečného lidského séra pro potlačení matricových efektů. 5. Konjugát streptavidin-PE dodávaný jako roztok pro přímé použití bez nutnosti ředění. 6. Vialku s koktejlem detekčních biotinylovaných protilátek dodávaný jako roztok pro přímé použití bez nutnosti ředění</t>
  </si>
  <si>
    <t>kit pro multiplexní stanovení lidských proteinových biomarkerů TIMP1, TIMP2, TIMP3, TIMP4 v jedné 96jamkové desce</t>
  </si>
  <si>
    <t>kit pro multiplexní stanovení lidských proteinových biomarkerů TIMP1, TIMP2, TIMP3, TIMP4 založené na xMAP technologii a kompatibilní se systémem xMAP INTELLIFLEX DR-SE v jedné 96jamkové desce.Všechny kity musí obsahovat:1. Vialky s magnetickými xMAP kuličkami pro analyty TIMP1, TIMP2, TIMP3, TIMP4. 2. Jednu vialku s lyofilizovaným směsným standardem pro všechny analyty v kitu. 3. 2 kontroly kvality s definovanými očekávanými koncentracemi analytů. 4. Konjugát streptavidin-PE dodávaný jako roztok pro přímé použití bez nutnosti ředění. 5. Vialku s koktejlem detekčních biotinylovaných protilátek dodávaný jako roztok pro přímé použití bez nutnosti ředění</t>
  </si>
  <si>
    <t>kit pro multiplexní stanovení lidských proteinových biomarkerů Angiopoietin-2, BMP-9, EGF, Endoglin, Endothelin-1, FGF-1 (acidic FGF), FGF-2 (basic FGF), Follistatin, G-CSF, HB-EGF, HGF, IL-8, Leptin, PLGF, VEGF-A, VEGF-C, VEGF-D v jedné 96jamkové desce</t>
  </si>
  <si>
    <t>kit pro multiplexní stanovení lidských proteinových biomarkerů Angiopoietin-2, BMP-9, EGF, Endoglin, Endothelin-1, FGF-1 (acidic FGF), FGF-2 (basic FGF), Follistatin, G-CSF, HB-EGF, HGF, IL-8, Leptin, PLGF, VEGF-A, VEGF-C, VEGF-D založené na xMAP technologii a kompatibilní se systémem xMAP INTELLIFLEX DR-SE v jedné 96jamkové desce. Všechny kity musí obsahovat:1. Vialky s magnetickými xMAP kuličkami pro analyty Angiopoietin-2, BMP-9, EGF, Endoglin, Endothelin-1, FGF-1 (acidic FGF), FGF-2 (basic FGF), Follistatin, G-CSF, HB-EGF, HGF, IL-8, Leptin, PLGF, VEGF-A, VEGF-C, VEGF-D. 2. Jednu vialku s lyofilizovaným směsným standardem pro všechny analyty v kitu. 3. 2 kontroly kvality s definovanými očekávanými koncentracemi analytů. 4. vialku se serum matrix – lyofilizátem skutečného lidského séra pro potlačení matricových efektů. 5. Konjugát streptavidin-PE dodávaný jako roztok pro přímé použití bez nutnosti ředění. 6. Vialku s koktejlem detekčních biotinylovaných protilátek dodávaný jako roztok pro přímé použití bez nutnosti ředění</t>
  </si>
  <si>
    <t>kit pro multiplexní stanovení lidských proteinových biomarkerů EGF;Eotaxin;G-CSF;GM-CSF;IFNα2;IFNγ;IL-1α;IL-1β;IL-1ra;IL-2;IL-3;IL-4;IL-5;IL-6;IL-7;IL-8;IL-10;IL-12 (p40);IL-12(p70);IL-13;IL-15;IL-17A;IL-17E/IL-25;IL-17F;IL-18;IL-22;IP-10;MCP-1;M-CSF;MIG;MIP-1α;MIP-1β;PDGF-AA;PDGF-AB/BB;RANTES;TNFα;TNFβ;VEGF-A;  6Ckine, sCD137, sFAS, sFASL, APRIL, BAFF, BCA-1, CTACK, ENA-78, Eotaxin-2, Eotaxin-3, Granzyme A, Granzyme B, HMGB1, I-309, IFNβ, IFNω, IL-16, IL-20, IL-21, IL-23, IL-28A, IL-29, IL-31, IL-33, I-TAC, LIF, MCP-2, MCP-4, MIP-1δ, MIP-3α, Perforin, SCF, SDF-1, TARC, TPO, TRAIL, TSLP v jedné 96jamkové desce</t>
  </si>
  <si>
    <t>kit pro multiplexní stanovení lidských proteinových biomarkerů EGF;Eotaxin;G-CSF;GM-CSF;IFNα2;IFNγ;IL-1α;IL-1β;IL-1ra;IL-2;IL-3;IL-4;IL-5;IL-6;IL-7;IL-8;IL-10;IL-12 (p40);IL-12(p70);IL-13;IL-15;IL-17A;IL-17E/IL-25;IL-17F;IL-18;IL-22;IP-10;MCP-1;M-CSF;MIG;MIP-1α;MIP-1β;PDGF-AA;PDGF-AB/BB;RANTES;TNFα;TNFβ;VEGF-A;  6Ckine, sCD137, sFAS, sFASL, APRIL, BAFF, BCA-1, CTACK, ENA-78, Eotaxin-2, Eotaxin-3, Granzyme A, Granzyme B, HMGB1, I-309, IFNβ, IFNω, IL-16, IL-20, IL-21, IL-23, IL-28A, IL-29, IL-31, IL-33, I-TAC, LIF, MCP-2, MCP-4, MIP-1δ, MIP-3α, Perforin, SCF, SDF-1, TARC, TPO, TRAIL, TSLP založené na xMAP technologii a kompatibilní se systémem xMAP INTELLIFLEX DR-SE v jedné 96jamkové desce. Všechny kity musí obsahovat:1. Vialky s magnetickými xMAP kuličkami pro analyty EGF;Eotaxin;G-CSF;GM-CSF;IFNα2;IFNγ;IL-1α;IL-1β;IL-1ra;IL-2;IL-3;IL-4;IL-5;IL-6;IL-7;IL-8;IL-10;IL-12 (p40);IL-12(p70);IL-13;IL-15;IL-17A;IL-17E/IL-25;IL-17F;IL-18;IL-22;IP-10;MCP-1;M-CSF;MIG;MIP-1α;MIP-1β;PDGF-AA;PDGF-AB/BB;RANTES;TNFα;TNFβ;VEGF-A;  6Ckine, sCD137, sFAS, sFASL, APRIL, BAFF, BCA-1, CTACK, ENA-78, Eotaxin-2, Eotaxin-3, Granzyme A, Granzyme B, HMGB1, I-309, IFNβ, IFNω, IL-16, IL-20, IL-21, IL-23, IL-28A, IL-29, IL-31, IL-33, I-TAC, LIF, MCP-2, MCP-4, MIP-1δ, MIP-3α, Perforin, SCF, SDF-1, TARC, TPO, TRAIL, TSLP. 2. lyofilizovaný směsný standard pro všechny analyty v kitu. 3. 2 kontroly kvality s definovanými očekávanými koncentracemi analytů. 4. serum matrix – lyofilizát skutečného lidského séra pro potlačení matricových efektů. 5. Konjugát streptavidin-PE dodávaný jako roztok pro přímé použití bez nutnosti ředění. 6. Koktejl detekčních biotinylovaných protilátek dodávaný jako roztok pro přímé použití bez nutnosti ředění</t>
  </si>
  <si>
    <t>standard pro kit pro multiplexní stanovení lidských proteinových biomarkerů MMP1, MMP2, MMP7, MMP9, MMP10</t>
  </si>
  <si>
    <t>standard pro kit pro multiplexní stanovení lidských proteinových biomarkerů MMP1, MMP2, MMP7, MMP9, MMP10 založené na xMAP technologii a kompatibilní se systémem xMAP INTELLIFLEX DR-SE.Všechny kity musí obsahovat:1. Vialky s magnetickými xMAP kuličkami pro analyty MMP1, MMP2, MMP7, MMP9, MMP10. 2. Jednu vialku s lyofilizovaným směsným standardem pro všechny analyty v kitu. 3. 2 kontroly kvality s definovanými očekávanými koncentracemi analytů. 4. Konjugát streptavidin-PE dodávaný jako roztok pro přímé použití bez nutnosti ředění. 5. Vialku s koktejlem detekčních biotinylovaných protilátek dodávaný jako roztok pro přímé použití bez nutnosti ředění</t>
  </si>
  <si>
    <t>ks</t>
  </si>
  <si>
    <t>standard pro kit pro multiplexní stanovení lidských proteinových biomarkerů MMP3, MMP12, MMP13</t>
  </si>
  <si>
    <t>standard pro kit pro multiplexní stanovení lidských proteinových biomarkerů MMP3, MMP12, MMP13 založené na xMAP technologii a kompatibilní se systémem xMAP INTELLIFLEX DR-SE.Všechny kity musí obsahovat:1. Vialky s magnetickými xMAP kuličkami pro analyty MMP3, MMP12, MMP13. 2. Jednu vialku s lyofilizovaným směsným standardem pro všechny analyty v kitu. 3. 2 kontroly kvality s definovanými očekávanými koncentracemi analytů. 4. vialku se serum matrix – lyofilizátem skutečného lidského séra pro potlačení matricových efektů. 5. Konjugát streptavidin-PE dodávaný jako roztok pro přímé použití bez nutnosti ředění. 6. Vialku s koktejlem detekčních biotinylovaných protilátek dodávaný jako roztok pro přímé použití bez nutnosti ředění</t>
  </si>
  <si>
    <t>standard pro kit pro multiplexní stanovení lidských proteinových biomarkerů TIMP1, TIMP2, TIMP3, TIMP4</t>
  </si>
  <si>
    <t>standard pro kit pro multiplexní stanovení lidských proteinových biomarkerů TIMP1, TIMP2, TIMP3, TIMP4 založené na xMAP technologii a kompatibilní se systémem xMAP INTELLIFLEX DR-SE.Všechny kity musí obsahovat:1. Vialky s magnetickými xMAP kuličkami pro analyty TIMP1, TIMP2, TIMP3, TIMP4. 2. Jednu vialku s lyofilizovaným směsným standardem pro všechny analyty v kitu. 3. 2 kontroly kvality s definovanými očekávanými koncentracemi analytů. 4. Konjugát streptavidin-PE dodávaný jako roztok pro přímé použití bez nutnosti ředění. 5. Vialku s koktejlem detekčních biotinylovaných protilátek dodávaný jako roztok pro přímé použití bez nutnosti ředění</t>
  </si>
  <si>
    <t>standard pro kit pro multiplexní stanovení lidských proteinových biomarkerů Angiopoietin-2, BMP-9, EGF, Endoglin, Endothelin-1, FGF-1 (acidic FGF), FGF-2 (basic FGF), Follistatin, G-CSF, HB-EGF, HGF, IL-8, Leptin, PLGF, VEGF-A, VEGF-C, VEGF-D</t>
  </si>
  <si>
    <t>standard pro kit pro multiplexní stanovení lidských proteinových biomarkerů Angiopoietin-2, BMP-9, EGF, Endoglin, Endothelin-1, FGF-1 (acidic FGF), FGF-2 (basic FGF), Follistatin, G-CSF, HB-EGF, HGF, IL-8, Leptin, PLGF, VEGF-A, VEGF-C, VEGF-D založené na xMAP technologii a kompatibilní se systémem xMAP INTELLIFLEX DR-SE.Všechny kity musí obsahovat:1. Vialky s magnetickými xMAP kuličkami pro analyty Angiopoietin-2, BMP-9, EGF, Endoglin, Endothelin-1, FGF-1 (acidic FGF), FGF-2 (basic FGF), Follistatin, G-CSF, HB-EGF, HGF, IL-8, Leptin, PLGF, VEGF-A, VEGF-C, VEGF-D. 2. Jednu vialku s lyofilizovaným směsným standardem pro všechny analyty v kitu. 3. 2 kontroly kvality s definovanými očekávanými koncentracemi analytů. 4. vialku se serum matrix – lyofilizátem skutečného lidského séra pro potlačení matricových efektů. 5. Konjugát streptavidin-PE dodávaný jako roztok pro přímé použití bez nutnosti ředění. 6. Vialku s koktejlem detekčních biotinylovaných protilátek dodávaný jako roztok pro přímé použití bez nutnosti ředění</t>
  </si>
  <si>
    <t>Výsledná nabídková cena v Kč včetně všech nákladů (např. dopravné, balné, náklady na pojištění, inflační vlivy, clo, sleva z ceny apod).</t>
  </si>
  <si>
    <r>
      <t xml:space="preserve">Příloha č. 1 Výzvy č. </t>
    </r>
    <r>
      <rPr>
        <b/>
        <sz val="14"/>
        <rFont val="Calibri"/>
        <family val="2"/>
        <charset val="238"/>
      </rPr>
      <t>20/2023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</si>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</sst>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0"/>
    <numFmt numFmtId="166" formatCode="_-* #,##0.00\ _K_č_-;\-* #,##0.00\ _K_č_-;_-* &quot;-&quot;??\ _K_č_-;_-@_-"/>
    <numFmt numFmtId="167" formatCode="[$€-2]\ #,##0;[Red]\-[$€-2]\ #,##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8" fillId="0" borderId="0" applyNumberFormat="0" applyFill="0" applyBorder="0" applyAlignment="0" applyProtection="0"/>
    <xf numFmtId="166" fontId="29" fillId="0" borderId="0" applyFont="0" applyFill="0" applyBorder="0" applyAlignment="0" applyProtection="0"/>
    <xf numFmtId="0" fontId="30" fillId="0" borderId="0"/>
    <xf numFmtId="0" fontId="30" fillId="0" borderId="0"/>
    <xf numFmtId="44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1" fillId="0" borderId="0"/>
    <xf numFmtId="0" fontId="31" fillId="0" borderId="0"/>
    <xf numFmtId="167" fontId="29" fillId="0" borderId="0"/>
    <xf numFmtId="0" fontId="20" fillId="0" borderId="0">
      <alignment vertical="center"/>
    </xf>
    <xf numFmtId="167" fontId="32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/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3" fontId="3" fillId="5" borderId="2" xfId="0" applyNumberFormat="1" applyFont="1" applyFill="1" applyBorder="1" applyAlignment="1">
      <alignment horizontal="righ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0" fontId="0" fillId="0" borderId="2" xfId="0" applyBorder="1"/>
    <xf numFmtId="0" fontId="28" fillId="0" borderId="2" xfId="1" applyBorder="1"/>
    <xf numFmtId="0" fontId="26" fillId="0" borderId="0" xfId="0" applyFont="1"/>
    <xf numFmtId="0" fontId="26" fillId="6" borderId="5" xfId="0" applyFont="1" applyFill="1" applyBorder="1"/>
    <xf numFmtId="0" fontId="3" fillId="5" borderId="2" xfId="0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23">
    <cellStyle name="Čárka 2" xfId="2" xr:uid="{26A2ECD6-FBF0-4CD4-B16A-490AC10D5FB2}"/>
    <cellStyle name="Excel Built-in Normal" xfId="3" xr:uid="{4296CB63-465C-47DF-A59E-316C7EBD037C}"/>
    <cellStyle name="Excel Built-in Normal 2" xfId="4" xr:uid="{CF1C487B-623A-4660-8752-C5DA5A7A996B}"/>
    <cellStyle name="Hypertextový odkaz" xfId="1" builtinId="8"/>
    <cellStyle name="Měna 2" xfId="6" xr:uid="{487F2944-1448-4064-99F5-3B33745186D5}"/>
    <cellStyle name="Měna 2 2" xfId="7" xr:uid="{A7086E47-6272-422F-A1A7-DFCE162FA68E}"/>
    <cellStyle name="Měna 2 2 2" xfId="8" xr:uid="{5C29282A-7AD8-421B-AAF9-B0317F9970CA}"/>
    <cellStyle name="Měna 2 2 3" xfId="9" xr:uid="{25AF6016-E298-4D93-ABDC-C7018D1F3BDD}"/>
    <cellStyle name="Měna 2 3" xfId="10" xr:uid="{815BE396-B204-4E77-9A91-82855D2707C0}"/>
    <cellStyle name="Měna 2 4" xfId="11" xr:uid="{FA626802-0619-4A77-90BE-DA1CE5D882BD}"/>
    <cellStyle name="Měna 3" xfId="12" xr:uid="{BBCE1326-7CC1-4F4F-9B8B-F80C6E241619}"/>
    <cellStyle name="Měna 3 2" xfId="13" xr:uid="{AF398D6F-F2B9-4BD7-A74E-DA54430C019C}"/>
    <cellStyle name="Měna 3 3" xfId="14" xr:uid="{A625A8D8-F31F-4418-853F-5823C3941E9A}"/>
    <cellStyle name="Měna 4" xfId="15" xr:uid="{8C5737C0-DC49-4BD5-A8B6-930F602A8C95}"/>
    <cellStyle name="Měna 4 2" xfId="16" xr:uid="{F202D5A2-5098-4DEC-BF3B-C7AA7052534D}"/>
    <cellStyle name="Měna 5" xfId="17" xr:uid="{B7828766-A0D2-4C8C-A72D-52C63AFD8746}"/>
    <cellStyle name="Měna 6" xfId="5" xr:uid="{DE23D110-E6B2-41E3-A30D-1A2008120265}"/>
    <cellStyle name="Normal 2 2" xfId="18" xr:uid="{B4F971D8-517B-44FB-99E3-2CDEB83A6F9F}"/>
    <cellStyle name="Normální" xfId="0" builtinId="0"/>
    <cellStyle name="normální 2" xfId="19" xr:uid="{182C2AEA-B35E-4CB0-8AB3-049AB3D931DB}"/>
    <cellStyle name="Normální 20" xfId="20" xr:uid="{BC6BE07A-4405-4C17-8723-5DEB2B52FD54}"/>
    <cellStyle name="Normální 3" xfId="21" xr:uid="{618CDEC3-8F1C-4B14-BA10-BA4B61C28917}"/>
    <cellStyle name="Normální 3 3" xfId="22" xr:uid="{A322031F-0843-4F28-9E6C-EDFCDCF08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6"/>
  <sheetViews>
    <sheetView tabSelected="1" view="pageBreakPreview" topLeftCell="C1" zoomScale="79" zoomScaleNormal="79" zoomScaleSheetLayoutView="79" workbookViewId="0">
      <selection activeCell="N22" sqref="N22"/>
    </sheetView>
  </sheetViews>
  <sheetFormatPr defaultRowHeight="14.4" x14ac:dyDescent="0.3"/>
  <cols>
    <col min="2" max="2" width="27.109375" customWidth="1"/>
    <col min="3" max="3" width="72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2"/>
      <c r="G2" s="62"/>
      <c r="H2" s="2" t="s">
        <v>43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48"/>
      <c r="F3" s="5"/>
      <c r="G3" s="5"/>
      <c r="H3" s="3" t="s">
        <v>44</v>
      </c>
      <c r="I3" s="3"/>
      <c r="J3" s="5"/>
      <c r="N3" s="3"/>
      <c r="O3" s="3"/>
      <c r="P3" s="3"/>
    </row>
    <row r="4" spans="1:17" ht="18" x14ac:dyDescent="0.35">
      <c r="A4" s="6"/>
      <c r="B4" s="47" t="s">
        <v>0</v>
      </c>
      <c r="C4" s="47"/>
      <c r="D4" s="32"/>
      <c r="E4" s="45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3" t="s">
        <v>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7" t="s">
        <v>3</v>
      </c>
      <c r="C11" s="67"/>
      <c r="D11" s="33"/>
      <c r="E11" s="13"/>
      <c r="F11" s="14"/>
      <c r="O11" s="65" t="s">
        <v>4</v>
      </c>
      <c r="P11" s="65"/>
      <c r="Q11" s="65"/>
    </row>
    <row r="12" spans="1:17" ht="179.4" x14ac:dyDescent="0.3">
      <c r="A12" s="15" t="s">
        <v>5</v>
      </c>
      <c r="B12" s="42" t="s">
        <v>6</v>
      </c>
      <c r="C12" s="42" t="s">
        <v>7</v>
      </c>
      <c r="D12" s="30" t="s">
        <v>8</v>
      </c>
      <c r="E12" s="16" t="s">
        <v>9</v>
      </c>
      <c r="F12" s="46" t="s">
        <v>10</v>
      </c>
      <c r="G12" s="46" t="s">
        <v>11</v>
      </c>
      <c r="H12" s="44" t="s">
        <v>12</v>
      </c>
      <c r="I12" s="17" t="s">
        <v>13</v>
      </c>
      <c r="J12" s="17" t="s">
        <v>14</v>
      </c>
      <c r="K12" s="17" t="s">
        <v>15</v>
      </c>
      <c r="L12" s="17" t="s">
        <v>16</v>
      </c>
      <c r="M12" s="17" t="s">
        <v>17</v>
      </c>
      <c r="N12" s="17" t="s">
        <v>18</v>
      </c>
      <c r="O12" s="18" t="s">
        <v>19</v>
      </c>
      <c r="P12" s="18" t="s">
        <v>20</v>
      </c>
      <c r="Q12" s="18" t="s">
        <v>21</v>
      </c>
    </row>
    <row r="13" spans="1:17" s="24" customFormat="1" ht="165" customHeight="1" x14ac:dyDescent="0.3">
      <c r="A13" s="25">
        <v>1</v>
      </c>
      <c r="B13" s="52" t="s">
        <v>22</v>
      </c>
      <c r="C13" s="43" t="s">
        <v>23</v>
      </c>
      <c r="D13" s="57"/>
      <c r="E13" s="58"/>
      <c r="F13" s="51">
        <v>1</v>
      </c>
      <c r="G13" s="61" t="s">
        <v>24</v>
      </c>
      <c r="H13" s="60"/>
      <c r="I13" s="20"/>
      <c r="J13" s="21">
        <f t="shared" ref="J13" si="0">SUM(H13*I13)/100</f>
        <v>0</v>
      </c>
      <c r="K13" s="22">
        <f t="shared" ref="K13:K21" si="1">1.21*H13</f>
        <v>0</v>
      </c>
      <c r="L13" s="22">
        <f t="shared" ref="L13:L21" si="2">F13*H13</f>
        <v>0</v>
      </c>
      <c r="M13" s="22">
        <f t="shared" ref="M13:M21" si="3">SUM(L13*I13)/100</f>
        <v>0</v>
      </c>
      <c r="N13" s="22">
        <f t="shared" ref="N13:N21" si="4">SUM(L13:M13)</f>
        <v>0</v>
      </c>
      <c r="O13" s="22"/>
      <c r="P13" s="23"/>
      <c r="Q13" s="22">
        <f t="shared" ref="Q13:Q21" si="5">SUM(H13*P13)</f>
        <v>0</v>
      </c>
    </row>
    <row r="14" spans="1:17" ht="144" x14ac:dyDescent="0.3">
      <c r="A14" s="19">
        <v>2</v>
      </c>
      <c r="B14" s="53" t="s">
        <v>25</v>
      </c>
      <c r="C14" s="54" t="s">
        <v>26</v>
      </c>
      <c r="D14" s="57"/>
      <c r="E14" s="58"/>
      <c r="F14" s="51">
        <v>1</v>
      </c>
      <c r="G14" s="61" t="s">
        <v>24</v>
      </c>
      <c r="H14" s="49"/>
      <c r="I14" s="20"/>
      <c r="J14" s="21">
        <f t="shared" ref="J14:J21" si="6">SUM(H14*I14)/100</f>
        <v>0</v>
      </c>
      <c r="K14" s="22">
        <f t="shared" si="1"/>
        <v>0</v>
      </c>
      <c r="L14" s="22">
        <f t="shared" si="2"/>
        <v>0</v>
      </c>
      <c r="M14" s="22">
        <f t="shared" si="3"/>
        <v>0</v>
      </c>
      <c r="N14" s="22">
        <f t="shared" si="4"/>
        <v>0</v>
      </c>
      <c r="O14" s="22"/>
      <c r="P14" s="23"/>
      <c r="Q14" s="22">
        <f t="shared" si="5"/>
        <v>0</v>
      </c>
    </row>
    <row r="15" spans="1:17" ht="152.25" customHeight="1" x14ac:dyDescent="0.3">
      <c r="A15" s="19">
        <v>3</v>
      </c>
      <c r="B15" s="55" t="s">
        <v>27</v>
      </c>
      <c r="C15" s="43" t="s">
        <v>28</v>
      </c>
      <c r="D15" s="57"/>
      <c r="E15" s="58"/>
      <c r="F15" s="51">
        <v>1</v>
      </c>
      <c r="G15" s="61" t="s">
        <v>24</v>
      </c>
      <c r="H15" s="50"/>
      <c r="I15" s="20"/>
      <c r="J15" s="21">
        <f t="shared" si="6"/>
        <v>0</v>
      </c>
      <c r="K15" s="22">
        <f t="shared" si="1"/>
        <v>0</v>
      </c>
      <c r="L15" s="22">
        <f t="shared" si="2"/>
        <v>0</v>
      </c>
      <c r="M15" s="22">
        <f t="shared" si="3"/>
        <v>0</v>
      </c>
      <c r="N15" s="22">
        <f t="shared" si="4"/>
        <v>0</v>
      </c>
      <c r="O15" s="22"/>
      <c r="P15" s="23"/>
      <c r="Q15" s="22">
        <f t="shared" si="5"/>
        <v>0</v>
      </c>
    </row>
    <row r="16" spans="1:17" ht="236.25" customHeight="1" x14ac:dyDescent="0.3">
      <c r="A16" s="19">
        <v>4</v>
      </c>
      <c r="B16" s="52" t="s">
        <v>29</v>
      </c>
      <c r="C16" s="54" t="s">
        <v>30</v>
      </c>
      <c r="D16" s="57"/>
      <c r="E16" s="58"/>
      <c r="F16" s="51">
        <v>1</v>
      </c>
      <c r="G16" s="61" t="s">
        <v>24</v>
      </c>
      <c r="H16" s="50"/>
      <c r="I16" s="20"/>
      <c r="J16" s="21">
        <f t="shared" si="6"/>
        <v>0</v>
      </c>
      <c r="K16" s="22">
        <f t="shared" si="1"/>
        <v>0</v>
      </c>
      <c r="L16" s="22">
        <f t="shared" si="2"/>
        <v>0</v>
      </c>
      <c r="M16" s="22">
        <f t="shared" si="3"/>
        <v>0</v>
      </c>
      <c r="N16" s="22">
        <f t="shared" si="4"/>
        <v>0</v>
      </c>
      <c r="O16" s="22"/>
      <c r="P16" s="23"/>
      <c r="Q16" s="22">
        <f t="shared" si="5"/>
        <v>0</v>
      </c>
    </row>
    <row r="17" spans="1:17" s="24" customFormat="1" ht="383.25" customHeight="1" x14ac:dyDescent="0.3">
      <c r="A17" s="19">
        <v>5</v>
      </c>
      <c r="B17" s="52" t="s">
        <v>31</v>
      </c>
      <c r="C17" s="54" t="s">
        <v>32</v>
      </c>
      <c r="D17" s="57"/>
      <c r="E17" s="58"/>
      <c r="F17" s="51">
        <v>1</v>
      </c>
      <c r="G17" s="61" t="s">
        <v>24</v>
      </c>
      <c r="H17" s="49"/>
      <c r="I17" s="20"/>
      <c r="J17" s="21">
        <f t="shared" si="6"/>
        <v>0</v>
      </c>
      <c r="K17" s="22">
        <f t="shared" si="1"/>
        <v>0</v>
      </c>
      <c r="L17" s="22">
        <f t="shared" si="2"/>
        <v>0</v>
      </c>
      <c r="M17" s="22">
        <f t="shared" si="3"/>
        <v>0</v>
      </c>
      <c r="N17" s="22">
        <f t="shared" si="4"/>
        <v>0</v>
      </c>
      <c r="O17" s="22"/>
      <c r="P17" s="23"/>
      <c r="Q17" s="22">
        <f t="shared" si="5"/>
        <v>0</v>
      </c>
    </row>
    <row r="18" spans="1:17" ht="166.5" customHeight="1" x14ac:dyDescent="0.3">
      <c r="A18" s="19">
        <v>6</v>
      </c>
      <c r="B18" s="52" t="s">
        <v>33</v>
      </c>
      <c r="C18" s="56" t="s">
        <v>34</v>
      </c>
      <c r="D18" s="57"/>
      <c r="E18" s="58"/>
      <c r="F18" s="51">
        <v>1</v>
      </c>
      <c r="G18" s="29" t="s">
        <v>35</v>
      </c>
      <c r="H18" s="50"/>
      <c r="I18" s="20"/>
      <c r="J18" s="21">
        <f t="shared" si="6"/>
        <v>0</v>
      </c>
      <c r="K18" s="22">
        <f t="shared" si="1"/>
        <v>0</v>
      </c>
      <c r="L18" s="22">
        <f t="shared" si="2"/>
        <v>0</v>
      </c>
      <c r="M18" s="22">
        <f t="shared" si="3"/>
        <v>0</v>
      </c>
      <c r="N18" s="22">
        <f t="shared" si="4"/>
        <v>0</v>
      </c>
      <c r="O18" s="22"/>
      <c r="P18" s="23"/>
      <c r="Q18" s="22">
        <f t="shared" si="5"/>
        <v>0</v>
      </c>
    </row>
    <row r="19" spans="1:17" ht="144" x14ac:dyDescent="0.3">
      <c r="A19" s="19">
        <v>7</v>
      </c>
      <c r="B19" s="53" t="s">
        <v>36</v>
      </c>
      <c r="C19" s="54" t="s">
        <v>37</v>
      </c>
      <c r="D19" s="57"/>
      <c r="E19" s="58"/>
      <c r="F19" s="51">
        <v>1</v>
      </c>
      <c r="G19" s="29" t="s">
        <v>35</v>
      </c>
      <c r="H19" s="50"/>
      <c r="I19" s="20"/>
      <c r="J19" s="21">
        <f t="shared" si="6"/>
        <v>0</v>
      </c>
      <c r="K19" s="22">
        <f t="shared" si="1"/>
        <v>0</v>
      </c>
      <c r="L19" s="22">
        <f t="shared" si="2"/>
        <v>0</v>
      </c>
      <c r="M19" s="22">
        <f t="shared" si="3"/>
        <v>0</v>
      </c>
      <c r="N19" s="22">
        <f t="shared" si="4"/>
        <v>0</v>
      </c>
      <c r="O19" s="22"/>
      <c r="P19" s="23"/>
      <c r="Q19" s="22">
        <f t="shared" si="5"/>
        <v>0</v>
      </c>
    </row>
    <row r="20" spans="1:17" s="24" customFormat="1" ht="159" customHeight="1" x14ac:dyDescent="0.3">
      <c r="A20" s="19">
        <v>8</v>
      </c>
      <c r="B20" s="55" t="s">
        <v>38</v>
      </c>
      <c r="C20" s="43" t="s">
        <v>39</v>
      </c>
      <c r="D20" s="57"/>
      <c r="E20" s="58"/>
      <c r="F20" s="51">
        <v>1</v>
      </c>
      <c r="G20" s="29" t="s">
        <v>35</v>
      </c>
      <c r="H20" s="49"/>
      <c r="I20" s="20"/>
      <c r="J20" s="21">
        <f t="shared" si="6"/>
        <v>0</v>
      </c>
      <c r="K20" s="22">
        <f t="shared" si="1"/>
        <v>0</v>
      </c>
      <c r="L20" s="22">
        <f t="shared" si="2"/>
        <v>0</v>
      </c>
      <c r="M20" s="22">
        <f t="shared" si="3"/>
        <v>0</v>
      </c>
      <c r="N20" s="22">
        <f t="shared" si="4"/>
        <v>0</v>
      </c>
      <c r="O20" s="22"/>
      <c r="P20" s="23"/>
      <c r="Q20" s="22">
        <f t="shared" si="5"/>
        <v>0</v>
      </c>
    </row>
    <row r="21" spans="1:17" ht="234" customHeight="1" x14ac:dyDescent="0.3">
      <c r="A21" s="19">
        <v>9</v>
      </c>
      <c r="B21" s="52" t="s">
        <v>40</v>
      </c>
      <c r="C21" s="54" t="s">
        <v>41</v>
      </c>
      <c r="D21" s="34"/>
      <c r="E21" s="59"/>
      <c r="F21" s="51">
        <v>1</v>
      </c>
      <c r="G21" s="29" t="s">
        <v>35</v>
      </c>
      <c r="H21" s="49"/>
      <c r="I21" s="20"/>
      <c r="J21" s="21">
        <f t="shared" si="6"/>
        <v>0</v>
      </c>
      <c r="K21" s="22">
        <f t="shared" si="1"/>
        <v>0</v>
      </c>
      <c r="L21" s="22">
        <f t="shared" si="2"/>
        <v>0</v>
      </c>
      <c r="M21" s="22">
        <f t="shared" si="3"/>
        <v>0</v>
      </c>
      <c r="N21" s="22">
        <f t="shared" si="4"/>
        <v>0</v>
      </c>
      <c r="O21" s="22"/>
      <c r="P21" s="23"/>
      <c r="Q21" s="22">
        <f t="shared" si="5"/>
        <v>0</v>
      </c>
    </row>
    <row r="22" spans="1:17" ht="30" customHeight="1" x14ac:dyDescent="0.3">
      <c r="B22" s="35" t="s">
        <v>42</v>
      </c>
      <c r="C22" s="36"/>
      <c r="D22" s="36"/>
      <c r="E22" s="37"/>
      <c r="F22" s="38"/>
      <c r="G22" s="38"/>
      <c r="H22" s="39"/>
      <c r="I22" s="40"/>
      <c r="J22" s="40"/>
      <c r="K22" s="40"/>
      <c r="L22" s="41">
        <f>SUM(L13:L21)</f>
        <v>0</v>
      </c>
      <c r="M22" s="41">
        <f>SUM(M13:M21)</f>
        <v>0</v>
      </c>
      <c r="N22" s="41">
        <f>SUM(N13:N21)</f>
        <v>0</v>
      </c>
    </row>
    <row r="23" spans="1:17" x14ac:dyDescent="0.3">
      <c r="L23" s="26"/>
    </row>
    <row r="24" spans="1:17" ht="48" customHeight="1" x14ac:dyDescent="0.3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7" x14ac:dyDescent="0.3">
      <c r="B25" s="64"/>
      <c r="C25" s="64"/>
      <c r="D25" s="64"/>
      <c r="E25" s="64"/>
      <c r="F25" s="64"/>
      <c r="G25" s="64"/>
      <c r="H25" s="64"/>
      <c r="L25" s="27"/>
    </row>
    <row r="26" spans="1:17" ht="24.6" customHeight="1" x14ac:dyDescent="0.3">
      <c r="B26" s="64"/>
      <c r="C26" s="64"/>
      <c r="D26" s="64"/>
      <c r="E26" s="64"/>
      <c r="F26" s="64"/>
      <c r="G26" s="64"/>
      <c r="H26" s="64"/>
      <c r="L26" s="2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22:G1048576 F3:G13 F14:F21 G14:G17" name="Oblast3"/>
    <protectedRange algorithmName="SHA-512" hashValue="/5PSoJn5qAL9Fu5G35wpYxEvLB6WIwYXA9nVZ65yNgApf6x2eYYiMP6vhPMVDE5ejF4+iKt9VbkqxVHiUA5A4w==" saltValue="7Wt/LWVVScooo6LJY7ba/w==" spinCount="100000" sqref="A1:C12 A22:C1048576 A13:A21" name="Oblast1"/>
    <protectedRange sqref="D1:E12 D21:E1048576" name="Oblast2"/>
    <protectedRange sqref="H1:Q12 H22:Q1048576 H13:I21 K13:L21 O13:P21" name="Oblast4"/>
    <protectedRange algorithmName="SHA-512" hashValue="d5LKauLj5dEnrKyLenZ7SXr1+g+ACFD0pTnX62VXeeBfvEKM/AnpxYF2t5SSFzBGnCJW1dbArdo4gLnnQ2T7Fw==" saltValue="ASnJ1LgvWZYMeREA2lBVKQ==" spinCount="100000" sqref="B13:C13 C15 B17:B18 C20" name="Oblast1_1"/>
    <protectedRange algorithmName="SHA-512" hashValue="d5LKauLj5dEnrKyLenZ7SXr1+g+ACFD0pTnX62VXeeBfvEKM/AnpxYF2t5SSFzBGnCJW1dbArdo4gLnnQ2T7Fw==" saltValue="ASnJ1LgvWZYMeREA2lBVKQ==" spinCount="100000" sqref="B19:C19 C16:C17 B14:C14 C21" name="Oblast1_2"/>
    <protectedRange password="C680" sqref="B20 C18 B15" name="Oblast1_3"/>
    <protectedRange password="C680" sqref="G18:G21" name="Oblast2_1"/>
    <protectedRange algorithmName="SHA-512" hashValue="/5PSoJn5qAL9Fu5G35wpYxEvLB6WIwYXA9nVZ65yNgApf6x2eYYiMP6vhPMVDE5ejF4+iKt9VbkqxVHiUA5A4w==" saltValue="7Wt/LWVVScooo6LJY7ba/w==" spinCount="100000" sqref="B21 B16" name="Oblast1_4"/>
    <protectedRange sqref="J13:J21" name="Oblast4_1"/>
    <protectedRange sqref="M13:M21" name="Oblast4_2"/>
    <protectedRange sqref="N13:N21" name="Oblast4_3"/>
    <protectedRange sqref="Q13:Q21" name="Oblast4_4"/>
  </protectedRanges>
  <mergeCells count="6">
    <mergeCell ref="F2:G2"/>
    <mergeCell ref="B6:O6"/>
    <mergeCell ref="B25:H26"/>
    <mergeCell ref="O11:Q11"/>
    <mergeCell ref="B24:N24"/>
    <mergeCell ref="B11:C11"/>
  </mergeCells>
  <phoneticPr fontId="27" type="noConversion"/>
  <pageMargins left="0.7" right="0.7" top="0.78740157499999996" bottom="0.78740157499999996" header="0.3" footer="0.3"/>
  <pageSetup paperSize="9" scale="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20 CHEMIK</vt:lpstr>
      <vt:lpstr>'Výzva č. 20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2023-11-08T07:46:25Z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