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20 CHEMIK" sheetId="1" r:id="rId1"/>
  </sheets>
  <definedNames>
    <definedName name="_xlnm.Print_Area" localSheetId="0">'Výzva č. 20 CHEMIK'!$A$1:$Q$26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<sst xmlns="http://schemas.openxmlformats.org/spreadsheetml/2006/main" count="52" uniqueCount="45">
  <si>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</si>
  <si>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</si>
  <si>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Účastník ve sloupci "D " Nabídnuté plnění účastníkem"  může využít vlastní přílohy a prokázat plnění dalšími listmy v nabídce.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</si>
  <si>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</si>
  <si>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</si>
  <si>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</si>
  <si>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</si>
  <si>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</si>
  <si>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</si>
  <si>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</si>
  <si>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</si>
  <si>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</si>
  <si>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</si>
  <si>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</si>
  <si>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</si>
  <si>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</si>
  <si>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</si>
  <si>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</si>
  <si>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</si>
  <si>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</si>
  <si>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</si>
  <si>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</si>
  <si>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kit pro multiplexní stanovení lidských proteinových biomarkerů MMP1, MMP2, MMP7, MMP9, MMP10 v jedné 96jamkové desce</t>
  </si>
  <si>
    <t>kit pro multiplexní stanovení lidských proteinových biomarkerů MMP1, MMP2, MMP7, MMP9, MMP10 založené na xMAP technologii a kompatibilní se systémem xMAP INTELLIFLEX DR-SE v jedné 96 jamkové desce.Všechny kity musí obsahovat:1. Vialky s magnetickými xMAP kuličkami pro analyty MMP1, MMP2, MMP7, MMP9, MMP10. 2. Jednu vialku s lyofilizovaným směsným standardem pro všechny analyty v kitu. 3. 2 kontroly kvality s definovanými očekávanými koncentracemi analytů. 4. Konjugát streptavidin-PE dodávaný jako roztok pro přímé použití bez nutnosti ředění. 5. Vialku s koktejlem detekčních biotinylovaných protilátek dodávaný jako roztok pro přímé použití bez nutnosti ředění</t>
  </si>
  <si>
    <t>balení  (kit je na jednu 96jamkovou desku)</t>
  </si>
  <si>
    <t>kit pro multiplexní stanovení lidských proteinových biomarkerů MMP3, MMP12, MMP13 v jedné 96jamkové desce</t>
  </si>
  <si>
    <t>kit pro multiplexní stanovení lidských proteinových biomarkerů MMP3, MMP12, MMP13 založené na xMAP technologii a kompatibilní se systémem xMAP INTELLIFLEX DR-SE v jedné 96jamkové desce.Všechny kity musí obsahovat:1. Vialky s magnetickými xMAP kuličkami pro analyty MMP3, MMP12, MMP13. 2. Jednu vialku s lyofilizovaným směsným standardem pro všechny analyty v kitu. 3. 2 kontroly kvality s definovanými očekávanými koncentracemi analytů. 4. vialku se serum matrix – lyofilizátem skutečného lidského séra pro potlačení matricových efektů. 5. Konjugát streptavidin-PE dodávaný jako roztok pro přímé použití bez nutnosti ředění. 6. Vialku s koktejlem detekčních biotinylovaných protilátek dodávaný jako roztok pro přímé použití bez nutnosti ředění</t>
  </si>
  <si>
    <t>kit pro multiplexní stanovení lidských proteinových biomarkerů TIMP1, TIMP2, TIMP3, TIMP4 v jedné 96jamkové desce</t>
  </si>
  <si>
    <t>kit pro multiplexní stanovení lidských proteinových biomarkerů TIMP1, TIMP2, TIMP3, TIMP4 založené na xMAP technologii a kompatibilní se systémem xMAP INTELLIFLEX DR-SE v jedné 96jamkové desce.Všechny kity musí obsahovat:1. Vialky s magnetickými xMAP kuličkami pro analyty TIMP1, TIMP2, TIMP3, TIMP4. 2. Jednu vialku s lyofilizovaným směsným standardem pro všechny analyty v kitu. 3. 2 kontroly kvality s definovanými očekávanými koncentracemi analytů. 4. Konjugát streptavidin-PE dodávaný jako roztok pro přímé použití bez nutnosti ředění. 5. Vialku s koktejlem detekčních biotinylovaných protilátek dodávaný jako roztok pro přímé použití bez nutnosti ředění</t>
  </si>
  <si>
    <t>kit pro multiplexní stanovení lidských proteinových biomarkerů Angiopoietin-2, BMP-9, EGF, Endoglin, Endothelin-1, FGF-1 (acidic FGF), FGF-2 (basic FGF), Follistatin, G-CSF, HB-EGF, HGF, IL-8, Leptin, PLGF, VEGF-A, VEGF-C, VEGF-D v jedné 96jamkové desce</t>
  </si>
  <si>
    <t>kit pro multiplexní stanovení lidských proteinových biomarkerů Angiopoietin-2, BMP-9, EGF, Endoglin, Endothelin-1, FGF-1 (acidic FGF), FGF-2 (basic FGF), Follistatin, G-CSF, HB-EGF, HGF, IL-8, Leptin, PLGF, VEGF-A, VEGF-C, VEGF-D založené na xMAP technologii a kompatibilní se systémem xMAP INTELLIFLEX DR-SE v jedné 96jamkové desce. Všechny kity musí obsahovat:1. Vialky s magnetickými xMAP kuličkami pro analyty Angiopoietin-2, BMP-9, EGF, Endoglin, Endothelin-1, FGF-1 (acidic FGF), FGF-2 (basic FGF), Follistatin, G-CSF, HB-EGF, HGF, IL-8, Leptin, PLGF, VEGF-A, VEGF-C, VEGF-D. 2. Jednu vialku s lyofilizovaným směsným standardem pro všechny analyty v kitu. 3. 2 kontroly kvality s definovanými očekávanými koncentracemi analytů. 4. vialku se serum matrix – lyofilizátem skutečného lidského séra pro potlačení matricových efektů. 5. Konjugát streptavidin-PE dodávaný jako roztok pro přímé použití bez nutnosti ředění. 6. Vialku s koktejlem detekčních biotinylovaných protilátek dodávaný jako roztok pro přímé použití bez nutnosti ředění</t>
  </si>
  <si>
    <t>kit pro multiplexní stanovení lidských proteinových biomarkerů EGF;Eotaxin;G-CSF;GM-CSF;IFNα2;IFNγ;IL-1α;IL-1β;IL-1ra;IL-2;IL-3;IL-4;IL-5;IL-6;IL-7;IL-8;IL-10;IL-12 (p40);IL-12(p70);IL-13;IL-15;IL-17A;IL-17E/IL-25;IL-17F;IL-18;IL-22;IP-10;MCP-1;M-CSF;MIG;MIP-1α;MIP-1β;PDGF-AA;PDGF-AB/BB;RANTES;TNFα;TNFβ;VEGF-A;  6Ckine, sCD137, sFAS, sFASL, APRIL, BAFF, BCA-1, CTACK, ENA-78, Eotaxin-2, Eotaxin-3, Granzyme A, Granzyme B, HMGB1, I-309, IFNβ, IFNω, IL-16, IL-20, IL-21, IL-23, IL-28A, IL-29, IL-31, IL-33, I-TAC, LIF, MCP-2, MCP-4, MIP-1δ, MIP-3α, Perforin, SCF, SDF-1, TARC, TPO, TRAIL, TSLP v jedné 96jamkové desce</t>
  </si>
  <si>
    <t>kit pro multiplexní stanovení lidských proteinových biomarkerů EGF;Eotaxin;G-CSF;GM-CSF;IFNα2;IFNγ;IL-1α;IL-1β;IL-1ra;IL-2;IL-3;IL-4;IL-5;IL-6;IL-7;IL-8;IL-10;IL-12 (p40);IL-12(p70);IL-13;IL-15;IL-17A;IL-17E/IL-25;IL-17F;IL-18;IL-22;IP-10;MCP-1;M-CSF;MIG;MIP-1α;MIP-1β;PDGF-AA;PDGF-AB/BB;RANTES;TNFα;TNFβ;VEGF-A;  6Ckine, sCD137, sFAS, sFASL, APRIL, BAFF, BCA-1, CTACK, ENA-78, Eotaxin-2, Eotaxin-3, Granzyme A, Granzyme B, HMGB1, I-309, IFNβ, IFNω, IL-16, IL-20, IL-21, IL-23, IL-28A, IL-29, IL-31, IL-33, I-TAC, LIF, MCP-2, MCP-4, MIP-1δ, MIP-3α, Perforin, SCF, SDF-1, TARC, TPO, TRAIL, TSLP založené na xMAP technologii a kompatibilní se systémem xMAP INTELLIFLEX DR-SE v jedné 96jamkové desce. Všechny kity musí obsahovat:1. Vialky s magnetickými xMAP kuličkami pro analyty EGF;Eotaxin;G-CSF;GM-CSF;IFNα2;IFNγ;IL-1α;IL-1β;IL-1ra;IL-2;IL-3;IL-4;IL-5;IL-6;IL-7;IL-8;IL-10;IL-12 (p40);IL-12(p70);IL-13;IL-15;IL-17A;IL-17E/IL-25;IL-17F;IL-18;IL-22;IP-10;MCP-1;M-CSF;MIG;MIP-1α;MIP-1β;PDGF-AA;PDGF-AB/BB;RANTES;TNFα;TNFβ;VEGF-A;  6Ckine, sCD137, sFAS, sFASL, APRIL, BAFF, BCA-1, CTACK, ENA-78, Eotaxin-2, Eotaxin-3, Granzyme A, Granzyme B, HMGB1, I-309, IFNβ, IFNω, IL-16, IL-20, IL-21, IL-23, IL-28A, IL-29, IL-31, IL-33, I-TAC, LIF, MCP-2, MCP-4, MIP-1δ, MIP-3α, Perforin, SCF, SDF-1, TARC, TPO, TRAIL, TSLP. 2. lyofilizovaný směsný standard pro všechny analyty v kitu. 3. 2 kontroly kvality s definovanými očekávanými koncentracemi analytů. 4. serum matrix – lyofilizát skutečného lidského séra pro potlačení matricových efektů. 5. Konjugát streptavidin-PE dodávaný jako roztok pro přímé použití bez nutnosti ředění. 6. Koktejl detekčních biotinylovaných protilátek dodávaný jako roztok pro přímé použití bez nutnosti ředění</t>
  </si>
  <si>
    <t>standard pro kit pro multiplexní stanovení lidských proteinových biomarkerů MMP1, MMP2, MMP7, MMP9, MMP10</t>
  </si>
  <si>
    <t>standard pro kit pro multiplexní stanovení lidských proteinových biomarkerů MMP1, MMP2, MMP7, MMP9, MMP10 založené na xMAP technologii a kompatibilní se systémem xMAP INTELLIFLEX DR-SE.Všechny kity musí obsahovat:1. Vialky s magnetickými xMAP kuličkami pro analyty MMP1, MMP2, MMP7, MMP9, MMP10. 2. Jednu vialku s lyofilizovaným směsným standardem pro všechny analyty v kitu. 3. 2 kontroly kvality s definovanými očekávanými koncentracemi analytů. 4. Konjugát streptavidin-PE dodávaný jako roztok pro přímé použití bez nutnosti ředění. 5. Vialku s koktejlem detekčních biotinylovaných protilátek dodávaný jako roztok pro přímé použití bez nutnosti ředění</t>
  </si>
  <si>
    <t>ks</t>
  </si>
  <si>
    <t>standard pro kit pro multiplexní stanovení lidských proteinových biomarkerů MMP3, MMP12, MMP13</t>
  </si>
  <si>
    <t>standard pro kit pro multiplexní stanovení lidských proteinových biomarkerů MMP3, MMP12, MMP13 založené na xMAP technologii a kompatibilní se systémem xMAP INTELLIFLEX DR-SE.Všechny kity musí obsahovat:1. Vialky s magnetickými xMAP kuličkami pro analyty MMP3, MMP12, MMP13. 2. Jednu vialku s lyofilizovaným směsným standardem pro všechny analyty v kitu. 3. 2 kontroly kvality s definovanými očekávanými koncentracemi analytů. 4. vialku se serum matrix – lyofilizátem skutečného lidského séra pro potlačení matricových efektů. 5. Konjugát streptavidin-PE dodávaný jako roztok pro přímé použití bez nutnosti ředění. 6. Vialku s koktejlem detekčních biotinylovaných protilátek dodávaný jako roztok pro přímé použití bez nutnosti ředění</t>
  </si>
  <si>
    <t>standard pro kit pro multiplexní stanovení lidských proteinových biomarkerů TIMP1, TIMP2, TIMP3, TIMP4</t>
  </si>
  <si>
    <t>standard pro kit pro multiplexní stanovení lidských proteinových biomarkerů TIMP1, TIMP2, TIMP3, TIMP4 založené na xMAP technologii a kompatibilní se systémem xMAP INTELLIFLEX DR-SE.Všechny kity musí obsahovat:1. Vialky s magnetickými xMAP kuličkami pro analyty TIMP1, TIMP2, TIMP3, TIMP4. 2. Jednu vialku s lyofilizovaným směsným standardem pro všechny analyty v kitu. 3. 2 kontroly kvality s definovanými očekávanými koncentracemi analytů. 4. Konjugát streptavidin-PE dodávaný jako roztok pro přímé použití bez nutnosti ředění. 5. Vialku s koktejlem detekčních biotinylovaných protilátek dodávaný jako roztok pro přímé použití bez nutnosti ředění</t>
  </si>
  <si>
    <t>standard pro kit pro multiplexní stanovení lidských proteinových biomarkerů Angiopoietin-2, BMP-9, EGF, Endoglin, Endothelin-1, FGF-1 (acidic FGF), FGF-2 (basic FGF), Follistatin, G-CSF, HB-EGF, HGF, IL-8, Leptin, PLGF, VEGF-A, VEGF-C, VEGF-D</t>
  </si>
  <si>
    <t>standard pro kit pro multiplexní stanovení lidských proteinových biomarkerů Angiopoietin-2, BMP-9, EGF, Endoglin, Endothelin-1, FGF-1 (acidic FGF), FGF-2 (basic FGF), Follistatin, G-CSF, HB-EGF, HGF, IL-8, Leptin, PLGF, VEGF-A, VEGF-C, VEGF-D založené na xMAP technologii a kompatibilní se systémem xMAP INTELLIFLEX DR-SE.Všechny kity musí obsahovat:1. Vialky s magnetickými xMAP kuličkami pro analyty Angiopoietin-2, BMP-9, EGF, Endoglin, Endothelin-1, FGF-1 (acidic FGF), FGF-2 (basic FGF), Follistatin, G-CSF, HB-EGF, HGF, IL-8, Leptin, PLGF, VEGF-A, VEGF-C, VEGF-D. 2. Jednu vialku s lyofilizovaným směsným standardem pro všechny analyty v kitu. 3. 2 kontroly kvality s definovanými očekávanými koncentracemi analytů. 4. vialku se serum matrix – lyofilizátem skutečného lidského séra pro potlačení matricových efektů. 5. Konjugát streptavidin-PE dodávaný jako roztok pro přímé použití bez nutnosti ředění. 6. Vialku s koktejlem detekčních biotinylovaných protilátek dodávaný jako roztok pro přímé použití bez nutnosti ředění</t>
  </si>
  <si>
    <t>Výsledná nabídková cena v Kč včetně všech nákladů (např. dopravné, balné, náklady na pojištění, inflační vlivy, clo, sleva z ceny apod).</t>
  </si>
  <si>
    <r>
      <t xml:space="preserve">Příloha č. 1 Výzvy č. </t>
    </r>
    <r>
      <rPr>
        <b/>
        <sz val="14"/>
        <rFont val="Calibri"/>
        <family val="2"/>
      </rPr>
      <t>20/2023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</si>
  <si>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r>
      <rPr>
        <b/>
        <sz val="14"/>
        <rFont val="Calibri"/>
        <family val="2"/>
        <scheme val="minor"/>
      </rPr>
      <t>a Cenová nabídka</t>
    </r>
    <r>
      <rPr>
        <sz val="11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</si>
</sst>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.000"/>
    <numFmt numFmtId="166" formatCode="_-* #,##0.00\ _K_č_-;\-* #,##0.00\ _K_č_-;_-* &quot;-&quot;??\ _K_č_-;_-@_-"/>
    <numFmt numFmtId="167" formatCode="[$€-2]\ #,##0;[Red]\-[$€-2]\ #,##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b/>
      <sz val="12"/>
      <color rgb="FF00B0F0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0B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7" fontId="0" fillId="0" borderId="0">
      <alignment/>
      <protection/>
    </xf>
    <xf numFmtId="0" fontId="21" fillId="0" borderId="0">
      <alignment vertical="center"/>
      <protection/>
    </xf>
    <xf numFmtId="167" fontId="1" fillId="0" borderId="0">
      <alignment/>
      <protection/>
    </xf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0" fontId="4" fillId="4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3" fillId="0" borderId="0" xfId="0" applyFont="1"/>
    <xf numFmtId="165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25" fillId="4" borderId="1" xfId="0" applyFont="1" applyFill="1" applyBorder="1" applyAlignment="1">
      <alignment wrapText="1"/>
    </xf>
    <xf numFmtId="0" fontId="26" fillId="4" borderId="1" xfId="0" applyFont="1" applyFill="1" applyBorder="1" applyAlignment="1">
      <alignment wrapText="1"/>
    </xf>
    <xf numFmtId="0" fontId="21" fillId="4" borderId="3" xfId="0" applyFont="1" applyFill="1" applyBorder="1" applyAlignment="1">
      <alignment horizontal="left" wrapText="1"/>
    </xf>
    <xf numFmtId="0" fontId="0" fillId="0" borderId="1" xfId="0" applyBorder="1"/>
    <xf numFmtId="0" fontId="29" fillId="0" borderId="1" xfId="20" applyBorder="1"/>
    <xf numFmtId="0" fontId="27" fillId="0" borderId="0" xfId="0" applyFont="1"/>
    <xf numFmtId="0" fontId="27" fillId="6" borderId="5" xfId="0" applyFont="1" applyFill="1" applyBorder="1"/>
    <xf numFmtId="0" fontId="4" fillId="4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5" borderId="1" xfId="0" applyFill="1" applyBorder="1" applyAlignment="1">
      <alignment horizontal="center" vertical="center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a 2" xfId="21"/>
    <cellStyle name="Excel Built-in Normal" xfId="22"/>
    <cellStyle name="Excel Built-in Normal 2" xfId="23"/>
    <cellStyle name="Měna 6" xfId="24"/>
    <cellStyle name="Měna 2" xfId="25"/>
    <cellStyle name="Měna 2 2" xfId="26"/>
    <cellStyle name="Měna 2 2 2" xfId="27"/>
    <cellStyle name="Měna 2 2 3" xfId="28"/>
    <cellStyle name="Měna 2 3" xfId="29"/>
    <cellStyle name="Měna 2 4" xfId="30"/>
    <cellStyle name="Měna 3" xfId="31"/>
    <cellStyle name="Měna 3 2" xfId="32"/>
    <cellStyle name="Měna 3 3" xfId="33"/>
    <cellStyle name="Měna 4" xfId="34"/>
    <cellStyle name="Měna 4 2" xfId="35"/>
    <cellStyle name="Měna 5" xfId="36"/>
    <cellStyle name="Normal 2 2" xfId="37"/>
    <cellStyle name="normální 2" xfId="38"/>
    <cellStyle name="Normální 20" xfId="39"/>
    <cellStyle name="Normální 3" xfId="40"/>
    <cellStyle name="Normální 3 3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26"/>
  <sheetViews>
    <sheetView tabSelected="1" view="pageBreakPreview" zoomScale="79" zoomScaleSheetLayoutView="79" workbookViewId="0" topLeftCell="C1">
      <selection activeCell="N22" sqref="N22"/>
    </sheetView>
  </sheetViews>
  <sheetFormatPr defaultColWidth="9.140625" defaultRowHeight="15"/>
  <cols>
    <col min="2" max="2" width="27.140625" style="0" customWidth="1"/>
    <col min="3" max="3" width="72.421875" style="0" customWidth="1"/>
    <col min="4" max="4" width="36.57421875" style="31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62"/>
      <c r="G2" s="62"/>
      <c r="H2" s="2" t="s">
        <v>43</v>
      </c>
      <c r="I2" s="3"/>
      <c r="J2" s="1"/>
      <c r="N2" s="4"/>
      <c r="O2" s="3"/>
      <c r="P2" s="3"/>
    </row>
    <row r="3" spans="1:16" ht="18">
      <c r="A3" s="1"/>
      <c r="B3" s="1"/>
      <c r="C3" s="1"/>
      <c r="E3" s="48"/>
      <c r="F3" s="5"/>
      <c r="G3" s="5"/>
      <c r="H3" s="3" t="s">
        <v>44</v>
      </c>
      <c r="I3" s="3"/>
      <c r="J3" s="5"/>
      <c r="N3" s="3"/>
      <c r="O3" s="3"/>
      <c r="P3" s="3"/>
    </row>
    <row r="4" spans="1:16" ht="18">
      <c r="A4" s="6"/>
      <c r="B4" s="47" t="s">
        <v>0</v>
      </c>
      <c r="C4" s="47"/>
      <c r="D4" s="32"/>
      <c r="E4" s="45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2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3" t="s">
        <v>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3"/>
    </row>
    <row r="7" spans="1:16" ht="18">
      <c r="A7" s="6"/>
      <c r="B7" s="6"/>
      <c r="C7" s="6"/>
      <c r="D7" s="32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</v>
      </c>
      <c r="C8" s="6"/>
      <c r="D8" s="32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2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7" t="s">
        <v>3</v>
      </c>
      <c r="C11" s="67"/>
      <c r="D11" s="33"/>
      <c r="E11" s="13"/>
      <c r="F11" s="14"/>
      <c r="O11" s="65" t="s">
        <v>4</v>
      </c>
      <c r="P11" s="65"/>
      <c r="Q11" s="65"/>
    </row>
    <row r="12" spans="1:17" ht="179.4">
      <c r="A12" s="15" t="s">
        <v>5</v>
      </c>
      <c r="B12" s="42" t="s">
        <v>6</v>
      </c>
      <c r="C12" s="42" t="s">
        <v>7</v>
      </c>
      <c r="D12" s="30" t="s">
        <v>8</v>
      </c>
      <c r="E12" s="16" t="s">
        <v>9</v>
      </c>
      <c r="F12" s="46" t="s">
        <v>10</v>
      </c>
      <c r="G12" s="46" t="s">
        <v>11</v>
      </c>
      <c r="H12" s="44" t="s">
        <v>12</v>
      </c>
      <c r="I12" s="17" t="s">
        <v>13</v>
      </c>
      <c r="J12" s="17" t="s">
        <v>14</v>
      </c>
      <c r="K12" s="17" t="s">
        <v>15</v>
      </c>
      <c r="L12" s="17" t="s">
        <v>16</v>
      </c>
      <c r="M12" s="17" t="s">
        <v>17</v>
      </c>
      <c r="N12" s="17" t="s">
        <v>18</v>
      </c>
      <c r="O12" s="18" t="s">
        <v>19</v>
      </c>
      <c r="P12" s="18" t="s">
        <v>20</v>
      </c>
      <c r="Q12" s="18" t="s">
        <v>21</v>
      </c>
    </row>
    <row r="13" spans="1:17" s="24" customFormat="1" ht="165" customHeight="1">
      <c r="A13" s="25">
        <v>1</v>
      </c>
      <c r="B13" s="52" t="s">
        <v>22</v>
      </c>
      <c r="C13" s="43" t="s">
        <v>23</v>
      </c>
      <c r="D13" s="57"/>
      <c r="E13" s="58"/>
      <c r="F13" s="51">
        <v>1</v>
      </c>
      <c r="G13" s="61" t="s">
        <v>24</v>
      </c>
      <c r="H13" s="60"/>
      <c r="I13" s="20"/>
      <c r="J13" s="21">
        <f aca="true" t="shared" si="0" ref="J13">SUM(H13*I13)/100</f>
        <v>0</v>
      </c>
      <c r="K13" s="22">
        <f aca="true" t="shared" si="1" ref="K13:K21">1.21*H13</f>
        <v>0</v>
      </c>
      <c r="L13" s="22">
        <f aca="true" t="shared" si="2" ref="L13:L21">F13*H13</f>
        <v>0</v>
      </c>
      <c r="M13" s="22">
        <f aca="true" t="shared" si="3" ref="M13:M21">SUM(L13*I13)/100</f>
        <v>0</v>
      </c>
      <c r="N13" s="22">
        <f aca="true" t="shared" si="4" ref="N13:N21">SUM(L13:M13)</f>
        <v>0</v>
      </c>
      <c r="O13" s="22"/>
      <c r="P13" s="23"/>
      <c r="Q13" s="22">
        <f aca="true" t="shared" si="5" ref="Q13:Q21">SUM(H13*P13)</f>
        <v>0</v>
      </c>
    </row>
    <row r="14" spans="1:17" ht="144">
      <c r="A14" s="19">
        <v>2</v>
      </c>
      <c r="B14" s="53" t="s">
        <v>25</v>
      </c>
      <c r="C14" s="54" t="s">
        <v>26</v>
      </c>
      <c r="D14" s="57"/>
      <c r="E14" s="58"/>
      <c r="F14" s="51">
        <v>1</v>
      </c>
      <c r="G14" s="61" t="s">
        <v>24</v>
      </c>
      <c r="H14" s="49"/>
      <c r="I14" s="20"/>
      <c r="J14" s="21">
        <f aca="true" t="shared" si="6" ref="J14:J21">SUM(H14*I14)/100</f>
        <v>0</v>
      </c>
      <c r="K14" s="22">
        <f t="shared" si="1"/>
        <v>0</v>
      </c>
      <c r="L14" s="22">
        <f t="shared" si="2"/>
        <v>0</v>
      </c>
      <c r="M14" s="22">
        <f t="shared" si="3"/>
        <v>0</v>
      </c>
      <c r="N14" s="22">
        <f t="shared" si="4"/>
        <v>0</v>
      </c>
      <c r="O14" s="22"/>
      <c r="P14" s="23"/>
      <c r="Q14" s="22">
        <f t="shared" si="5"/>
        <v>0</v>
      </c>
    </row>
    <row r="15" spans="1:17" ht="152.25" customHeight="1">
      <c r="A15" s="19">
        <v>3</v>
      </c>
      <c r="B15" s="55" t="s">
        <v>27</v>
      </c>
      <c r="C15" s="43" t="s">
        <v>28</v>
      </c>
      <c r="D15" s="57"/>
      <c r="E15" s="58"/>
      <c r="F15" s="51">
        <v>1</v>
      </c>
      <c r="G15" s="61" t="s">
        <v>24</v>
      </c>
      <c r="H15" s="50"/>
      <c r="I15" s="20"/>
      <c r="J15" s="21">
        <f t="shared" si="6"/>
        <v>0</v>
      </c>
      <c r="K15" s="22">
        <f t="shared" si="1"/>
        <v>0</v>
      </c>
      <c r="L15" s="22">
        <f t="shared" si="2"/>
        <v>0</v>
      </c>
      <c r="M15" s="22">
        <f t="shared" si="3"/>
        <v>0</v>
      </c>
      <c r="N15" s="22">
        <f t="shared" si="4"/>
        <v>0</v>
      </c>
      <c r="O15" s="22"/>
      <c r="P15" s="23"/>
      <c r="Q15" s="22">
        <f t="shared" si="5"/>
        <v>0</v>
      </c>
    </row>
    <row r="16" spans="1:17" ht="236.25" customHeight="1">
      <c r="A16" s="19">
        <v>4</v>
      </c>
      <c r="B16" s="52" t="s">
        <v>29</v>
      </c>
      <c r="C16" s="54" t="s">
        <v>30</v>
      </c>
      <c r="D16" s="57"/>
      <c r="E16" s="58"/>
      <c r="F16" s="51">
        <v>1</v>
      </c>
      <c r="G16" s="61" t="s">
        <v>24</v>
      </c>
      <c r="H16" s="50"/>
      <c r="I16" s="20"/>
      <c r="J16" s="21">
        <f t="shared" si="6"/>
        <v>0</v>
      </c>
      <c r="K16" s="22">
        <f t="shared" si="1"/>
        <v>0</v>
      </c>
      <c r="L16" s="22">
        <f t="shared" si="2"/>
        <v>0</v>
      </c>
      <c r="M16" s="22">
        <f t="shared" si="3"/>
        <v>0</v>
      </c>
      <c r="N16" s="22">
        <f t="shared" si="4"/>
        <v>0</v>
      </c>
      <c r="O16" s="22"/>
      <c r="P16" s="23"/>
      <c r="Q16" s="22">
        <f t="shared" si="5"/>
        <v>0</v>
      </c>
    </row>
    <row r="17" spans="1:17" s="24" customFormat="1" ht="383.25" customHeight="1">
      <c r="A17" s="19">
        <v>5</v>
      </c>
      <c r="B17" s="52" t="s">
        <v>31</v>
      </c>
      <c r="C17" s="54" t="s">
        <v>32</v>
      </c>
      <c r="D17" s="57"/>
      <c r="E17" s="58"/>
      <c r="F17" s="51">
        <v>1</v>
      </c>
      <c r="G17" s="61" t="s">
        <v>24</v>
      </c>
      <c r="H17" s="49"/>
      <c r="I17" s="20"/>
      <c r="J17" s="21">
        <f t="shared" si="6"/>
        <v>0</v>
      </c>
      <c r="K17" s="22">
        <f t="shared" si="1"/>
        <v>0</v>
      </c>
      <c r="L17" s="22">
        <f t="shared" si="2"/>
        <v>0</v>
      </c>
      <c r="M17" s="22">
        <f t="shared" si="3"/>
        <v>0</v>
      </c>
      <c r="N17" s="22">
        <f t="shared" si="4"/>
        <v>0</v>
      </c>
      <c r="O17" s="22"/>
      <c r="P17" s="23"/>
      <c r="Q17" s="22">
        <f t="shared" si="5"/>
        <v>0</v>
      </c>
    </row>
    <row r="18" spans="1:17" ht="166.5" customHeight="1">
      <c r="A18" s="19">
        <v>6</v>
      </c>
      <c r="B18" s="52" t="s">
        <v>33</v>
      </c>
      <c r="C18" s="56" t="s">
        <v>34</v>
      </c>
      <c r="D18" s="57"/>
      <c r="E18" s="58"/>
      <c r="F18" s="51">
        <v>1</v>
      </c>
      <c r="G18" s="29" t="s">
        <v>35</v>
      </c>
      <c r="H18" s="50"/>
      <c r="I18" s="20"/>
      <c r="J18" s="21">
        <f t="shared" si="6"/>
        <v>0</v>
      </c>
      <c r="K18" s="22">
        <f t="shared" si="1"/>
        <v>0</v>
      </c>
      <c r="L18" s="22">
        <f t="shared" si="2"/>
        <v>0</v>
      </c>
      <c r="M18" s="22">
        <f t="shared" si="3"/>
        <v>0</v>
      </c>
      <c r="N18" s="22">
        <f t="shared" si="4"/>
        <v>0</v>
      </c>
      <c r="O18" s="22"/>
      <c r="P18" s="23"/>
      <c r="Q18" s="22">
        <f t="shared" si="5"/>
        <v>0</v>
      </c>
    </row>
    <row r="19" spans="1:17" ht="144">
      <c r="A19" s="19">
        <v>7</v>
      </c>
      <c r="B19" s="53" t="s">
        <v>36</v>
      </c>
      <c r="C19" s="54" t="s">
        <v>37</v>
      </c>
      <c r="D19" s="57"/>
      <c r="E19" s="58"/>
      <c r="F19" s="51">
        <v>1</v>
      </c>
      <c r="G19" s="29" t="s">
        <v>35</v>
      </c>
      <c r="H19" s="50"/>
      <c r="I19" s="20"/>
      <c r="J19" s="21">
        <f t="shared" si="6"/>
        <v>0</v>
      </c>
      <c r="K19" s="22">
        <f t="shared" si="1"/>
        <v>0</v>
      </c>
      <c r="L19" s="22">
        <f t="shared" si="2"/>
        <v>0</v>
      </c>
      <c r="M19" s="22">
        <f t="shared" si="3"/>
        <v>0</v>
      </c>
      <c r="N19" s="22">
        <f t="shared" si="4"/>
        <v>0</v>
      </c>
      <c r="O19" s="22"/>
      <c r="P19" s="23"/>
      <c r="Q19" s="22">
        <f t="shared" si="5"/>
        <v>0</v>
      </c>
    </row>
    <row r="20" spans="1:17" s="24" customFormat="1" ht="159" customHeight="1">
      <c r="A20" s="19">
        <v>8</v>
      </c>
      <c r="B20" s="55" t="s">
        <v>38</v>
      </c>
      <c r="C20" s="43" t="s">
        <v>39</v>
      </c>
      <c r="D20" s="57"/>
      <c r="E20" s="58"/>
      <c r="F20" s="51">
        <v>1</v>
      </c>
      <c r="G20" s="29" t="s">
        <v>35</v>
      </c>
      <c r="H20" s="49"/>
      <c r="I20" s="20"/>
      <c r="J20" s="21">
        <f t="shared" si="6"/>
        <v>0</v>
      </c>
      <c r="K20" s="22">
        <f t="shared" si="1"/>
        <v>0</v>
      </c>
      <c r="L20" s="22">
        <f t="shared" si="2"/>
        <v>0</v>
      </c>
      <c r="M20" s="22">
        <f t="shared" si="3"/>
        <v>0</v>
      </c>
      <c r="N20" s="22">
        <f t="shared" si="4"/>
        <v>0</v>
      </c>
      <c r="O20" s="22"/>
      <c r="P20" s="23"/>
      <c r="Q20" s="22">
        <f t="shared" si="5"/>
        <v>0</v>
      </c>
    </row>
    <row r="21" spans="1:17" ht="234" customHeight="1">
      <c r="A21" s="19">
        <v>9</v>
      </c>
      <c r="B21" s="52" t="s">
        <v>40</v>
      </c>
      <c r="C21" s="54" t="s">
        <v>41</v>
      </c>
      <c r="D21" s="34"/>
      <c r="E21" s="59"/>
      <c r="F21" s="51">
        <v>1</v>
      </c>
      <c r="G21" s="29" t="s">
        <v>35</v>
      </c>
      <c r="H21" s="49"/>
      <c r="I21" s="20"/>
      <c r="J21" s="21">
        <f t="shared" si="6"/>
        <v>0</v>
      </c>
      <c r="K21" s="22">
        <f t="shared" si="1"/>
        <v>0</v>
      </c>
      <c r="L21" s="22">
        <f t="shared" si="2"/>
        <v>0</v>
      </c>
      <c r="M21" s="22">
        <f t="shared" si="3"/>
        <v>0</v>
      </c>
      <c r="N21" s="22">
        <f t="shared" si="4"/>
        <v>0</v>
      </c>
      <c r="O21" s="22"/>
      <c r="P21" s="23"/>
      <c r="Q21" s="22">
        <f t="shared" si="5"/>
        <v>0</v>
      </c>
    </row>
    <row r="22" spans="2:14" ht="30" customHeight="1">
      <c r="B22" s="35" t="s">
        <v>42</v>
      </c>
      <c r="C22" s="36"/>
      <c r="D22" s="36"/>
      <c r="E22" s="37"/>
      <c r="F22" s="38"/>
      <c r="G22" s="38"/>
      <c r="H22" s="39"/>
      <c r="I22" s="40"/>
      <c r="J22" s="40"/>
      <c r="K22" s="40"/>
      <c r="L22" s="41">
        <f>SUM(L13:L21)</f>
        <v>0</v>
      </c>
      <c r="M22" s="41">
        <f>SUM(M13:M21)</f>
        <v>0</v>
      </c>
      <c r="N22" s="41">
        <f>SUM(N13:N21)</f>
        <v>0</v>
      </c>
    </row>
    <row r="23" ht="15">
      <c r="L23" s="26"/>
    </row>
    <row r="24" spans="2:14" ht="48" customHeight="1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2:12" ht="15">
      <c r="B25" s="64"/>
      <c r="C25" s="64"/>
      <c r="D25" s="64"/>
      <c r="E25" s="64"/>
      <c r="F25" s="64"/>
      <c r="G25" s="64"/>
      <c r="H25" s="64"/>
      <c r="L25" s="27"/>
    </row>
    <row r="26" spans="2:12" ht="24.6" customHeight="1">
      <c r="B26" s="64"/>
      <c r="C26" s="64"/>
      <c r="D26" s="64"/>
      <c r="E26" s="64"/>
      <c r="F26" s="64"/>
      <c r="G26" s="64"/>
      <c r="H26" s="64"/>
      <c r="L26" s="28"/>
    </row>
  </sheetData>
  <sheetProtection formatCells="0" formatColumns="0" formatRows="0"/>
  <protectedRanges>
    <protectedRange sqref="F2 F1:G1 F22:G1048576 F3:G13 F14:F21 G14:G17" name="Oblast3"/>
    <protectedRange sqref="A1:C12 A22:C1048576 A13:A21" name="Oblast1"/>
    <protectedRange sqref="D1:E12 D21:E1048576" name="Oblast2"/>
    <protectedRange sqref="H1:Q12 H22:Q1048576 H13:I21 K13:L21 O13:P21" name="Oblast4"/>
    <protectedRange sqref="B13:C13 C15 B17:B18 C20" name="Oblast1_1"/>
    <protectedRange sqref="B19:C19 C16:C17 B14:C14 C21" name="Oblast1_2"/>
    <protectedRange password="C680" sqref="B20 C18 B15" name="Oblast1_3"/>
    <protectedRange password="C680" sqref="G18:G21" name="Oblast2_1"/>
    <protectedRange sqref="B21 B16" name="Oblast1_4"/>
    <protectedRange sqref="J13:J21" name="Oblast4_1"/>
    <protectedRange sqref="M13:M21" name="Oblast4_2"/>
    <protectedRange sqref="N13:N21" name="Oblast4_3"/>
    <protectedRange sqref="Q13:Q21" name="Oblast4_4"/>
  </protectedRanges>
  <mergeCells count="6">
    <mergeCell ref="F2:G2"/>
    <mergeCell ref="B6:O6"/>
    <mergeCell ref="B25:H26"/>
    <mergeCell ref="O11:Q11"/>
    <mergeCell ref="B24:N24"/>
    <mergeCell ref="B11:C11"/>
  </mergeCells>
  <printOptions/>
  <pageMargins left="0.7" right="0.7" top="0.787401575" bottom="0.787401575" header="0.3" footer="0.3"/>
  <pageSetup horizontalDpi="600" verticalDpi="600" orientation="landscape" paperSize="9" scale="2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dcterms:created xsi:type="dcterms:W3CDTF">2022-10-31T14:01:21Z</dcterms:created>
  <dcterms:modified xsi:type="dcterms:W3CDTF">2023-11-08T07:46:25Z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