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66925"/>
  <bookViews>
    <workbookView xWindow="65428" yWindow="65428" windowWidth="23256" windowHeight="12576" activeTab="0"/>
  </bookViews>
  <sheets>
    <sheet name="Výzva č. 25 CHEMIK" sheetId="1" r:id="rId1"/>
  </sheets>
  <definedNames>
    <definedName name="_xlnm.Print_Area" localSheetId="0">'Výzva č. 25 CHEMIK'!$A$1:$Q$29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<sst xmlns="http://schemas.openxmlformats.org/spreadsheetml/2006/main" count="59" uniqueCount="54">
  <si>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</si>
  <si>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</si>
  <si>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</si>
  <si>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</si>
  <si>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</si>
  <si>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</si>
  <si>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</si>
  <si>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</si>
  <si>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</si>
  <si>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</si>
  <si>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</si>
  <si>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</si>
  <si>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</si>
  <si>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</si>
  <si>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</si>
  <si>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</si>
  <si>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</si>
  <si>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</si>
  <si>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</si>
  <si>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</si>
  <si>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</si>
  <si>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</si>
  <si>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Doxorubicin hydrochloride</t>
  </si>
  <si>
    <t>Doxorubicin hydrochlorid, izolovaný z bakterie Streptomyces peucetius, je antracyklinové antibiotikum s protinádorovou aktivitou</t>
  </si>
  <si>
    <t>1g</t>
  </si>
  <si>
    <t xml:space="preserve">N-methylaminoethanol </t>
  </si>
  <si>
    <t>500 ml</t>
  </si>
  <si>
    <t>Acetonitril</t>
  </si>
  <si>
    <t>nitril kyseliny octové</t>
  </si>
  <si>
    <t>litr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</si>
  <si>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</si>
  <si>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25/2023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</si>
  <si>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</si>
  <si>
    <t>2-Indolinone (CAS - 59-48-3)</t>
  </si>
  <si>
    <t>Vzorec: C₈H₇NO
MW: 133,15 g/mol
Bod varu: 227 °C/73mmHg
Bod tání: 123 až 128 °C
Storage Temperature: Ambient
MDL Number: MFCD00005711
CAS číslo: 59-48-3
EINECS: 200-429-5</t>
  </si>
  <si>
    <t>100 g</t>
  </si>
  <si>
    <t>2-Aminofenol (CAS: 95-55-6)</t>
  </si>
  <si>
    <t>min čistota: 98,5%Vzorec: C₆H₇NO
MW: 109,13 g/mol
Bod varu: 164 °C (15mbar)
Bod tání: 172…177 °C
Bod vzplanutí: 168 °C
MDL Number: MFCD00007690
CAS číslo: 95-55-6
EINECS: 202-431-1
UN: 2512
ADR: 6.1,III
Merck Index: 13,00460</t>
  </si>
  <si>
    <t>Methyl anthranilate (134-20-3)</t>
  </si>
  <si>
    <t>Vzorec: C₈H₉NO₂
MW: 151,16 g/mol
Bod varu: 260 °C
Bod tání: 24 °C
Hustota: 1,170
Bod vzplanutí: 123 °C (253 °F)
Storage Temperature: Ambient
MDL Number: MFCD00007710
CAS číslo: 134-20-3
EINECS: 205-132-4
Merck Index: 12,06099</t>
  </si>
  <si>
    <t>250 g</t>
  </si>
  <si>
    <t>Bromid měďnatý, anhydrous (7789-45-9)</t>
  </si>
  <si>
    <t>Vzorec: Br₂Cu
MW: 223,35 g/mol
Bod varu: 900 °C (760 mmHg)
Bod tání: 498 °C
Storage Temperature: Ambient
MDL Number: MFCD00010970
CAS číslo: 7789-45-9
UN: 3260
ADR: 8,III</t>
  </si>
  <si>
    <t xml:space="preserve">Dichloro(p-cymene)ruthenium(II) dimer </t>
  </si>
  <si>
    <t>5 g</t>
  </si>
  <si>
    <t>Isochroman (493-05-0)</t>
  </si>
  <si>
    <t xml:space="preserve">Vzorec: C₉H₁₀O
MW: 134,18 g/mol
Bod varu: 89…90 °C/12mmHg
Hustota: 1,067 g/cm³ (25 °C)
Bod vzplanutí: 66 °C
Storage Temperature: Ambient
MDL Number: MFCD00006913
CAS číslo: 493-05-0
EINECS: 207-774-0
</t>
  </si>
  <si>
    <t>Tetrahydro-4H-pyran-4-one (CAS: 29943-42-8)</t>
  </si>
  <si>
    <t>min čistota: 99 %
Vzorec: C₅H₈O₂
MW: 100,12 g/mol
Bod varu: 165…167 °C
Hustota: 1,084 g/cm³ (25 °C)
Bod vzplanutí: 55 °C
Storage Temperature: Ambient
MDL Number: MFCD00006581
CAS číslo: 29943-42-8
EINECS: 249-967-2
UN: 1224
ADR: 3,III</t>
  </si>
  <si>
    <t>Tetrahydro-4H-thiopyran-4-one (CAS: 1072-72-6)</t>
  </si>
  <si>
    <t>min čistota: 98 %</t>
  </si>
  <si>
    <t>min čistota: 98 %                                                       Vzorec: C₅H₈OS
MW: 116,18 g/mol
Bod tání: 60…64 °C
Storage Temperature: Ambient
MDL Number: MFCD00006660
CAS číslo: 1072-72-6
EINECS: 214-015-7</t>
  </si>
  <si>
    <t>Tri-tert-butyl 2,2',2''-(1,4,7,10-tetraazacyclododecane-1,4,7-triyl)triacetatee (CAS: 122555-91-3)</t>
  </si>
  <si>
    <t>10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</si>
</sst>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B2B2B"/>
      <name val="Arial"/>
      <family val="2"/>
    </font>
    <font>
      <sz val="11"/>
      <color rgb="FF4A4A4A"/>
      <name val="Roboto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25" fillId="0" borderId="0" xfId="0" applyFont="1"/>
    <xf numFmtId="0" fontId="3" fillId="4" borderId="0" xfId="0" applyFont="1" applyFill="1"/>
    <xf numFmtId="0" fontId="27" fillId="4" borderId="0" xfId="0" applyFont="1" applyFill="1"/>
    <xf numFmtId="0" fontId="2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6"/>
  <sheetViews>
    <sheetView tabSelected="1" view="pageBreakPreview" zoomScale="79" zoomScaleSheetLayoutView="79" workbookViewId="0" topLeftCell="A18">
      <selection activeCell="H22" sqref="H22"/>
    </sheetView>
  </sheetViews>
  <sheetFormatPr defaultColWidth="9.140625" defaultRowHeight="15"/>
  <cols>
    <col min="2" max="2" width="32.00390625" style="0" customWidth="1"/>
    <col min="3" max="3" width="44.421875" style="0" customWidth="1"/>
    <col min="4" max="4" width="36.57421875" style="31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60"/>
      <c r="G2" s="60"/>
      <c r="H2" s="2" t="s">
        <v>31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32</v>
      </c>
      <c r="I3" s="3"/>
      <c r="J3" s="5"/>
      <c r="N3" s="3"/>
      <c r="O3" s="3"/>
      <c r="P3" s="3"/>
    </row>
    <row r="4" spans="1:16" ht="18">
      <c r="A4" s="6"/>
      <c r="B4" s="48" t="s">
        <v>19</v>
      </c>
      <c r="C4" s="48"/>
      <c r="D4" s="32"/>
      <c r="E4" s="46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2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1" t="s">
        <v>18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"/>
    </row>
    <row r="7" spans="1:17" ht="18">
      <c r="A7" s="6"/>
      <c r="B7" s="6"/>
      <c r="C7" s="6"/>
      <c r="D7" s="32"/>
      <c r="E7" s="7"/>
      <c r="F7" s="5"/>
      <c r="G7" s="5"/>
      <c r="H7" s="8"/>
      <c r="I7" s="8"/>
      <c r="J7" s="5"/>
      <c r="N7" s="9"/>
      <c r="O7" s="10"/>
      <c r="P7" s="3"/>
      <c r="Q7" s="54"/>
    </row>
    <row r="8" spans="1:16" ht="18">
      <c r="A8" s="6"/>
      <c r="B8" s="6" t="s">
        <v>30</v>
      </c>
      <c r="C8" s="6"/>
      <c r="D8" s="32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2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3" t="s">
        <v>0</v>
      </c>
      <c r="C11" s="63"/>
      <c r="D11" s="33"/>
      <c r="E11" s="13"/>
      <c r="F11" s="14"/>
      <c r="O11" s="62" t="s">
        <v>1</v>
      </c>
      <c r="P11" s="62"/>
      <c r="Q11" s="62"/>
    </row>
    <row r="12" spans="1:17" ht="162.75" customHeight="1">
      <c r="A12" s="15" t="s">
        <v>2</v>
      </c>
      <c r="B12" s="43" t="s">
        <v>21</v>
      </c>
      <c r="C12" s="43" t="s">
        <v>20</v>
      </c>
      <c r="D12" s="30" t="s">
        <v>15</v>
      </c>
      <c r="E12" s="16" t="s">
        <v>3</v>
      </c>
      <c r="F12" s="47" t="s">
        <v>17</v>
      </c>
      <c r="G12" s="47" t="s">
        <v>4</v>
      </c>
      <c r="H12" s="45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92.25" customHeight="1">
      <c r="A13" s="25">
        <v>1</v>
      </c>
      <c r="B13" s="58" t="s">
        <v>22</v>
      </c>
      <c r="C13" s="59" t="s">
        <v>23</v>
      </c>
      <c r="D13" s="49"/>
      <c r="E13" s="27"/>
      <c r="F13" s="29">
        <v>1</v>
      </c>
      <c r="G13" s="28" t="s">
        <v>24</v>
      </c>
      <c r="H13" s="52"/>
      <c r="I13" s="20"/>
      <c r="J13" s="21">
        <f>SUM(H13*I13)/100</f>
        <v>0</v>
      </c>
      <c r="K13" s="22">
        <f>SUM(H13+J13)</f>
        <v>0</v>
      </c>
      <c r="L13" s="22">
        <f>SUM(F13*H13)</f>
        <v>0</v>
      </c>
      <c r="M13" s="22">
        <f aca="true" t="shared" si="0" ref="M13:M14">SUM(L13*I13)/100</f>
        <v>0</v>
      </c>
      <c r="N13" s="22">
        <f aca="true" t="shared" si="1" ref="N13:N14">SUM(L13:M13)</f>
        <v>0</v>
      </c>
      <c r="O13" s="22"/>
      <c r="P13" s="23"/>
      <c r="Q13" s="22">
        <f>SUM(H14*P13)</f>
        <v>0</v>
      </c>
    </row>
    <row r="14" spans="1:17" ht="219.75" customHeight="1">
      <c r="A14" s="19">
        <v>2</v>
      </c>
      <c r="B14" s="55" t="s">
        <v>25</v>
      </c>
      <c r="C14" s="57"/>
      <c r="D14" s="34"/>
      <c r="E14" s="27"/>
      <c r="F14" s="28">
        <v>1</v>
      </c>
      <c r="G14" s="28" t="s">
        <v>26</v>
      </c>
      <c r="H14" s="52"/>
      <c r="I14" s="20"/>
      <c r="J14" s="21">
        <f>SUM(H14*I14)/100</f>
        <v>0</v>
      </c>
      <c r="K14" s="22">
        <f>SUM(H14+J14)</f>
        <v>0</v>
      </c>
      <c r="L14" s="22">
        <f>SUM(F14*K14)</f>
        <v>0</v>
      </c>
      <c r="M14" s="22">
        <f t="shared" si="0"/>
        <v>0</v>
      </c>
      <c r="N14" s="22">
        <f t="shared" si="1"/>
        <v>0</v>
      </c>
      <c r="O14" s="22"/>
      <c r="P14" s="23"/>
      <c r="Q14" s="22">
        <f aca="true" t="shared" si="2" ref="Q14:Q24">SUM(H15*P14)</f>
        <v>0</v>
      </c>
    </row>
    <row r="15" spans="1:17" ht="106.5" customHeight="1">
      <c r="A15" s="19">
        <v>3</v>
      </c>
      <c r="B15" s="50" t="s">
        <v>27</v>
      </c>
      <c r="C15" s="56" t="s">
        <v>28</v>
      </c>
      <c r="D15" s="35"/>
      <c r="E15" s="27"/>
      <c r="F15" s="28">
        <v>20</v>
      </c>
      <c r="G15" s="28" t="s">
        <v>29</v>
      </c>
      <c r="H15" s="53"/>
      <c r="I15" s="20"/>
      <c r="J15" s="21">
        <f>SUM(H15*I15)/100</f>
        <v>0</v>
      </c>
      <c r="K15" s="22">
        <f>SUM(H15+J15)</f>
        <v>0</v>
      </c>
      <c r="L15" s="22">
        <f aca="true" t="shared" si="3" ref="L15:L24">SUM(F15*H15)</f>
        <v>0</v>
      </c>
      <c r="M15" s="22">
        <f aca="true" t="shared" si="4" ref="M15:M24">SUM(L15*I15)/100</f>
        <v>0</v>
      </c>
      <c r="N15" s="22">
        <f aca="true" t="shared" si="5" ref="N15:N24">SUM(L15:M15)</f>
        <v>0</v>
      </c>
      <c r="O15" s="22"/>
      <c r="P15" s="23"/>
      <c r="Q15" s="22">
        <f t="shared" si="2"/>
        <v>0</v>
      </c>
    </row>
    <row r="16" spans="1:17" ht="118.95" customHeight="1">
      <c r="A16" s="19">
        <v>4</v>
      </c>
      <c r="B16" s="44" t="s">
        <v>33</v>
      </c>
      <c r="C16" s="51" t="s">
        <v>34</v>
      </c>
      <c r="D16" s="35"/>
      <c r="E16" s="27"/>
      <c r="F16" s="28">
        <v>1</v>
      </c>
      <c r="G16" s="28" t="s">
        <v>35</v>
      </c>
      <c r="H16" s="53"/>
      <c r="I16" s="20"/>
      <c r="J16" s="21">
        <f aca="true" t="shared" si="6" ref="J16:J24">SUM(H16*I16)/100</f>
        <v>0</v>
      </c>
      <c r="K16" s="22">
        <f aca="true" t="shared" si="7" ref="K16:K24">SUM(H16+J16)</f>
        <v>0</v>
      </c>
      <c r="L16" s="22">
        <f t="shared" si="3"/>
        <v>0</v>
      </c>
      <c r="M16" s="22">
        <f t="shared" si="4"/>
        <v>0</v>
      </c>
      <c r="N16" s="22">
        <f t="shared" si="5"/>
        <v>0</v>
      </c>
      <c r="O16" s="22"/>
      <c r="P16" s="23"/>
      <c r="Q16" s="22">
        <f t="shared" si="2"/>
        <v>0</v>
      </c>
    </row>
    <row r="17" spans="1:17" ht="165.6" customHeight="1">
      <c r="A17" s="19">
        <v>5</v>
      </c>
      <c r="B17" s="44" t="s">
        <v>36</v>
      </c>
      <c r="C17" s="44" t="s">
        <v>37</v>
      </c>
      <c r="D17" s="35"/>
      <c r="E17" s="27"/>
      <c r="F17" s="28">
        <v>1</v>
      </c>
      <c r="G17" s="28" t="s">
        <v>35</v>
      </c>
      <c r="H17" s="53"/>
      <c r="I17" s="20"/>
      <c r="J17" s="21">
        <f t="shared" si="6"/>
        <v>0</v>
      </c>
      <c r="K17" s="22">
        <f t="shared" si="7"/>
        <v>0</v>
      </c>
      <c r="L17" s="22">
        <f t="shared" si="3"/>
        <v>0</v>
      </c>
      <c r="M17" s="22">
        <f t="shared" si="4"/>
        <v>0</v>
      </c>
      <c r="N17" s="22">
        <f t="shared" si="5"/>
        <v>0</v>
      </c>
      <c r="O17" s="22"/>
      <c r="P17" s="23"/>
      <c r="Q17" s="22">
        <f t="shared" si="2"/>
        <v>0</v>
      </c>
    </row>
    <row r="18" spans="1:17" ht="166.2" customHeight="1">
      <c r="A18" s="19">
        <v>6</v>
      </c>
      <c r="B18" s="44" t="s">
        <v>38</v>
      </c>
      <c r="C18" s="44" t="s">
        <v>39</v>
      </c>
      <c r="D18" s="35"/>
      <c r="E18" s="27"/>
      <c r="F18" s="28">
        <v>1</v>
      </c>
      <c r="G18" s="28" t="s">
        <v>40</v>
      </c>
      <c r="H18" s="53"/>
      <c r="I18" s="20"/>
      <c r="J18" s="21">
        <f aca="true" t="shared" si="8" ref="J18">SUM(H18*I18)/100</f>
        <v>0</v>
      </c>
      <c r="K18" s="22">
        <f aca="true" t="shared" si="9" ref="K18">SUM(H18+J18)</f>
        <v>0</v>
      </c>
      <c r="L18" s="22">
        <f aca="true" t="shared" si="10" ref="L18:L23">SUM(F18*H18)</f>
        <v>0</v>
      </c>
      <c r="M18" s="22">
        <f aca="true" t="shared" si="11" ref="M18:M23">SUM(L18*I18)/100</f>
        <v>0</v>
      </c>
      <c r="N18" s="22">
        <f aca="true" t="shared" si="12" ref="N18:N23">SUM(L18:M18)</f>
        <v>0</v>
      </c>
      <c r="O18" s="22"/>
      <c r="P18" s="23"/>
      <c r="Q18" s="22">
        <f>SUM(H24*P18)</f>
        <v>0</v>
      </c>
    </row>
    <row r="19" spans="1:17" ht="133.2" customHeight="1">
      <c r="A19" s="19">
        <v>7</v>
      </c>
      <c r="B19" s="44" t="s">
        <v>41</v>
      </c>
      <c r="C19" s="44" t="s">
        <v>42</v>
      </c>
      <c r="D19" s="35"/>
      <c r="E19" s="27"/>
      <c r="F19" s="28">
        <v>1</v>
      </c>
      <c r="G19" s="28" t="s">
        <v>40</v>
      </c>
      <c r="H19" s="53"/>
      <c r="I19" s="20"/>
      <c r="J19" s="21">
        <v>0</v>
      </c>
      <c r="K19" s="22">
        <v>0</v>
      </c>
      <c r="L19" s="22">
        <f t="shared" si="10"/>
        <v>0</v>
      </c>
      <c r="M19" s="22">
        <f t="shared" si="11"/>
        <v>0</v>
      </c>
      <c r="N19" s="22">
        <f t="shared" si="12"/>
        <v>0</v>
      </c>
      <c r="O19" s="22"/>
      <c r="P19" s="23"/>
      <c r="Q19" s="22">
        <v>0</v>
      </c>
    </row>
    <row r="20" spans="1:17" ht="66" customHeight="1">
      <c r="A20" s="19">
        <v>8</v>
      </c>
      <c r="B20" s="44" t="s">
        <v>43</v>
      </c>
      <c r="C20" s="44"/>
      <c r="D20" s="35"/>
      <c r="E20" s="27"/>
      <c r="F20" s="28">
        <v>1</v>
      </c>
      <c r="G20" s="28" t="s">
        <v>44</v>
      </c>
      <c r="H20" s="53"/>
      <c r="I20" s="20"/>
      <c r="J20" s="21">
        <v>0</v>
      </c>
      <c r="K20" s="22">
        <v>0</v>
      </c>
      <c r="L20" s="22">
        <f t="shared" si="10"/>
        <v>0</v>
      </c>
      <c r="M20" s="22">
        <f t="shared" si="11"/>
        <v>0</v>
      </c>
      <c r="N20" s="22">
        <f t="shared" si="12"/>
        <v>0</v>
      </c>
      <c r="O20" s="22"/>
      <c r="P20" s="23"/>
      <c r="Q20" s="22">
        <v>0</v>
      </c>
    </row>
    <row r="21" spans="1:17" ht="165.75" customHeight="1">
      <c r="A21" s="19">
        <v>9</v>
      </c>
      <c r="B21" s="44" t="s">
        <v>45</v>
      </c>
      <c r="C21" s="44" t="s">
        <v>46</v>
      </c>
      <c r="D21" s="35"/>
      <c r="E21" s="27"/>
      <c r="F21" s="28">
        <v>1</v>
      </c>
      <c r="G21" s="28" t="s">
        <v>40</v>
      </c>
      <c r="H21" s="53"/>
      <c r="I21" s="20"/>
      <c r="J21" s="21">
        <v>0</v>
      </c>
      <c r="K21" s="22">
        <v>0</v>
      </c>
      <c r="L21" s="22">
        <f t="shared" si="10"/>
        <v>0</v>
      </c>
      <c r="M21" s="22">
        <f t="shared" si="11"/>
        <v>0</v>
      </c>
      <c r="N21" s="22">
        <f t="shared" si="12"/>
        <v>0</v>
      </c>
      <c r="O21" s="22"/>
      <c r="P21" s="23"/>
      <c r="Q21" s="22">
        <v>0</v>
      </c>
    </row>
    <row r="22" spans="1:17" ht="180" customHeight="1">
      <c r="A22" s="19">
        <v>10</v>
      </c>
      <c r="B22" s="44" t="s">
        <v>47</v>
      </c>
      <c r="C22" s="44" t="s">
        <v>48</v>
      </c>
      <c r="D22" s="35"/>
      <c r="E22" s="27"/>
      <c r="F22" s="28">
        <v>1</v>
      </c>
      <c r="G22" s="28" t="s">
        <v>35</v>
      </c>
      <c r="H22" s="53"/>
      <c r="I22" s="20"/>
      <c r="J22" s="21">
        <v>0</v>
      </c>
      <c r="K22" s="22">
        <v>0</v>
      </c>
      <c r="L22" s="22">
        <f t="shared" si="10"/>
        <v>0</v>
      </c>
      <c r="M22" s="22">
        <f t="shared" si="11"/>
        <v>0</v>
      </c>
      <c r="N22" s="22">
        <f t="shared" si="12"/>
        <v>0</v>
      </c>
      <c r="O22" s="22"/>
      <c r="P22" s="23"/>
      <c r="Q22" s="22">
        <v>0</v>
      </c>
    </row>
    <row r="23" spans="1:17" ht="119.4" customHeight="1">
      <c r="A23" s="19">
        <v>11</v>
      </c>
      <c r="B23" s="44" t="s">
        <v>49</v>
      </c>
      <c r="C23" s="44" t="s">
        <v>51</v>
      </c>
      <c r="D23" s="35"/>
      <c r="E23" s="27"/>
      <c r="F23" s="28">
        <v>1</v>
      </c>
      <c r="G23" s="28" t="s">
        <v>35</v>
      </c>
      <c r="H23" s="53"/>
      <c r="I23" s="20"/>
      <c r="J23" s="21">
        <v>0</v>
      </c>
      <c r="K23" s="22">
        <v>0</v>
      </c>
      <c r="L23" s="22">
        <f t="shared" si="10"/>
        <v>0</v>
      </c>
      <c r="M23" s="22">
        <f t="shared" si="11"/>
        <v>0</v>
      </c>
      <c r="N23" s="22">
        <f t="shared" si="12"/>
        <v>0</v>
      </c>
      <c r="O23" s="22"/>
      <c r="P23" s="23"/>
      <c r="Q23" s="22">
        <v>0</v>
      </c>
    </row>
    <row r="24" spans="1:17" ht="44.4" customHeight="1">
      <c r="A24" s="19">
        <v>12</v>
      </c>
      <c r="B24" s="44" t="s">
        <v>52</v>
      </c>
      <c r="C24" s="44" t="s">
        <v>50</v>
      </c>
      <c r="D24" s="35"/>
      <c r="E24" s="27"/>
      <c r="F24" s="28">
        <v>1</v>
      </c>
      <c r="G24" s="28" t="s">
        <v>53</v>
      </c>
      <c r="H24" s="53"/>
      <c r="I24" s="20"/>
      <c r="J24" s="21">
        <f t="shared" si="6"/>
        <v>0</v>
      </c>
      <c r="K24" s="22">
        <f t="shared" si="7"/>
        <v>0</v>
      </c>
      <c r="L24" s="22">
        <f t="shared" si="3"/>
        <v>0</v>
      </c>
      <c r="M24" s="22">
        <f t="shared" si="4"/>
        <v>0</v>
      </c>
      <c r="N24" s="22">
        <f t="shared" si="5"/>
        <v>0</v>
      </c>
      <c r="O24" s="22"/>
      <c r="P24" s="23"/>
      <c r="Q24" s="22">
        <f t="shared" si="2"/>
        <v>0</v>
      </c>
    </row>
    <row r="25" spans="2:14" ht="30" customHeight="1">
      <c r="B25" s="36" t="s">
        <v>14</v>
      </c>
      <c r="C25" s="37"/>
      <c r="D25" s="37"/>
      <c r="E25" s="38"/>
      <c r="F25" s="39"/>
      <c r="G25" s="39"/>
      <c r="H25" s="40"/>
      <c r="I25" s="41"/>
      <c r="J25" s="41"/>
      <c r="K25" s="41"/>
      <c r="L25" s="42">
        <f>SUM(L13:L24)</f>
        <v>0</v>
      </c>
      <c r="M25" s="42">
        <f>SUM(M13:M24)</f>
        <v>0</v>
      </c>
      <c r="N25" s="42">
        <f>SUM(N13:N24)</f>
        <v>0</v>
      </c>
    </row>
    <row r="26" ht="15">
      <c r="L26" s="26"/>
    </row>
  </sheetData>
  <sheetProtection formatCells="0" formatColumns="0" formatRows="0"/>
  <protectedRanges>
    <protectedRange sqref="F2 F1:G1 F16:G23 F15 F27:G1048576 F24 F3:G14 F25:G26" name="Oblast3"/>
    <protectedRange sqref="A1:C12 A27:C1048576 A13:A16 A17:C26" name="Oblast1"/>
    <protectedRange sqref="D1:E12 D27:E1048576 E13 D14:E26" name="Oblast2"/>
    <protectedRange sqref="H27:Q1048576 H1:Q26" name="Oblast4"/>
    <protectedRange sqref="B13:D13" name="Oblast1_1"/>
    <protectedRange sqref="B14:C14" name="Oblast1_2"/>
    <protectedRange password="C680" sqref="B15:C15" name="Oblast1_3"/>
    <protectedRange password="C680" sqref="G15" name="Oblast2_1"/>
    <protectedRange password="C680" sqref="G24" name="Oblast2_2"/>
    <protectedRange sqref="B16:C16" name="Oblast1_4"/>
  </protectedRanges>
  <mergeCells count="4">
    <mergeCell ref="F2:G2"/>
    <mergeCell ref="B6:O6"/>
    <mergeCell ref="O11:Q11"/>
    <mergeCell ref="B11:C11"/>
  </mergeCells>
  <printOptions/>
  <pageMargins left="0.7" right="0.7" top="0.787401575" bottom="0.787401575" header="0.3" footer="0.3"/>
  <pageSetup horizontalDpi="600" verticalDpi="600" orientation="landscape" paperSize="9" scale="23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2023-11-07T14:17:42Z</cp:lastPrinted>
  <dcterms:created xsi:type="dcterms:W3CDTF">2022-10-31T14:01:21Z</dcterms:created>
  <dcterms:modified xsi:type="dcterms:W3CDTF">2023-11-14T12:44:38Z</dcterms:modified>
  <cp:category/>
  <cp:version/>
  <cp:contentType/>
  <cp:contentStatus/>
</cp:coreProperties>
</file>