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8680" yWindow="65416" windowWidth="29040" windowHeight="16440" activeTab="0"/>
  </bookViews>
  <sheets>
    <sheet name="Výkaz_k_ocenění_U5" sheetId="1" r:id="rId1"/>
  </sheets>
  <definedNames>
    <definedName name="_xlnm.Print_Area" localSheetId="0">'Výkaz_k_ocenění_U5'!$A$1:$K$80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<sst xmlns="http://schemas.openxmlformats.org/spreadsheetml/2006/main" count="252" uniqueCount="202">
  <si>
    <t xml:space="preserve"> </t>
  </si>
  <si>
    <t>Položkový rozpočet</t>
  </si>
  <si>
    <t>Název VZ:</t>
  </si>
  <si>
    <t>Objednatel:</t>
  </si>
  <si>
    <t>Druh VZ</t>
  </si>
  <si>
    <t>Lokalita:</t>
  </si>
  <si>
    <t>Zhotovitel:</t>
  </si>
  <si>
    <t>Zpracováno dne:</t>
  </si>
  <si>
    <t>Zpracoval:</t>
  </si>
  <si>
    <t>Č.p.</t>
  </si>
  <si>
    <t>Popis položky</t>
  </si>
  <si>
    <t>M.j.</t>
  </si>
  <si>
    <t>Jednot. cena bez DPH</t>
  </si>
  <si>
    <t>Cena celkem bez DPH</t>
  </si>
  <si>
    <t>DPH</t>
  </si>
  <si>
    <t>Cena celkem včetně DPH</t>
  </si>
  <si>
    <t>001</t>
  </si>
  <si>
    <t>002</t>
  </si>
  <si>
    <t>003</t>
  </si>
  <si>
    <t>Univerzita Karlova, Fakulta tělesné výchovy a sportu</t>
  </si>
  <si>
    <t>José Martího 269/31, 162 52, Praha 6 - Veleslavín</t>
  </si>
  <si>
    <t>Požadavky objednatele</t>
  </si>
  <si>
    <t>Počet M.j.</t>
  </si>
  <si>
    <t>04. 10. 2023</t>
  </si>
  <si>
    <t>iAVT</t>
  </si>
  <si>
    <t>"UK FTVS – NPO – Modernizace učebny U5"</t>
  </si>
  <si>
    <t>AV Technika</t>
  </si>
  <si>
    <t>ks</t>
  </si>
  <si>
    <t>Motorové promítací plátno, 3 m</t>
  </si>
  <si>
    <t>Projektor s vyměnitelným objektivem</t>
  </si>
  <si>
    <t>Objektiv pro projektor</t>
  </si>
  <si>
    <t>Držák projektoru univerzální</t>
  </si>
  <si>
    <t>Interaktivní displej</t>
  </si>
  <si>
    <t>Mikrofon pro záznam</t>
  </si>
  <si>
    <t>Kamera PTZ</t>
  </si>
  <si>
    <t>Držák náhledové kamery</t>
  </si>
  <si>
    <t>Streamingová jednotka pro e-learning</t>
  </si>
  <si>
    <t>Stropní reproduktory</t>
  </si>
  <si>
    <t>Přípojné místo pro prezentaci v katedře</t>
  </si>
  <si>
    <t>Převodník USB-C na HDMI</t>
  </si>
  <si>
    <t>Jednotka pro připojení do Teams</t>
  </si>
  <si>
    <t>Jednotka pro bezdrátovou prezentaci</t>
  </si>
  <si>
    <t>AV maticový přepínač s řídícím systémem</t>
  </si>
  <si>
    <t>Dotykový ovládací panel</t>
  </si>
  <si>
    <t>AV rack katedra</t>
  </si>
  <si>
    <t>Datový přepínač</t>
  </si>
  <si>
    <t>AV kabely</t>
  </si>
  <si>
    <t>Montážní a instalační materiál</t>
  </si>
  <si>
    <t>Instalační práce a programování AV</t>
  </si>
  <si>
    <t>Označení položky</t>
  </si>
  <si>
    <t>Technické specifikace, uživatelské standardy</t>
  </si>
  <si>
    <t>Motoricky ovládané promítací plátno, povrch matně bílý, šíře 3 m, poměr stran 16:10, nehlučný bezúdržbový motor, příslušenství pro montáž (strop/podhled/stěna).</t>
  </si>
  <si>
    <t xml:space="preserve">Projektor s laserovým zdrojem světelným zdrojem, minimální parametry: světelný výkon 8500 lumenů, obrazový čip 3xLCD RGB panel s úhlopříčkou 0,76", rozlišení min. WUXGA (1920x1200), podpora obrazu ve formátu 21:9, H/V posun objektivu, podpora HDR10, obrazové vstupy: HDBaseT, HDMI (HDCP 2.3), řízení RS232, LAN, provozní hlučnost projektoru max. 35 dB (A). Životnost světelného zdroje 20 000/30000 hodin standard/eco. Volitelný kamerový modul. Záruka 36 měsíců.
</t>
  </si>
  <si>
    <t xml:space="preserve">Kompatibilní s projektorem. Celkové Throw Ratio: 0.87 - 1.05 </t>
  </si>
  <si>
    <t>Kompatibilní s projektorem</t>
  </si>
  <si>
    <t xml:space="preserve">Stropní mikrofonní pole s operační plochou do 60 m2, 28 mikrofonů s tvarováním směrové přijímací charakteristiky (beamforming) a automatickým přepínáním mluvčího. Symetrický audio výstup,  LAN port  pro připojení PC a nastavení systému. Primární a sekundární port rozhraní DANTE. Kmit. rozsah 160 Hz - 18 kHz, max. akustický tlak 104 dB SPL, dynamický rozsah 93 dB(A). Rozměry pole 590 x 590 x 43 mm, hmotnost 6 kg. Včetně napájecího zdroje a zavěšovacího systému. 
</t>
  </si>
  <si>
    <t>PTZ kamera, min. rozlišení fullHD, optický zoom min. 20x, dig. video výstup HDMI, IP, funkce automatického sledování vyučujícího s využitím AI, funkce PoE, IP stream ve formátu H.264 1080p 60fps, vstup audio LINE/MIC.Ovládání přes RS-232/Ethernet/IR. Záruka 60 měsíců. IP protokol RTSP / RTMP / RTMPS / MPEG-TS / SRT.</t>
  </si>
  <si>
    <t>Kompatibilní s PTZ kamerou</t>
  </si>
  <si>
    <t>Procesor pro záznam a streamování výuky, záznam ve formátu MP4/M4A H.264/AVC, RTMP/RTP/RTSP/TS streaming, náhledový stream, 2x HDMI vstup, HDMI výstup, analogový zvukový vstup a výstup, ethernet, PiP, interní SSD s kapacitou min 80GB, možnost záznamu na USB, podpora SMBv2/3, čelní ovládací panel, webové rozhraní</t>
  </si>
  <si>
    <t>Reproduktor určený pro vestavbu do kazetového podhledového systému s ratrem 600x600mm, maximální hloubka 85 mm, široká vyzařovací charakteristika 170°, jednopásmové provedení, frekvenční rozsah nejméně 70 Hz až 18 kHz, příkon 16W RMS, vstupy 8ohm/100V</t>
  </si>
  <si>
    <t>Přípojné místo zápustné. Materiál kov, povrchová úprava hliník. Integrovaná AV kabeláž s konektivitou HDMI, DP, USB-C, VGA, audio, v textilním obalu/separátoru. Vč. dvojice zásuvek 230VAC.</t>
  </si>
  <si>
    <t>1x HDMI 4K Ultra HD, 1x Gigabit Ethernet, 2x USB 3.0 port, 1x USB-C port, 1x USB-C Power Delivery/Data port, kompatibilní s Thunderbolt 3, pro Windows, Mac OS, Android, Chrome</t>
  </si>
  <si>
    <t>Rack pro instalaci AV techniky do katedry, výška 12RU, bez bočnic.</t>
  </si>
  <si>
    <t>L2 switch s fixní konfigurací, výška zařízení 1RU, s možností instalace do racku, min. 8x metalických portů 10/100/1000(RJ-45), podpora PoE a PoE+, min. 2x portů 1 Gbit/s SFP</t>
  </si>
  <si>
    <t>2x kabel HDMI 15m, kabel CAT6A 30m, kabel 1x2x0,22 20m, kabel reproduktorový 2x2,5 30m, sada propojovacích kabelů pro zařízení v katedře dle schéma zapojení</t>
  </si>
  <si>
    <t>Kabelová chránička průměr 42mm celkem 30m, kotevní materiál pro držák projektoru, kotevní materiál pro držák kamery, instalační materiál pro instalaci prvků AV techniky do katedry</t>
  </si>
  <si>
    <t>Kotvení stropní konzole projektoru, osazení podhledových rámů pláten, instalace podhledových reproduktorů, protažení kabeláže, zapojení. Osazení AV techniky, naprogramování řídicího softwaru v centrále řídícího systému.</t>
  </si>
  <si>
    <t>Interaktivní dotykový displej 24", 1920x1080, vstup a výstup DVI, snímání až 10 dotyků a dotykového pera bez baterií.</t>
  </si>
  <si>
    <t>Rozhraní HDMI - USB, min. 1x HDMI vstup, 1x USB výstup (podpora UVC - USB Video Class a UAC - USB Audio Class ovladačů), HDMI audio deembedder, integrované audio DSP, scaler USB video výstupu 320x180 až 1080p/24.</t>
  </si>
  <si>
    <t>Jednotka pro připojení bezdrátových zařízení (smartphone, tablet, notebook), funkce sdílení plochy a bezdrátové sdílení obsahu z donesených zařízení, vstup HDMI, výstup HDMI se sdíleným obsahem, port Ethernet pro řízení a konfiguraci s funkcí PoE+, druhý port Ethernet pro izolovanou LAN, WiFi rozhraní, zpracování signálů až do rozlišení 4K, analogový audio výstup, rozhraní USB pro donesená média. Port RS232.</t>
  </si>
  <si>
    <t>AV centrála - minimální konfigurace: 8 vstupů (2x TP, 6x HDMI, 2x VGA), 3 výstupy (2x HDMI, 1x TP), 2x mic vstup - 48V fantom napájení, 6x stereo line vstup, 2x stereo line výstup, integrovaný zesilovač s výkonem min. 2x50W/4ohm, integrovaný řídící procesor (3x RS232 port, 4x relé, 3x LAN port, 4x GPIO, 2x IR serial, expanzní sběrnice), dodávka, montáž, instalace, programování. Součástí dodávky je i otevřený zdrojový kód s vnitřním programem.</t>
  </si>
  <si>
    <t>Dotykový ovládací panel, úhlopříčka min 7'', PoE napájení, linkový audio výstup a reproduktor pro odposlech, světelný senzor, USB rozhraní, barva čierná. Panel musí v souladu s programováním řídícího systému obsahovat rozhraní pro ovládání AV techniky, osvětlení i žaluzií.</t>
  </si>
  <si>
    <t>kpl</t>
  </si>
  <si>
    <t>Silnoproud</t>
  </si>
  <si>
    <t>Celkem Silnoproud</t>
  </si>
  <si>
    <t>Celkem AV Technika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</si>
  <si>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</si>
  <si>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</si>
  <si>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</si>
  <si>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</si>
  <si>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</si>
  <si>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</si>
  <si>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</si>
  <si>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</si>
  <si>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</si>
  <si>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</si>
  <si>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</si>
  <si>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</si>
  <si>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</si>
  <si>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</si>
  <si>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</si>
  <si>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</si>
  <si>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</si>
  <si>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</si>
  <si>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</si>
  <si>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</si>
  <si>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</si>
  <si>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</si>
  <si>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</si>
  <si>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</si>
  <si>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</si>
  <si>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</si>
  <si>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</si>
  <si>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</si>
  <si>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</si>
  <si>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</si>
  <si>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</si>
  <si>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</si>
  <si>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</si>
  <si>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</si>
  <si>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</si>
  <si>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</si>
  <si>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</si>
  <si>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</si>
  <si>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</si>
  <si>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</si>
  <si>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</si>
  <si>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</si>
  <si>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</si>
  <si>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</si>
  <si>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</si>
  <si>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</si>
  <si>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</si>
  <si>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Oceloplechová rozvodnicová skříň zapuštená</t>
  </si>
  <si>
    <t>Svorkový blok 2x25 + 23x16 mm2 (N)</t>
  </si>
  <si>
    <t>Svorkový blok 2x25 + 28x16 mm2 (N)</t>
  </si>
  <si>
    <t>Svorkový blok 2x25 + 60x16 mm2 (PE)</t>
  </si>
  <si>
    <t>Svorkový blok 7x16 mm2 (N)</t>
  </si>
  <si>
    <t>Držák svorkových bloků</t>
  </si>
  <si>
    <t>Bílá záslepka (RAL 9003), 55 modulů</t>
  </si>
  <si>
    <t>Lemovka</t>
  </si>
  <si>
    <t>Spínač MSN</t>
  </si>
  <si>
    <t>Propojovací lišta</t>
  </si>
  <si>
    <t>Koncová krytka</t>
  </si>
  <si>
    <t>Sběrnicový převodník</t>
  </si>
  <si>
    <t>Svítidlo typ F</t>
  </si>
  <si>
    <t>Svítidlo typ G</t>
  </si>
  <si>
    <t>Tlačítko S</t>
  </si>
  <si>
    <t>Zásuvka 230</t>
  </si>
  <si>
    <t>Jistič LTN 4B</t>
  </si>
  <si>
    <t>Jistič LTN 10B</t>
  </si>
  <si>
    <t>Jistič LTN 16B</t>
  </si>
  <si>
    <t>Proudový chránič s jističem 10A</t>
  </si>
  <si>
    <t>Proudový chránič s jističem 16A</t>
  </si>
  <si>
    <t>Releová jednotka se sběrnicí</t>
  </si>
  <si>
    <t>Rozhraní DALI/RS485</t>
  </si>
  <si>
    <t>Silnoproudý kabel 5x1,5</t>
  </si>
  <si>
    <t>Silnoproudý kabel 3x2,5</t>
  </si>
  <si>
    <t>Montážní práce a služby elektro</t>
  </si>
  <si>
    <t>Svorkový blok, pro N, 23 x 16 mm2, 2x 25 mm2, samolepící popisovací páska N, 2x izolační držák N, spojovací materiál pro upevnění PD-RB-DS24, 2x samořezný šroub 3,5 x 9; M5 x 20 (min. M5 x 15), malá hlava</t>
  </si>
  <si>
    <t>Svorkový blok, pro N, 28 x 16 mm2, 2x 25 mm2, samolepící popisovací páska N, 2x izolační držák N, spojovací materiál pro upevnění PD-RB-DS24, 2x samořezný šroub 3,5 x 9; M5 x 20 (min. M5 x 15), malá hlava</t>
  </si>
  <si>
    <t>Svorkový blok, pro PE, 60 x 16 mm2, 2x 25 mm2, samolepící popisovací páska PE, spojovací materiál 2x samořezný šroub 1x M5 x 20, ocelová podložka 5,3 tloušťka 4 mm 3 ks</t>
  </si>
  <si>
    <t>Svorkový blok, pro N, 7 x 16 mm2, izolační držák N</t>
  </si>
  <si>
    <t>Držák, pro RZB, počet modulů v řadě 24, držák pro ...-SB25, ...-SB30, 3x PD-RB-SBN7, 2x samořezný šroub 3,5 x 9</t>
  </si>
  <si>
    <t>Záslepka, šířka 1000 mm ( šířka 55 modulů ), barva bílá, pro RZB</t>
  </si>
  <si>
    <t>Lemovka, lemovka okolo otvoru pro kabely, šířka 24 modulů v řadě, pro 1 maximálně otevřený otvor</t>
  </si>
  <si>
    <t>Vypínač, In 40 A, Ue AC 230/400 V, 3pól</t>
  </si>
  <si>
    <t>Propojovací lišta, 3pól. provedení, průřez 10 mm2, rozteč 17,8 mm, počet vývodů 19 x 3, kolíky</t>
  </si>
  <si>
    <t>Koncová krytka, pro třípólové lišty, průřez 10 mm2</t>
  </si>
  <si>
    <t>Převodník RS485(PEXBus)/RS232</t>
  </si>
  <si>
    <t>LED panel stmívatelný DALI, 40W/840, 3500lm, IP40, M600, UGR&lt;19. mikroprizmatický kryt 595x595xmm, vyšší standard</t>
  </si>
  <si>
    <t>Asymetrické LED svítidlo DALI, 39W/840, 3250lm, M600, 1195*187mm</t>
  </si>
  <si>
    <t>Nástěnné tlačítko s rámečkem, jednopólové provedení</t>
  </si>
  <si>
    <t>Zásuvka jednonásobna s ochranným kolíkem, 16A, 250 VAC, krabice pro povrchovou montáž</t>
  </si>
  <si>
    <t>Jistič, In 4 A, Ue AC 230/400 V / DC 72 V, charakteristika B, 1pól, Icn 10 kA</t>
  </si>
  <si>
    <t>Jistič, In 10 A, Ue AC 230/400 V / DC 72 V, charakteristika B, 1pól, Icn 10 kA</t>
  </si>
  <si>
    <t>Jistič, In 16 A, Ue AC 230/400 V / DC 72 V, charakteristika B, 1pól, Icn 10 kA</t>
  </si>
  <si>
    <t>Proudový chránič s nadproudovou ochranou, In 10 A, Ue AC 230 V, charakteristika B, Idn 30 mA, 1+N-pól, Icn 10 kA, typ A</t>
  </si>
  <si>
    <t>Proudový chránič s nadproudovou ochranou, In 16 A, Ue AC 230 V, charakteristika B, Idn 30 mA, 1+N-pól, Icn 10 kA, typ A</t>
  </si>
  <si>
    <t xml:space="preserve">Releová jednotka, montáž na DIN lištu, 6x relé dvoupolóvé, zatížitelnost kontaktů 230V/10A, ovládací tlačítko pro každé relé s funkcí toggle, ovládání přes systémovou sběrnici RS485 (PEXBus), ovládání pomocí bezpepotenciálového kontaktu </t>
  </si>
  <si>
    <t>Jednotka pro řízení elektronických předřadníků osvětovacích těles, kapacita až 64 předřadníků na sběrnici, až 15 skupin na sběrnici, vstupní sběrnice RS485(PEXBus), výstupní sběrnice DALI, tlačítka na předním panelu</t>
  </si>
  <si>
    <t>Kabel 1-CXKH-R (J) 5x1,5mm2 - barevné značení J (C) pro napájení 230V pohonů, včetně protažení celé smyčky mezi jednotlivými svítidly a k plátnům, třída reakce na oheň B2caS1d0</t>
  </si>
  <si>
    <t>Kabel 1-CXKH-R (J) 3x2,5 mm2 - barevné značení J (C) pro napájení 230V okruhů zásuvek</t>
  </si>
  <si>
    <t>Osazení rozváděče, natahání silnoproudé kabeláže k osvětlení, zásuvkám, talčítkům a plátnům, zapojení přívodních a odchozích kabelů, propojení přístrojů uvnitř rozvaděče dle schématu zapojení, výchozí revize elektro, konfigurace DALI komponent, adresace, programování rozhranní.</t>
  </si>
  <si>
    <t>m</t>
  </si>
  <si>
    <t>Rozvodnicová skříň pro zapuštěnou montáž neprůhledné dveře počet řad 3 počet modulů v řadě 24 krytí IP30 PE+N materiál ocel-plech, rozměr otvoru pro zapuštění: š x v x g = 545 x 585 x 156</t>
  </si>
  <si>
    <t>Prostorová akustika</t>
  </si>
  <si>
    <t>Celkem prostorová akustika</t>
  </si>
  <si>
    <t>3.01</t>
  </si>
  <si>
    <t>3.02</t>
  </si>
  <si>
    <t>3.03</t>
  </si>
  <si>
    <t>3.04</t>
  </si>
  <si>
    <t>3.05</t>
  </si>
  <si>
    <t>3.06</t>
  </si>
  <si>
    <t>3.07</t>
  </si>
  <si>
    <t>Akustický podhled širokopásmový</t>
  </si>
  <si>
    <t>Podhled plný</t>
  </si>
  <si>
    <t>Stěnový akustický obklad</t>
  </si>
  <si>
    <t>Stěnový plný obklad</t>
  </si>
  <si>
    <t>Montážní a instalační práce</t>
  </si>
  <si>
    <t>Dodavatelská dokumentace</t>
  </si>
  <si>
    <t>Akustický dozor</t>
  </si>
  <si>
    <t>m2</t>
  </si>
  <si>
    <t>Perforovaný SDK vč. přídavné minerální vlny tl. 40 mm, odstup od stěny min. 50 mm. Koeficient akustické absorbce min. 0,64 na 125 Hz; 0,61 na 250 Hz a min. 0,5 na vyšších kmitočtech.</t>
  </si>
  <si>
    <t>Plný SDK s nízkofrekvenční funkcí, doplňková minerální vata pro zatlumení na nízkých kmitočtech, obj. hmotnost min. 40 kg/m3.</t>
  </si>
  <si>
    <t>Perforovaný akustický obklad na bázi dřeva, povrchová úprava HPL, vč. přídavné minerální vlny tl. 40 mm, odstup od stěny min. 50 mm. Koeficient akustické absorbce v rozsahu 0,4 až 0,6 v celém kmitočtovém pásmu.</t>
  </si>
  <si>
    <t>Plný SDK s nízkofrekvenční funkcí - obklad obvodu zadní stěny kolem položky č. 3, doplňková minerální vata pro zatlumení na nízkých kmitočtech, obj. hmotnost min. 40 kg/m3.</t>
  </si>
  <si>
    <t>Kompletní instalační práce prostorové akustiky - včetně kooperace s ostatními profesemi (instalace koncových zařízení VZT, EPS, osvětlení a kabelových tras silnoproudu, slaboproudu a AV techniky).</t>
  </si>
  <si>
    <t>Výkresová dokumentace - upřesnění rozložení desek/spárořezu a kolizí s koncovými prvky ostatních profesí.</t>
  </si>
  <si>
    <t>Etapové a závěrečné měření doby dozvuku, včetně přepočtů a protokolu z měření.</t>
  </si>
  <si>
    <t>Celkem modernizace U5</t>
  </si>
  <si>
    <t>Veřejná zakázka na dodávky zadávaná ve zjednodušeném podlimitním řízení dle ust. § 52 odst. 1 písm. a) zákona č. 134/2016 Sb., o zadávání veřejných zakázek (dále též „ZZVZ“)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</si>
</sst>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CCFF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49" fontId="5" fillId="3" borderId="11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/>
    </xf>
    <xf numFmtId="49" fontId="1" fillId="4" borderId="31" xfId="0" applyNumberFormat="1" applyFont="1" applyFill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49" fontId="1" fillId="4" borderId="34" xfId="0" applyNumberFormat="1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32" xfId="0" applyNumberFormat="1" applyFont="1" applyFill="1" applyBorder="1" applyAlignment="1">
      <alignment horizontal="center"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1" fillId="4" borderId="3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justify" vertical="center" wrapText="1"/>
    </xf>
    <xf numFmtId="49" fontId="3" fillId="0" borderId="2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F47B-6AD1-476C-8AEA-2467C0194776}">
  <sheetPr>
    <pageSetUpPr fitToPage="1"/>
  </sheetPr>
  <dimension ref="A1:J79"/>
  <sheetViews>
    <sheetView tabSelected="1" workbookViewId="0" topLeftCell="A1">
      <selection activeCell="D90" sqref="D90"/>
    </sheetView>
  </sheetViews>
  <sheetFormatPr defaultColWidth="11.421875" defaultRowHeight="12.75"/>
  <cols>
    <col min="1" max="1" width="0.9921875" style="1" customWidth="1"/>
    <col min="2" max="2" width="5.00390625" style="1" customWidth="1"/>
    <col min="3" max="3" width="23.28125" style="1" customWidth="1"/>
    <col min="4" max="4" width="32.7109375" style="1" customWidth="1"/>
    <col min="5" max="5" width="4.8515625" style="2" customWidth="1"/>
    <col min="6" max="6" width="7.28125" style="2" customWidth="1"/>
    <col min="7" max="10" width="10.7109375" style="1" customWidth="1"/>
    <col min="11" max="11" width="0.85546875" style="1" customWidth="1"/>
    <col min="12" max="16384" width="11.421875" style="1" customWidth="1"/>
  </cols>
  <sheetData>
    <row r="1" ht="2.25" customHeight="1">
      <c r="A1" s="1" t="s">
        <v>0</v>
      </c>
    </row>
    <row r="2" spans="2:10" ht="21.95" customHeight="1">
      <c r="B2" s="38" t="s">
        <v>1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thickBot="1">
      <c r="B3" s="3"/>
      <c r="C3" s="3"/>
      <c r="D3" s="3"/>
      <c r="E3" s="3"/>
      <c r="F3" s="3"/>
      <c r="G3" s="3"/>
      <c r="H3" s="3"/>
      <c r="I3" s="3"/>
      <c r="J3" s="3"/>
    </row>
    <row r="4" spans="2:10" ht="12.75" customHeight="1">
      <c r="B4" s="39" t="s">
        <v>2</v>
      </c>
      <c r="C4" s="40"/>
      <c r="D4" s="63" t="s">
        <v>25</v>
      </c>
      <c r="E4" s="63"/>
      <c r="F4" s="63"/>
      <c r="G4" s="40" t="s">
        <v>3</v>
      </c>
      <c r="H4" s="42" t="s">
        <v>19</v>
      </c>
      <c r="I4" s="42"/>
      <c r="J4" s="43"/>
    </row>
    <row r="5" spans="2:10" ht="12.75" customHeight="1">
      <c r="B5" s="41"/>
      <c r="C5" s="37"/>
      <c r="D5" s="64"/>
      <c r="E5" s="64"/>
      <c r="F5" s="64"/>
      <c r="G5" s="37"/>
      <c r="H5" s="44"/>
      <c r="I5" s="44"/>
      <c r="J5" s="45"/>
    </row>
    <row r="6" spans="2:10" ht="12.75">
      <c r="B6" s="41"/>
      <c r="C6" s="37"/>
      <c r="D6" s="64"/>
      <c r="E6" s="64"/>
      <c r="F6" s="64"/>
      <c r="G6" s="37"/>
      <c r="H6" s="44"/>
      <c r="I6" s="44"/>
      <c r="J6" s="45"/>
    </row>
    <row r="7" spans="2:10" ht="12.75" customHeight="1">
      <c r="B7" s="41" t="s">
        <v>4</v>
      </c>
      <c r="C7" s="37"/>
      <c r="D7" s="62" t="s">
        <v>201</v>
      </c>
      <c r="E7" s="62"/>
      <c r="F7" s="62"/>
      <c r="G7" s="69" t="s">
        <v>21</v>
      </c>
      <c r="H7" s="76"/>
      <c r="I7" s="77"/>
      <c r="J7" s="78"/>
    </row>
    <row r="8" spans="2:10" ht="12.75" customHeight="1">
      <c r="B8" s="41"/>
      <c r="C8" s="37"/>
      <c r="D8" s="62"/>
      <c r="E8" s="62"/>
      <c r="F8" s="62"/>
      <c r="G8" s="70"/>
      <c r="H8" s="79"/>
      <c r="I8" s="80"/>
      <c r="J8" s="81"/>
    </row>
    <row r="9" spans="2:10" ht="12.75" customHeight="1">
      <c r="B9" s="41"/>
      <c r="C9" s="37"/>
      <c r="D9" s="62"/>
      <c r="E9" s="62"/>
      <c r="F9" s="62"/>
      <c r="G9" s="71"/>
      <c r="H9" s="82"/>
      <c r="I9" s="83"/>
      <c r="J9" s="84"/>
    </row>
    <row r="10" spans="2:10" ht="12.75" customHeight="1">
      <c r="B10" s="41" t="s">
        <v>5</v>
      </c>
      <c r="C10" s="37"/>
      <c r="D10" s="44" t="s">
        <v>20</v>
      </c>
      <c r="E10" s="44"/>
      <c r="F10" s="44"/>
      <c r="G10" s="96" t="s">
        <v>6</v>
      </c>
      <c r="H10" s="85"/>
      <c r="I10" s="86"/>
      <c r="J10" s="91"/>
    </row>
    <row r="11" spans="2:10" ht="12.75" customHeight="1">
      <c r="B11" s="41"/>
      <c r="C11" s="37"/>
      <c r="D11" s="44"/>
      <c r="E11" s="44"/>
      <c r="F11" s="44"/>
      <c r="G11" s="97"/>
      <c r="H11" s="87"/>
      <c r="I11" s="88"/>
      <c r="J11" s="92"/>
    </row>
    <row r="12" spans="2:10" ht="12.75" customHeight="1">
      <c r="B12" s="41"/>
      <c r="C12" s="37"/>
      <c r="D12" s="44"/>
      <c r="E12" s="44"/>
      <c r="F12" s="44"/>
      <c r="G12" s="98"/>
      <c r="H12" s="89"/>
      <c r="I12" s="90"/>
      <c r="J12" s="93"/>
    </row>
    <row r="13" spans="2:10" ht="12.75" customHeight="1">
      <c r="B13" s="41" t="s">
        <v>7</v>
      </c>
      <c r="C13" s="37"/>
      <c r="D13" s="65" t="s">
        <v>23</v>
      </c>
      <c r="E13" s="65"/>
      <c r="F13" s="65"/>
      <c r="G13" s="96" t="s">
        <v>8</v>
      </c>
      <c r="H13" s="72" t="s">
        <v>24</v>
      </c>
      <c r="I13" s="73"/>
      <c r="J13" s="94"/>
    </row>
    <row r="14" spans="2:10" ht="12.75" customHeight="1" thickBot="1">
      <c r="B14" s="47"/>
      <c r="C14" s="46"/>
      <c r="D14" s="66"/>
      <c r="E14" s="66"/>
      <c r="F14" s="66"/>
      <c r="G14" s="99"/>
      <c r="H14" s="74"/>
      <c r="I14" s="75"/>
      <c r="J14" s="95"/>
    </row>
    <row r="15" spans="2:10" ht="12.75">
      <c r="B15" s="52" t="s">
        <v>9</v>
      </c>
      <c r="C15" s="100" t="s">
        <v>10</v>
      </c>
      <c r="D15" s="101"/>
      <c r="E15" s="56" t="s">
        <v>11</v>
      </c>
      <c r="F15" s="58" t="s">
        <v>22</v>
      </c>
      <c r="G15" s="60" t="s">
        <v>12</v>
      </c>
      <c r="H15" s="60" t="s">
        <v>13</v>
      </c>
      <c r="I15" s="48" t="s">
        <v>14</v>
      </c>
      <c r="J15" s="50" t="s">
        <v>15</v>
      </c>
    </row>
    <row r="16" spans="2:10" ht="12.75">
      <c r="B16" s="52"/>
      <c r="C16" s="54"/>
      <c r="D16" s="55"/>
      <c r="E16" s="56"/>
      <c r="F16" s="58"/>
      <c r="G16" s="60"/>
      <c r="H16" s="60"/>
      <c r="I16" s="48"/>
      <c r="J16" s="50"/>
    </row>
    <row r="17" spans="2:10" ht="12.75">
      <c r="B17" s="52"/>
      <c r="C17" s="103" t="s">
        <v>49</v>
      </c>
      <c r="D17" s="103" t="s">
        <v>50</v>
      </c>
      <c r="E17" s="56"/>
      <c r="F17" s="58"/>
      <c r="G17" s="60"/>
      <c r="H17" s="60"/>
      <c r="I17" s="48"/>
      <c r="J17" s="50"/>
    </row>
    <row r="18" spans="2:10" ht="13.5" thickBot="1">
      <c r="B18" s="53"/>
      <c r="C18" s="59"/>
      <c r="D18" s="59"/>
      <c r="E18" s="57"/>
      <c r="F18" s="59"/>
      <c r="G18" s="61"/>
      <c r="H18" s="61"/>
      <c r="I18" s="49"/>
      <c r="J18" s="51"/>
    </row>
    <row r="19" spans="2:10" ht="13.5" customHeight="1" thickBot="1">
      <c r="B19" s="29" t="s">
        <v>16</v>
      </c>
      <c r="C19" s="35" t="s">
        <v>26</v>
      </c>
      <c r="D19" s="35"/>
      <c r="E19" s="35"/>
      <c r="F19" s="35"/>
      <c r="G19" s="35"/>
      <c r="H19" s="35"/>
      <c r="I19" s="35"/>
      <c r="J19" s="36"/>
    </row>
    <row r="20" spans="2:10" ht="63.75">
      <c r="B20" s="34" t="s">
        <v>76</v>
      </c>
      <c r="C20" s="67" t="s">
        <v>28</v>
      </c>
      <c r="D20" s="102" t="s">
        <v>51</v>
      </c>
      <c r="E20" s="23" t="s">
        <v>27</v>
      </c>
      <c r="F20" s="24">
        <v>1</v>
      </c>
      <c r="G20" s="30"/>
      <c r="H20" s="25">
        <f>ROUND(F20*G20,2)</f>
        <v>0</v>
      </c>
      <c r="I20" s="26">
        <f>H20*0.21</f>
        <v>0</v>
      </c>
      <c r="J20" s="27">
        <f>H20+I20</f>
        <v>0</v>
      </c>
    </row>
    <row r="21" spans="2:10" ht="191.25">
      <c r="B21" s="34" t="s">
        <v>77</v>
      </c>
      <c r="C21" s="67" t="s">
        <v>29</v>
      </c>
      <c r="D21" s="102" t="s">
        <v>52</v>
      </c>
      <c r="E21" s="23" t="s">
        <v>27</v>
      </c>
      <c r="F21" s="24">
        <v>1</v>
      </c>
      <c r="G21" s="30"/>
      <c r="H21" s="25">
        <f aca="true" t="shared" si="0" ref="H21:H22">ROUND(F21*G21,2)</f>
        <v>0</v>
      </c>
      <c r="I21" s="26">
        <f aca="true" t="shared" si="1" ref="I21:I22">H21*0.21</f>
        <v>0</v>
      </c>
      <c r="J21" s="27">
        <f aca="true" t="shared" si="2" ref="J21:J22">H21+I21</f>
        <v>0</v>
      </c>
    </row>
    <row r="22" spans="2:10" ht="25.5">
      <c r="B22" s="34" t="s">
        <v>78</v>
      </c>
      <c r="C22" s="67" t="s">
        <v>30</v>
      </c>
      <c r="D22" s="102" t="s">
        <v>53</v>
      </c>
      <c r="E22" s="23" t="s">
        <v>27</v>
      </c>
      <c r="F22" s="24">
        <v>1</v>
      </c>
      <c r="G22" s="30"/>
      <c r="H22" s="25">
        <f t="shared" si="0"/>
        <v>0</v>
      </c>
      <c r="I22" s="26">
        <f t="shared" si="1"/>
        <v>0</v>
      </c>
      <c r="J22" s="27">
        <f t="shared" si="2"/>
        <v>0</v>
      </c>
    </row>
    <row r="23" spans="2:10" ht="25.5">
      <c r="B23" s="34" t="s">
        <v>79</v>
      </c>
      <c r="C23" s="67" t="s">
        <v>31</v>
      </c>
      <c r="D23" s="102" t="s">
        <v>54</v>
      </c>
      <c r="E23" s="23" t="s">
        <v>27</v>
      </c>
      <c r="F23" s="24">
        <v>1</v>
      </c>
      <c r="G23" s="30"/>
      <c r="H23" s="25">
        <f aca="true" t="shared" si="3" ref="H23:H39">ROUND(F23*G23,2)</f>
        <v>0</v>
      </c>
      <c r="I23" s="26">
        <f aca="true" t="shared" si="4" ref="I23:I39">H23*0.21</f>
        <v>0</v>
      </c>
      <c r="J23" s="27">
        <f aca="true" t="shared" si="5" ref="J23:J39">H23+I23</f>
        <v>0</v>
      </c>
    </row>
    <row r="24" spans="2:10" ht="51">
      <c r="B24" s="34" t="s">
        <v>80</v>
      </c>
      <c r="C24" s="33" t="s">
        <v>32</v>
      </c>
      <c r="D24" s="102" t="s">
        <v>67</v>
      </c>
      <c r="E24" s="23" t="s">
        <v>27</v>
      </c>
      <c r="F24" s="24">
        <v>1</v>
      </c>
      <c r="G24" s="30"/>
      <c r="H24" s="25">
        <f t="shared" si="3"/>
        <v>0</v>
      </c>
      <c r="I24" s="26">
        <f t="shared" si="4"/>
        <v>0</v>
      </c>
      <c r="J24" s="27">
        <f t="shared" si="5"/>
        <v>0</v>
      </c>
    </row>
    <row r="25" spans="2:10" ht="204">
      <c r="B25" s="34" t="s">
        <v>81</v>
      </c>
      <c r="C25" s="33" t="s">
        <v>33</v>
      </c>
      <c r="D25" s="102" t="s">
        <v>55</v>
      </c>
      <c r="E25" s="23" t="s">
        <v>27</v>
      </c>
      <c r="F25" s="24">
        <v>1</v>
      </c>
      <c r="G25" s="30"/>
      <c r="H25" s="25">
        <f t="shared" si="3"/>
        <v>0</v>
      </c>
      <c r="I25" s="26">
        <f t="shared" si="4"/>
        <v>0</v>
      </c>
      <c r="J25" s="27">
        <f t="shared" si="5"/>
        <v>0</v>
      </c>
    </row>
    <row r="26" spans="2:10" ht="127.5">
      <c r="B26" s="34" t="s">
        <v>82</v>
      </c>
      <c r="C26" s="33" t="s">
        <v>34</v>
      </c>
      <c r="D26" s="102" t="s">
        <v>56</v>
      </c>
      <c r="E26" s="23" t="s">
        <v>27</v>
      </c>
      <c r="F26" s="24">
        <v>1</v>
      </c>
      <c r="G26" s="30"/>
      <c r="H26" s="25">
        <f t="shared" si="3"/>
        <v>0</v>
      </c>
      <c r="I26" s="26">
        <f t="shared" si="4"/>
        <v>0</v>
      </c>
      <c r="J26" s="27">
        <f t="shared" si="5"/>
        <v>0</v>
      </c>
    </row>
    <row r="27" spans="2:10" ht="12.75">
      <c r="B27" s="34" t="s">
        <v>83</v>
      </c>
      <c r="C27" s="33" t="s">
        <v>35</v>
      </c>
      <c r="D27" s="102" t="s">
        <v>57</v>
      </c>
      <c r="E27" s="23" t="s">
        <v>27</v>
      </c>
      <c r="F27" s="24">
        <v>1</v>
      </c>
      <c r="G27" s="30"/>
      <c r="H27" s="25">
        <f t="shared" si="3"/>
        <v>0</v>
      </c>
      <c r="I27" s="26">
        <f t="shared" si="4"/>
        <v>0</v>
      </c>
      <c r="J27" s="27">
        <f t="shared" si="5"/>
        <v>0</v>
      </c>
    </row>
    <row r="28" spans="2:10" ht="127.5">
      <c r="B28" s="34" t="s">
        <v>84</v>
      </c>
      <c r="C28" s="33" t="s">
        <v>36</v>
      </c>
      <c r="D28" s="102" t="s">
        <v>58</v>
      </c>
      <c r="E28" s="23" t="s">
        <v>27</v>
      </c>
      <c r="F28" s="24">
        <v>1</v>
      </c>
      <c r="G28" s="30"/>
      <c r="H28" s="25">
        <f t="shared" si="3"/>
        <v>0</v>
      </c>
      <c r="I28" s="26">
        <f t="shared" si="4"/>
        <v>0</v>
      </c>
      <c r="J28" s="27">
        <f t="shared" si="5"/>
        <v>0</v>
      </c>
    </row>
    <row r="29" spans="2:10" ht="102">
      <c r="B29" s="34" t="s">
        <v>85</v>
      </c>
      <c r="C29" s="33" t="s">
        <v>37</v>
      </c>
      <c r="D29" s="102" t="s">
        <v>59</v>
      </c>
      <c r="E29" s="23" t="s">
        <v>27</v>
      </c>
      <c r="F29" s="24">
        <v>2</v>
      </c>
      <c r="G29" s="30"/>
      <c r="H29" s="25">
        <f t="shared" si="3"/>
        <v>0</v>
      </c>
      <c r="I29" s="26">
        <f t="shared" si="4"/>
        <v>0</v>
      </c>
      <c r="J29" s="27">
        <f t="shared" si="5"/>
        <v>0</v>
      </c>
    </row>
    <row r="30" spans="2:10" ht="89.25">
      <c r="B30" s="34" t="s">
        <v>86</v>
      </c>
      <c r="C30" s="33" t="s">
        <v>38</v>
      </c>
      <c r="D30" s="102" t="s">
        <v>60</v>
      </c>
      <c r="E30" s="23" t="s">
        <v>72</v>
      </c>
      <c r="F30" s="24">
        <v>1</v>
      </c>
      <c r="G30" s="30"/>
      <c r="H30" s="25">
        <f t="shared" si="3"/>
        <v>0</v>
      </c>
      <c r="I30" s="26">
        <f t="shared" si="4"/>
        <v>0</v>
      </c>
      <c r="J30" s="27">
        <f t="shared" si="5"/>
        <v>0</v>
      </c>
    </row>
    <row r="31" spans="2:10" ht="76.5">
      <c r="B31" s="34" t="s">
        <v>87</v>
      </c>
      <c r="C31" s="33" t="s">
        <v>39</v>
      </c>
      <c r="D31" s="102" t="s">
        <v>61</v>
      </c>
      <c r="E31" s="23" t="s">
        <v>27</v>
      </c>
      <c r="F31" s="24">
        <v>1</v>
      </c>
      <c r="G31" s="30"/>
      <c r="H31" s="25">
        <f t="shared" si="3"/>
        <v>0</v>
      </c>
      <c r="I31" s="26">
        <f t="shared" si="4"/>
        <v>0</v>
      </c>
      <c r="J31" s="27">
        <f t="shared" si="5"/>
        <v>0</v>
      </c>
    </row>
    <row r="32" spans="2:10" ht="89.25">
      <c r="B32" s="34" t="s">
        <v>88</v>
      </c>
      <c r="C32" s="33" t="s">
        <v>40</v>
      </c>
      <c r="D32" s="102" t="s">
        <v>68</v>
      </c>
      <c r="E32" s="23" t="s">
        <v>27</v>
      </c>
      <c r="F32" s="24">
        <v>1</v>
      </c>
      <c r="G32" s="30"/>
      <c r="H32" s="25">
        <f t="shared" si="3"/>
        <v>0</v>
      </c>
      <c r="I32" s="26">
        <f t="shared" si="4"/>
        <v>0</v>
      </c>
      <c r="J32" s="27">
        <f t="shared" si="5"/>
        <v>0</v>
      </c>
    </row>
    <row r="33" spans="2:10" ht="165.75">
      <c r="B33" s="34" t="s">
        <v>89</v>
      </c>
      <c r="C33" s="33" t="s">
        <v>41</v>
      </c>
      <c r="D33" s="102" t="s">
        <v>69</v>
      </c>
      <c r="E33" s="23" t="s">
        <v>27</v>
      </c>
      <c r="F33" s="24">
        <v>1</v>
      </c>
      <c r="G33" s="30"/>
      <c r="H33" s="25">
        <f t="shared" si="3"/>
        <v>0</v>
      </c>
      <c r="I33" s="26">
        <f t="shared" si="4"/>
        <v>0</v>
      </c>
      <c r="J33" s="27">
        <f t="shared" si="5"/>
        <v>0</v>
      </c>
    </row>
    <row r="34" spans="2:10" ht="178.5">
      <c r="B34" s="34" t="s">
        <v>90</v>
      </c>
      <c r="C34" s="33" t="s">
        <v>42</v>
      </c>
      <c r="D34" s="102" t="s">
        <v>70</v>
      </c>
      <c r="E34" s="23" t="s">
        <v>27</v>
      </c>
      <c r="F34" s="24">
        <v>1</v>
      </c>
      <c r="G34" s="30"/>
      <c r="H34" s="25">
        <f t="shared" si="3"/>
        <v>0</v>
      </c>
      <c r="I34" s="26">
        <f t="shared" si="4"/>
        <v>0</v>
      </c>
      <c r="J34" s="27">
        <f t="shared" si="5"/>
        <v>0</v>
      </c>
    </row>
    <row r="35" spans="2:10" ht="102">
      <c r="B35" s="34" t="s">
        <v>91</v>
      </c>
      <c r="C35" s="33" t="s">
        <v>43</v>
      </c>
      <c r="D35" s="102" t="s">
        <v>71</v>
      </c>
      <c r="E35" s="23" t="s">
        <v>27</v>
      </c>
      <c r="F35" s="24">
        <v>1</v>
      </c>
      <c r="G35" s="30"/>
      <c r="H35" s="25">
        <f t="shared" si="3"/>
        <v>0</v>
      </c>
      <c r="I35" s="26">
        <f t="shared" si="4"/>
        <v>0</v>
      </c>
      <c r="J35" s="27">
        <f t="shared" si="5"/>
        <v>0</v>
      </c>
    </row>
    <row r="36" spans="2:10" ht="25.5">
      <c r="B36" s="34" t="s">
        <v>92</v>
      </c>
      <c r="C36" s="33" t="s">
        <v>44</v>
      </c>
      <c r="D36" s="102" t="s">
        <v>62</v>
      </c>
      <c r="E36" s="23" t="s">
        <v>27</v>
      </c>
      <c r="F36" s="24">
        <v>1</v>
      </c>
      <c r="G36" s="30"/>
      <c r="H36" s="25">
        <f t="shared" si="3"/>
        <v>0</v>
      </c>
      <c r="I36" s="26">
        <f t="shared" si="4"/>
        <v>0</v>
      </c>
      <c r="J36" s="27">
        <f t="shared" si="5"/>
        <v>0</v>
      </c>
    </row>
    <row r="37" spans="2:10" ht="63.75">
      <c r="B37" s="34" t="s">
        <v>93</v>
      </c>
      <c r="C37" s="33" t="s">
        <v>45</v>
      </c>
      <c r="D37" s="102" t="s">
        <v>63</v>
      </c>
      <c r="E37" s="23" t="s">
        <v>27</v>
      </c>
      <c r="F37" s="24">
        <v>1</v>
      </c>
      <c r="G37" s="30"/>
      <c r="H37" s="25">
        <f t="shared" si="3"/>
        <v>0</v>
      </c>
      <c r="I37" s="26">
        <f t="shared" si="4"/>
        <v>0</v>
      </c>
      <c r="J37" s="27">
        <f t="shared" si="5"/>
        <v>0</v>
      </c>
    </row>
    <row r="38" spans="2:10" ht="63.75">
      <c r="B38" s="34" t="s">
        <v>94</v>
      </c>
      <c r="C38" s="33" t="s">
        <v>46</v>
      </c>
      <c r="D38" s="102" t="s">
        <v>64</v>
      </c>
      <c r="E38" s="23" t="s">
        <v>72</v>
      </c>
      <c r="F38" s="24">
        <v>1</v>
      </c>
      <c r="G38" s="30"/>
      <c r="H38" s="25">
        <f t="shared" si="3"/>
        <v>0</v>
      </c>
      <c r="I38" s="26">
        <f t="shared" si="4"/>
        <v>0</v>
      </c>
      <c r="J38" s="27">
        <f t="shared" si="5"/>
        <v>0</v>
      </c>
    </row>
    <row r="39" spans="2:10" ht="76.5">
      <c r="B39" s="34" t="s">
        <v>95</v>
      </c>
      <c r="C39" s="33" t="s">
        <v>47</v>
      </c>
      <c r="D39" s="102" t="s">
        <v>65</v>
      </c>
      <c r="E39" s="23" t="s">
        <v>72</v>
      </c>
      <c r="F39" s="24">
        <v>1</v>
      </c>
      <c r="G39" s="30"/>
      <c r="H39" s="25">
        <f t="shared" si="3"/>
        <v>0</v>
      </c>
      <c r="I39" s="26">
        <f t="shared" si="4"/>
        <v>0</v>
      </c>
      <c r="J39" s="27">
        <f t="shared" si="5"/>
        <v>0</v>
      </c>
    </row>
    <row r="40" spans="2:10" ht="89.25">
      <c r="B40" s="34" t="s">
        <v>96</v>
      </c>
      <c r="C40" s="33" t="s">
        <v>48</v>
      </c>
      <c r="D40" s="102" t="s">
        <v>66</v>
      </c>
      <c r="E40" s="23" t="s">
        <v>72</v>
      </c>
      <c r="F40" s="24">
        <v>1</v>
      </c>
      <c r="G40" s="30"/>
      <c r="H40" s="25">
        <f>ROUND(F40*G40,2)</f>
        <v>0</v>
      </c>
      <c r="I40" s="26">
        <f>H40*0.21</f>
        <v>0</v>
      </c>
      <c r="J40" s="27">
        <f>H40+I40</f>
        <v>0</v>
      </c>
    </row>
    <row r="41" spans="2:10" ht="13.5" thickBot="1">
      <c r="B41" s="18"/>
      <c r="C41" s="19" t="s">
        <v>75</v>
      </c>
      <c r="D41" s="19"/>
      <c r="E41" s="20"/>
      <c r="F41" s="20"/>
      <c r="G41" s="21"/>
      <c r="H41" s="22">
        <f>SUBTOTAL(9,H20:H40)</f>
        <v>0</v>
      </c>
      <c r="I41" s="22">
        <f>SUBTOTAL(9,I20:I40)</f>
        <v>0</v>
      </c>
      <c r="J41" s="31">
        <f>SUBTOTAL(9,J20:J40)</f>
        <v>0</v>
      </c>
    </row>
    <row r="42" spans="2:10" ht="13.5" thickBot="1">
      <c r="B42" s="29" t="s">
        <v>17</v>
      </c>
      <c r="C42" s="35" t="s">
        <v>73</v>
      </c>
      <c r="D42" s="35"/>
      <c r="E42" s="35"/>
      <c r="F42" s="35"/>
      <c r="G42" s="35"/>
      <c r="H42" s="35"/>
      <c r="I42" s="35"/>
      <c r="J42" s="36"/>
    </row>
    <row r="43" spans="2:10" ht="76.5">
      <c r="B43" s="34" t="s">
        <v>97</v>
      </c>
      <c r="C43" s="67" t="s">
        <v>123</v>
      </c>
      <c r="D43" s="67" t="s">
        <v>175</v>
      </c>
      <c r="E43" s="23" t="s">
        <v>72</v>
      </c>
      <c r="F43" s="24">
        <v>1</v>
      </c>
      <c r="G43" s="30"/>
      <c r="H43" s="25">
        <f>ROUND(F43*G43,2)</f>
        <v>0</v>
      </c>
      <c r="I43" s="26">
        <f>H43*0.21</f>
        <v>0</v>
      </c>
      <c r="J43" s="27">
        <f>H43+I43</f>
        <v>0</v>
      </c>
    </row>
    <row r="44" spans="2:10" ht="89.25">
      <c r="B44" s="34" t="s">
        <v>98</v>
      </c>
      <c r="C44" s="67" t="s">
        <v>124</v>
      </c>
      <c r="D44" s="67" t="s">
        <v>149</v>
      </c>
      <c r="E44" s="23" t="s">
        <v>27</v>
      </c>
      <c r="F44" s="24">
        <v>1</v>
      </c>
      <c r="G44" s="30"/>
      <c r="H44" s="25">
        <f aca="true" t="shared" si="6" ref="H44:H68">ROUND(F44*G44,2)</f>
        <v>0</v>
      </c>
      <c r="I44" s="26">
        <f aca="true" t="shared" si="7" ref="I44:I68">H44*0.21</f>
        <v>0</v>
      </c>
      <c r="J44" s="27">
        <f aca="true" t="shared" si="8" ref="J44:J68">H44+I44</f>
        <v>0</v>
      </c>
    </row>
    <row r="45" spans="2:10" ht="89.25">
      <c r="B45" s="34" t="s">
        <v>99</v>
      </c>
      <c r="C45" s="67" t="s">
        <v>125</v>
      </c>
      <c r="D45" s="67" t="s">
        <v>150</v>
      </c>
      <c r="E45" s="23" t="s">
        <v>27</v>
      </c>
      <c r="F45" s="24">
        <v>1</v>
      </c>
      <c r="G45" s="30"/>
      <c r="H45" s="25">
        <f t="shared" si="6"/>
        <v>0</v>
      </c>
      <c r="I45" s="26">
        <f>H45*0.21</f>
        <v>0</v>
      </c>
      <c r="J45" s="27">
        <f>H45+I45</f>
        <v>0</v>
      </c>
    </row>
    <row r="46" spans="2:10" ht="76.5">
      <c r="B46" s="34" t="s">
        <v>100</v>
      </c>
      <c r="C46" s="67" t="s">
        <v>126</v>
      </c>
      <c r="D46" s="67" t="s">
        <v>151</v>
      </c>
      <c r="E46" s="23" t="s">
        <v>27</v>
      </c>
      <c r="F46" s="24">
        <v>1</v>
      </c>
      <c r="G46" s="30"/>
      <c r="H46" s="25">
        <f t="shared" si="6"/>
        <v>0</v>
      </c>
      <c r="I46" s="26">
        <f t="shared" si="7"/>
        <v>0</v>
      </c>
      <c r="J46" s="27">
        <f t="shared" si="8"/>
        <v>0</v>
      </c>
    </row>
    <row r="47" spans="2:10" ht="25.5">
      <c r="B47" s="34" t="s">
        <v>101</v>
      </c>
      <c r="C47" s="33" t="s">
        <v>127</v>
      </c>
      <c r="D47" s="33" t="s">
        <v>152</v>
      </c>
      <c r="E47" s="23" t="s">
        <v>27</v>
      </c>
      <c r="F47" s="24">
        <v>2</v>
      </c>
      <c r="G47" s="30"/>
      <c r="H47" s="25">
        <f t="shared" si="6"/>
        <v>0</v>
      </c>
      <c r="I47" s="26">
        <f t="shared" si="7"/>
        <v>0</v>
      </c>
      <c r="J47" s="27">
        <f t="shared" si="8"/>
        <v>0</v>
      </c>
    </row>
    <row r="48" spans="2:10" ht="51">
      <c r="B48" s="34" t="s">
        <v>102</v>
      </c>
      <c r="C48" s="33" t="s">
        <v>128</v>
      </c>
      <c r="D48" s="33" t="s">
        <v>153</v>
      </c>
      <c r="E48" s="23" t="s">
        <v>27</v>
      </c>
      <c r="F48" s="24">
        <v>2</v>
      </c>
      <c r="G48" s="30"/>
      <c r="H48" s="25">
        <f t="shared" si="6"/>
        <v>0</v>
      </c>
      <c r="I48" s="26">
        <f t="shared" si="7"/>
        <v>0</v>
      </c>
      <c r="J48" s="27">
        <f t="shared" si="8"/>
        <v>0</v>
      </c>
    </row>
    <row r="49" spans="2:10" ht="25.5">
      <c r="B49" s="34" t="s">
        <v>103</v>
      </c>
      <c r="C49" s="33" t="s">
        <v>129</v>
      </c>
      <c r="D49" s="33" t="s">
        <v>154</v>
      </c>
      <c r="E49" s="23" t="s">
        <v>27</v>
      </c>
      <c r="F49" s="24">
        <v>2</v>
      </c>
      <c r="G49" s="30"/>
      <c r="H49" s="25">
        <f t="shared" si="6"/>
        <v>0</v>
      </c>
      <c r="I49" s="26">
        <f t="shared" si="7"/>
        <v>0</v>
      </c>
      <c r="J49" s="27">
        <f t="shared" si="8"/>
        <v>0</v>
      </c>
    </row>
    <row r="50" spans="2:10" ht="38.25">
      <c r="B50" s="34" t="s">
        <v>104</v>
      </c>
      <c r="C50" s="33" t="s">
        <v>130</v>
      </c>
      <c r="D50" s="33" t="s">
        <v>155</v>
      </c>
      <c r="E50" s="23" t="s">
        <v>27</v>
      </c>
      <c r="F50" s="24">
        <v>2</v>
      </c>
      <c r="G50" s="30"/>
      <c r="H50" s="25">
        <f t="shared" si="6"/>
        <v>0</v>
      </c>
      <c r="I50" s="26">
        <f t="shared" si="7"/>
        <v>0</v>
      </c>
      <c r="J50" s="27">
        <f t="shared" si="8"/>
        <v>0</v>
      </c>
    </row>
    <row r="51" spans="2:10" ht="25.5">
      <c r="B51" s="34" t="s">
        <v>105</v>
      </c>
      <c r="C51" s="33" t="s">
        <v>131</v>
      </c>
      <c r="D51" s="33" t="s">
        <v>156</v>
      </c>
      <c r="E51" s="23" t="s">
        <v>27</v>
      </c>
      <c r="F51" s="24">
        <v>2</v>
      </c>
      <c r="G51" s="30"/>
      <c r="H51" s="25">
        <f t="shared" si="6"/>
        <v>0</v>
      </c>
      <c r="I51" s="26">
        <f t="shared" si="7"/>
        <v>0</v>
      </c>
      <c r="J51" s="27">
        <f t="shared" si="8"/>
        <v>0</v>
      </c>
    </row>
    <row r="52" spans="2:10" ht="38.25">
      <c r="B52" s="34" t="s">
        <v>106</v>
      </c>
      <c r="C52" s="33" t="s">
        <v>132</v>
      </c>
      <c r="D52" s="33" t="s">
        <v>157</v>
      </c>
      <c r="E52" s="23" t="s">
        <v>27</v>
      </c>
      <c r="F52" s="24">
        <v>2</v>
      </c>
      <c r="G52" s="30"/>
      <c r="H52" s="25">
        <f t="shared" si="6"/>
        <v>0</v>
      </c>
      <c r="I52" s="26">
        <f t="shared" si="7"/>
        <v>0</v>
      </c>
      <c r="J52" s="27">
        <f t="shared" si="8"/>
        <v>0</v>
      </c>
    </row>
    <row r="53" spans="2:10" ht="25.5">
      <c r="B53" s="34" t="s">
        <v>107</v>
      </c>
      <c r="C53" s="33" t="s">
        <v>133</v>
      </c>
      <c r="D53" s="33" t="s">
        <v>158</v>
      </c>
      <c r="E53" s="23" t="s">
        <v>27</v>
      </c>
      <c r="F53" s="24">
        <v>2</v>
      </c>
      <c r="G53" s="30"/>
      <c r="H53" s="25">
        <f t="shared" si="6"/>
        <v>0</v>
      </c>
      <c r="I53" s="26">
        <f t="shared" si="7"/>
        <v>0</v>
      </c>
      <c r="J53" s="27">
        <f t="shared" si="8"/>
        <v>0</v>
      </c>
    </row>
    <row r="54" spans="2:10" ht="12.75">
      <c r="B54" s="34" t="s">
        <v>108</v>
      </c>
      <c r="C54" s="33" t="s">
        <v>134</v>
      </c>
      <c r="D54" s="33" t="s">
        <v>159</v>
      </c>
      <c r="E54" s="23" t="s">
        <v>27</v>
      </c>
      <c r="F54" s="24">
        <v>1</v>
      </c>
      <c r="G54" s="30"/>
      <c r="H54" s="25">
        <f t="shared" si="6"/>
        <v>0</v>
      </c>
      <c r="I54" s="26">
        <f t="shared" si="7"/>
        <v>0</v>
      </c>
      <c r="J54" s="27">
        <f t="shared" si="8"/>
        <v>0</v>
      </c>
    </row>
    <row r="55" spans="2:10" ht="51">
      <c r="B55" s="34" t="s">
        <v>109</v>
      </c>
      <c r="C55" s="33" t="s">
        <v>135</v>
      </c>
      <c r="D55" s="33" t="s">
        <v>160</v>
      </c>
      <c r="E55" s="23" t="s">
        <v>27</v>
      </c>
      <c r="F55" s="24">
        <v>6</v>
      </c>
      <c r="G55" s="30"/>
      <c r="H55" s="25">
        <f t="shared" si="6"/>
        <v>0</v>
      </c>
      <c r="I55" s="26">
        <f t="shared" si="7"/>
        <v>0</v>
      </c>
      <c r="J55" s="27">
        <f t="shared" si="8"/>
        <v>0</v>
      </c>
    </row>
    <row r="56" spans="2:10" ht="38.25">
      <c r="B56" s="34" t="s">
        <v>110</v>
      </c>
      <c r="C56" s="33" t="s">
        <v>136</v>
      </c>
      <c r="D56" s="33" t="s">
        <v>161</v>
      </c>
      <c r="E56" s="23" t="s">
        <v>27</v>
      </c>
      <c r="F56" s="24">
        <v>4</v>
      </c>
      <c r="G56" s="30"/>
      <c r="H56" s="25">
        <f t="shared" si="6"/>
        <v>0</v>
      </c>
      <c r="I56" s="26">
        <f t="shared" si="7"/>
        <v>0</v>
      </c>
      <c r="J56" s="27">
        <f t="shared" si="8"/>
        <v>0</v>
      </c>
    </row>
    <row r="57" spans="2:10" ht="25.5">
      <c r="B57" s="34" t="s">
        <v>111</v>
      </c>
      <c r="C57" s="33" t="s">
        <v>137</v>
      </c>
      <c r="D57" s="33" t="s">
        <v>162</v>
      </c>
      <c r="E57" s="23" t="s">
        <v>27</v>
      </c>
      <c r="F57" s="24">
        <v>1</v>
      </c>
      <c r="G57" s="30"/>
      <c r="H57" s="25">
        <f t="shared" si="6"/>
        <v>0</v>
      </c>
      <c r="I57" s="26">
        <f t="shared" si="7"/>
        <v>0</v>
      </c>
      <c r="J57" s="27">
        <f t="shared" si="8"/>
        <v>0</v>
      </c>
    </row>
    <row r="58" spans="2:10" ht="38.25">
      <c r="B58" s="34" t="s">
        <v>112</v>
      </c>
      <c r="C58" s="33" t="s">
        <v>138</v>
      </c>
      <c r="D58" s="33" t="s">
        <v>163</v>
      </c>
      <c r="E58" s="23" t="s">
        <v>27</v>
      </c>
      <c r="F58" s="24">
        <v>2</v>
      </c>
      <c r="G58" s="30"/>
      <c r="H58" s="25">
        <f t="shared" si="6"/>
        <v>0</v>
      </c>
      <c r="I58" s="26">
        <f t="shared" si="7"/>
        <v>0</v>
      </c>
      <c r="J58" s="27">
        <f t="shared" si="8"/>
        <v>0</v>
      </c>
    </row>
    <row r="59" spans="2:10" ht="38.25">
      <c r="B59" s="34" t="s">
        <v>113</v>
      </c>
      <c r="C59" s="33" t="s">
        <v>139</v>
      </c>
      <c r="D59" s="33" t="s">
        <v>164</v>
      </c>
      <c r="E59" s="23" t="s">
        <v>27</v>
      </c>
      <c r="F59" s="24">
        <v>1</v>
      </c>
      <c r="G59" s="30"/>
      <c r="H59" s="25">
        <f t="shared" si="6"/>
        <v>0</v>
      </c>
      <c r="I59" s="26">
        <f t="shared" si="7"/>
        <v>0</v>
      </c>
      <c r="J59" s="27">
        <f t="shared" si="8"/>
        <v>0</v>
      </c>
    </row>
    <row r="60" spans="2:10" ht="38.25">
      <c r="B60" s="34" t="s">
        <v>114</v>
      </c>
      <c r="C60" s="33" t="s">
        <v>140</v>
      </c>
      <c r="D60" s="33" t="s">
        <v>165</v>
      </c>
      <c r="E60" s="23" t="s">
        <v>27</v>
      </c>
      <c r="F60" s="24">
        <v>1</v>
      </c>
      <c r="G60" s="30"/>
      <c r="H60" s="25">
        <f t="shared" si="6"/>
        <v>0</v>
      </c>
      <c r="I60" s="26">
        <f t="shared" si="7"/>
        <v>0</v>
      </c>
      <c r="J60" s="27">
        <f t="shared" si="8"/>
        <v>0</v>
      </c>
    </row>
    <row r="61" spans="2:10" ht="38.25">
      <c r="B61" s="34" t="s">
        <v>115</v>
      </c>
      <c r="C61" s="33" t="s">
        <v>141</v>
      </c>
      <c r="D61" s="33" t="s">
        <v>166</v>
      </c>
      <c r="E61" s="23" t="s">
        <v>27</v>
      </c>
      <c r="F61" s="24">
        <v>1</v>
      </c>
      <c r="G61" s="30"/>
      <c r="H61" s="25">
        <f t="shared" si="6"/>
        <v>0</v>
      </c>
      <c r="I61" s="26">
        <f t="shared" si="7"/>
        <v>0</v>
      </c>
      <c r="J61" s="27">
        <f t="shared" si="8"/>
        <v>0</v>
      </c>
    </row>
    <row r="62" spans="2:10" ht="51">
      <c r="B62" s="34" t="s">
        <v>116</v>
      </c>
      <c r="C62" s="33" t="s">
        <v>142</v>
      </c>
      <c r="D62" s="33" t="s">
        <v>167</v>
      </c>
      <c r="E62" s="23" t="s">
        <v>27</v>
      </c>
      <c r="F62" s="24">
        <v>1</v>
      </c>
      <c r="G62" s="30"/>
      <c r="H62" s="25">
        <f t="shared" si="6"/>
        <v>0</v>
      </c>
      <c r="I62" s="26">
        <f t="shared" si="7"/>
        <v>0</v>
      </c>
      <c r="J62" s="27">
        <f t="shared" si="8"/>
        <v>0</v>
      </c>
    </row>
    <row r="63" spans="2:10" ht="51">
      <c r="B63" s="34" t="s">
        <v>117</v>
      </c>
      <c r="C63" s="33" t="s">
        <v>143</v>
      </c>
      <c r="D63" s="33" t="s">
        <v>168</v>
      </c>
      <c r="E63" s="23" t="s">
        <v>27</v>
      </c>
      <c r="F63" s="24">
        <v>1</v>
      </c>
      <c r="G63" s="30"/>
      <c r="H63" s="25">
        <f t="shared" si="6"/>
        <v>0</v>
      </c>
      <c r="I63" s="26">
        <f t="shared" si="7"/>
        <v>0</v>
      </c>
      <c r="J63" s="27">
        <f t="shared" si="8"/>
        <v>0</v>
      </c>
    </row>
    <row r="64" spans="2:10" ht="89.25">
      <c r="B64" s="34" t="s">
        <v>118</v>
      </c>
      <c r="C64" s="33" t="s">
        <v>144</v>
      </c>
      <c r="D64" s="33" t="s">
        <v>169</v>
      </c>
      <c r="E64" s="23" t="s">
        <v>27</v>
      </c>
      <c r="F64" s="24">
        <v>2</v>
      </c>
      <c r="G64" s="30"/>
      <c r="H64" s="25">
        <f t="shared" si="6"/>
        <v>0</v>
      </c>
      <c r="I64" s="26">
        <f t="shared" si="7"/>
        <v>0</v>
      </c>
      <c r="J64" s="27">
        <f t="shared" si="8"/>
        <v>0</v>
      </c>
    </row>
    <row r="65" spans="2:10" ht="89.25">
      <c r="B65" s="34" t="s">
        <v>119</v>
      </c>
      <c r="C65" s="33" t="s">
        <v>145</v>
      </c>
      <c r="D65" s="33" t="s">
        <v>170</v>
      </c>
      <c r="E65" s="23" t="s">
        <v>27</v>
      </c>
      <c r="F65" s="24">
        <v>1</v>
      </c>
      <c r="G65" s="30"/>
      <c r="H65" s="25">
        <f t="shared" si="6"/>
        <v>0</v>
      </c>
      <c r="I65" s="26">
        <f t="shared" si="7"/>
        <v>0</v>
      </c>
      <c r="J65" s="27">
        <f t="shared" si="8"/>
        <v>0</v>
      </c>
    </row>
    <row r="66" spans="2:10" ht="76.5">
      <c r="B66" s="34" t="s">
        <v>120</v>
      </c>
      <c r="C66" s="33" t="s">
        <v>146</v>
      </c>
      <c r="D66" s="33" t="s">
        <v>171</v>
      </c>
      <c r="E66" s="23" t="s">
        <v>174</v>
      </c>
      <c r="F66" s="24">
        <v>50</v>
      </c>
      <c r="G66" s="30"/>
      <c r="H66" s="25">
        <f t="shared" si="6"/>
        <v>0</v>
      </c>
      <c r="I66" s="26">
        <f t="shared" si="7"/>
        <v>0</v>
      </c>
      <c r="J66" s="27">
        <f t="shared" si="8"/>
        <v>0</v>
      </c>
    </row>
    <row r="67" spans="2:10" ht="38.25">
      <c r="B67" s="34" t="s">
        <v>121</v>
      </c>
      <c r="C67" s="33" t="s">
        <v>147</v>
      </c>
      <c r="D67" s="33" t="s">
        <v>172</v>
      </c>
      <c r="E67" s="23" t="s">
        <v>174</v>
      </c>
      <c r="F67" s="24">
        <v>50</v>
      </c>
      <c r="G67" s="30"/>
      <c r="H67" s="25">
        <f t="shared" si="6"/>
        <v>0</v>
      </c>
      <c r="I67" s="26">
        <f t="shared" si="7"/>
        <v>0</v>
      </c>
      <c r="J67" s="27">
        <f t="shared" si="8"/>
        <v>0</v>
      </c>
    </row>
    <row r="68" spans="2:10" ht="114.75">
      <c r="B68" s="34" t="s">
        <v>122</v>
      </c>
      <c r="C68" s="67" t="s">
        <v>148</v>
      </c>
      <c r="D68" s="67" t="s">
        <v>173</v>
      </c>
      <c r="E68" s="23" t="s">
        <v>72</v>
      </c>
      <c r="F68" s="24">
        <v>1</v>
      </c>
      <c r="G68" s="30"/>
      <c r="H68" s="25">
        <f t="shared" si="6"/>
        <v>0</v>
      </c>
      <c r="I68" s="26">
        <f t="shared" si="7"/>
        <v>0</v>
      </c>
      <c r="J68" s="27">
        <f t="shared" si="8"/>
        <v>0</v>
      </c>
    </row>
    <row r="69" spans="2:10" ht="13.5" thickBot="1">
      <c r="B69" s="11"/>
      <c r="C69" s="12" t="s">
        <v>74</v>
      </c>
      <c r="D69" s="12"/>
      <c r="E69" s="13"/>
      <c r="F69" s="13"/>
      <c r="G69" s="14"/>
      <c r="H69" s="15">
        <f>SUBTOTAL(9,H43:H68)</f>
        <v>0</v>
      </c>
      <c r="I69" s="16">
        <f>SUBTOTAL(9,I43:I68)</f>
        <v>0</v>
      </c>
      <c r="J69" s="17">
        <f>SUBTOTAL(9,J43:J68)</f>
        <v>0</v>
      </c>
    </row>
    <row r="70" spans="2:10" ht="13.5" thickBot="1">
      <c r="B70" s="29" t="s">
        <v>18</v>
      </c>
      <c r="C70" s="35" t="s">
        <v>176</v>
      </c>
      <c r="D70" s="35"/>
      <c r="E70" s="35"/>
      <c r="F70" s="35"/>
      <c r="G70" s="35"/>
      <c r="H70" s="35"/>
      <c r="I70" s="35"/>
      <c r="J70" s="36"/>
    </row>
    <row r="71" spans="2:10" ht="76.5">
      <c r="B71" s="34" t="s">
        <v>178</v>
      </c>
      <c r="C71" s="68" t="s">
        <v>185</v>
      </c>
      <c r="D71" s="67" t="s">
        <v>193</v>
      </c>
      <c r="E71" s="23" t="s">
        <v>192</v>
      </c>
      <c r="F71" s="28">
        <v>28.8</v>
      </c>
      <c r="G71" s="30"/>
      <c r="H71" s="25">
        <f aca="true" t="shared" si="9" ref="H71:H77">ROUND(F71*G71,2)</f>
        <v>0</v>
      </c>
      <c r="I71" s="26">
        <f aca="true" t="shared" si="10" ref="I71:I77">H71*0.21</f>
        <v>0</v>
      </c>
      <c r="J71" s="27">
        <f aca="true" t="shared" si="11" ref="J71:J77">H71+I71</f>
        <v>0</v>
      </c>
    </row>
    <row r="72" spans="2:10" ht="51">
      <c r="B72" s="34" t="s">
        <v>179</v>
      </c>
      <c r="C72" s="68" t="s">
        <v>186</v>
      </c>
      <c r="D72" s="67" t="s">
        <v>194</v>
      </c>
      <c r="E72" s="23" t="s">
        <v>192</v>
      </c>
      <c r="F72" s="28">
        <v>8.25</v>
      </c>
      <c r="G72" s="30"/>
      <c r="H72" s="25">
        <f t="shared" si="9"/>
        <v>0</v>
      </c>
      <c r="I72" s="26">
        <f t="shared" si="10"/>
        <v>0</v>
      </c>
      <c r="J72" s="27">
        <f t="shared" si="11"/>
        <v>0</v>
      </c>
    </row>
    <row r="73" spans="2:10" ht="89.25">
      <c r="B73" s="34" t="s">
        <v>180</v>
      </c>
      <c r="C73" s="32" t="s">
        <v>187</v>
      </c>
      <c r="D73" s="33" t="s">
        <v>195</v>
      </c>
      <c r="E73" s="23" t="s">
        <v>192</v>
      </c>
      <c r="F73" s="28">
        <v>14.4</v>
      </c>
      <c r="G73" s="30"/>
      <c r="H73" s="25">
        <f t="shared" si="9"/>
        <v>0</v>
      </c>
      <c r="I73" s="26">
        <f t="shared" si="10"/>
        <v>0</v>
      </c>
      <c r="J73" s="27">
        <f t="shared" si="11"/>
        <v>0</v>
      </c>
    </row>
    <row r="74" spans="2:10" ht="76.5">
      <c r="B74" s="34" t="s">
        <v>181</v>
      </c>
      <c r="C74" s="32" t="s">
        <v>188</v>
      </c>
      <c r="D74" s="33" t="s">
        <v>196</v>
      </c>
      <c r="E74" s="23" t="s">
        <v>192</v>
      </c>
      <c r="F74" s="28">
        <v>15</v>
      </c>
      <c r="G74" s="30"/>
      <c r="H74" s="25">
        <f t="shared" si="9"/>
        <v>0</v>
      </c>
      <c r="I74" s="26">
        <f t="shared" si="10"/>
        <v>0</v>
      </c>
      <c r="J74" s="27">
        <f t="shared" si="11"/>
        <v>0</v>
      </c>
    </row>
    <row r="75" spans="2:10" ht="89.25">
      <c r="B75" s="34" t="s">
        <v>182</v>
      </c>
      <c r="C75" s="32" t="s">
        <v>189</v>
      </c>
      <c r="D75" s="33" t="s">
        <v>197</v>
      </c>
      <c r="E75" s="23" t="s">
        <v>72</v>
      </c>
      <c r="F75" s="28">
        <v>1</v>
      </c>
      <c r="G75" s="30"/>
      <c r="H75" s="25">
        <f t="shared" si="9"/>
        <v>0</v>
      </c>
      <c r="I75" s="26">
        <f t="shared" si="10"/>
        <v>0</v>
      </c>
      <c r="J75" s="27">
        <f t="shared" si="11"/>
        <v>0</v>
      </c>
    </row>
    <row r="76" spans="2:10" ht="38.25">
      <c r="B76" s="34" t="s">
        <v>183</v>
      </c>
      <c r="C76" s="32" t="s">
        <v>190</v>
      </c>
      <c r="D76" s="33" t="s">
        <v>198</v>
      </c>
      <c r="E76" s="23" t="s">
        <v>72</v>
      </c>
      <c r="F76" s="28">
        <v>1</v>
      </c>
      <c r="G76" s="30"/>
      <c r="H76" s="25">
        <f t="shared" si="9"/>
        <v>0</v>
      </c>
      <c r="I76" s="26">
        <f t="shared" si="10"/>
        <v>0</v>
      </c>
      <c r="J76" s="27">
        <f t="shared" si="11"/>
        <v>0</v>
      </c>
    </row>
    <row r="77" spans="2:10" ht="38.25">
      <c r="B77" s="34" t="s">
        <v>184</v>
      </c>
      <c r="C77" s="68" t="s">
        <v>191</v>
      </c>
      <c r="D77" s="67" t="s">
        <v>199</v>
      </c>
      <c r="E77" s="23" t="s">
        <v>72</v>
      </c>
      <c r="F77" s="28">
        <v>2</v>
      </c>
      <c r="G77" s="30"/>
      <c r="H77" s="25">
        <f t="shared" si="9"/>
        <v>0</v>
      </c>
      <c r="I77" s="26">
        <f t="shared" si="10"/>
        <v>0</v>
      </c>
      <c r="J77" s="27">
        <f t="shared" si="11"/>
        <v>0</v>
      </c>
    </row>
    <row r="78" spans="2:10" ht="13.5" thickBot="1">
      <c r="B78" s="11"/>
      <c r="C78" s="12" t="s">
        <v>177</v>
      </c>
      <c r="D78" s="12"/>
      <c r="E78" s="13"/>
      <c r="F78" s="13"/>
      <c r="G78" s="14"/>
      <c r="H78" s="15">
        <f>SUBTOTAL(9,H69:H77)</f>
        <v>0</v>
      </c>
      <c r="I78" s="16">
        <f>SUBTOTAL(9,I69:I77)</f>
        <v>0</v>
      </c>
      <c r="J78" s="17">
        <f>SUBTOTAL(9,J69:J77)</f>
        <v>0</v>
      </c>
    </row>
    <row r="79" spans="2:10" ht="13.5" thickBot="1">
      <c r="B79" s="4"/>
      <c r="C79" s="5" t="s">
        <v>200</v>
      </c>
      <c r="D79" s="5"/>
      <c r="E79" s="6"/>
      <c r="F79" s="6"/>
      <c r="G79" s="7"/>
      <c r="H79" s="8">
        <f>SUBTOTAL(9,H20:H78)</f>
        <v>0</v>
      </c>
      <c r="I79" s="9">
        <f>SUBTOTAL(9,I20:I78)</f>
        <v>0</v>
      </c>
      <c r="J79" s="10">
        <f>SUBTOTAL(9,J20:J78)</f>
        <v>0</v>
      </c>
    </row>
  </sheetData>
  <sheetProtection selectLockedCells="1"/>
  <mergeCells count="30">
    <mergeCell ref="H10:J12"/>
    <mergeCell ref="H7:J9"/>
    <mergeCell ref="C15:D16"/>
    <mergeCell ref="C70:J70"/>
    <mergeCell ref="C42:J42"/>
    <mergeCell ref="I15:I18"/>
    <mergeCell ref="J15:J18"/>
    <mergeCell ref="C19:J19"/>
    <mergeCell ref="B15:B18"/>
    <mergeCell ref="E15:E18"/>
    <mergeCell ref="G15:G18"/>
    <mergeCell ref="H15:H18"/>
    <mergeCell ref="F15:F18"/>
    <mergeCell ref="D17:D18"/>
    <mergeCell ref="C17:C18"/>
    <mergeCell ref="D13:F14"/>
    <mergeCell ref="B13:C14"/>
    <mergeCell ref="D10:F12"/>
    <mergeCell ref="B10:C12"/>
    <mergeCell ref="D7:F9"/>
    <mergeCell ref="B7:C9"/>
    <mergeCell ref="G13:G14"/>
    <mergeCell ref="G10:G12"/>
    <mergeCell ref="G7:G9"/>
    <mergeCell ref="H13:J14"/>
    <mergeCell ref="B2:J2"/>
    <mergeCell ref="B4:C6"/>
    <mergeCell ref="D4:F6"/>
    <mergeCell ref="G4:G6"/>
    <mergeCell ref="H4:J6"/>
  </mergeCells>
  <printOptions horizontalCentered="1"/>
  <pageMargins left="0" right="0" top="0.7874015748031497" bottom="0.5905511811023623" header="0.31496062992125984" footer="0.11811023622047245"/>
  <pageSetup fitToHeight="0" fitToWidth="1" horizontalDpi="600" verticalDpi="600" orientation="portrait" paperSize="9" scale="7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2022-08-22T17:19:47Z</cp:lastPrinted>
  <dcterms:created xsi:type="dcterms:W3CDTF">2022-03-06T18:13:52Z</dcterms:created>
  <dcterms:modified xsi:type="dcterms:W3CDTF">2023-11-21T16:25:02Z</dcterms:modified>
  <cp:category/>
  <cp:version/>
  <cp:contentType/>
  <cp:contentStatus/>
</cp:coreProperties>
</file>