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756" firstSheet="2" activeTab="6"/>
  </bookViews>
  <sheets>
    <sheet name="Kalkulační model - rekapitulace" sheetId="1" r:id="rId1"/>
    <sheet name="Pracovní rytmus, výměry " sheetId="2" r:id="rId2"/>
    <sheet name="Další služby na objednávku" sheetId="3" r:id="rId3"/>
    <sheet name="UN4" sheetId="4" r:id="rId4"/>
    <sheet name="UN4 LAB" sheetId="5" r:id="rId5"/>
    <sheet name="K-1PP" sheetId="6" r:id="rId6"/>
    <sheet name="K-1NP" sheetId="7" r:id="rId7"/>
    <sheet name="K-2NP" sheetId="8" r:id="rId8"/>
    <sheet name="K-3NP" sheetId="9" r:id="rId9"/>
    <sheet name="K-4NP" sheetId="10" r:id="rId10"/>
    <sheet name="B-1NP" sheetId="11" r:id="rId11"/>
    <sheet name="B-2NP" sheetId="12" r:id="rId12"/>
    <sheet name="B-3NP" sheetId="13" r:id="rId13"/>
    <sheet name="B-4NP" sheetId="14" r:id="rId14"/>
    <sheet name="A7" sheetId="15" r:id="rId15"/>
    <sheet name="A5" sheetId="16" r:id="rId16"/>
  </sheets>
  <definedNames>
    <definedName name="_xlnm.Print_Area" localSheetId="15">'A5'!$A$1:$J$68</definedName>
    <definedName name="_xlnm.Print_Area" localSheetId="14">'A7'!$A$1:$J$69</definedName>
    <definedName name="_xlnm.Print_Area" localSheetId="10">'B-1NP'!$A$1:$J$34</definedName>
    <definedName name="_xlnm.Print_Area" localSheetId="12">'B-3NP'!$A$1:$J$25</definedName>
    <definedName name="_xlnm.Print_Area" localSheetId="13">'B-4NP'!$A$1:$J$46</definedName>
    <definedName name="_xlnm.Print_Area" localSheetId="2">'Další služby na objednávku'!$A$1:$E$23</definedName>
    <definedName name="_xlnm.Print_Area" localSheetId="5">'K-1PP'!$A$1:$J$58</definedName>
    <definedName name="_xlnm.Print_Area" localSheetId="7">'K-2NP'!$A$1:$J$81</definedName>
    <definedName name="_xlnm.Print_Area" localSheetId="9">'K-4NP'!$A$1:$J$50</definedName>
  </definedNames>
  <calcPr fullCalcOnLoad="1"/>
</workbook>
</file>

<file path=xl/sharedStrings.xml><?xml version="1.0" encoding="utf-8"?>
<sst xmlns="http://schemas.openxmlformats.org/spreadsheetml/2006/main" count="2969" uniqueCount="960">
  <si>
    <t>Kateřinská 1. PP</t>
  </si>
  <si>
    <t>KATEGORIE</t>
  </si>
  <si>
    <t>OZNAČENÍ</t>
  </si>
  <si>
    <t>ÚČEL</t>
  </si>
  <si>
    <t>PLOCHA (M2)</t>
  </si>
  <si>
    <t>DRUH PODLAHY</t>
  </si>
  <si>
    <t>0.001a</t>
  </si>
  <si>
    <t>SCHODIŠTĚ</t>
  </si>
  <si>
    <t>KERAMICKÁ DLAŽBA</t>
  </si>
  <si>
    <t>0.001b</t>
  </si>
  <si>
    <t>KOMORA</t>
  </si>
  <si>
    <t>0.002</t>
  </si>
  <si>
    <t>CHODBA</t>
  </si>
  <si>
    <t>0.007</t>
  </si>
  <si>
    <t>ŠATNY MEDIKŮ - MUŽI</t>
  </si>
  <si>
    <t>PVC</t>
  </si>
  <si>
    <t>0.008</t>
  </si>
  <si>
    <t>UMÝVÁRNA M</t>
  </si>
  <si>
    <t>0.009a</t>
  </si>
  <si>
    <t>WC M</t>
  </si>
  <si>
    <t>0.009b</t>
  </si>
  <si>
    <t>PISOÁR</t>
  </si>
  <si>
    <t>0.009c</t>
  </si>
  <si>
    <t>SPRCHA M</t>
  </si>
  <si>
    <t>0.010a</t>
  </si>
  <si>
    <t>WC Ž</t>
  </si>
  <si>
    <t>0.010b</t>
  </si>
  <si>
    <t>SPRCHY Ž</t>
  </si>
  <si>
    <t>0.011</t>
  </si>
  <si>
    <t>UMÝVÁRNA Ž</t>
  </si>
  <si>
    <t>0.012</t>
  </si>
  <si>
    <t>ŠATNY MEDIKŮ - ŽENY</t>
  </si>
  <si>
    <t>0.017</t>
  </si>
  <si>
    <t>DENNÍ SLUŽBA</t>
  </si>
  <si>
    <t>0.018</t>
  </si>
  <si>
    <t>VÝTAH V1</t>
  </si>
  <si>
    <t>0.019</t>
  </si>
  <si>
    <t>ZÁDVEŘÍ VÝTAHU</t>
  </si>
  <si>
    <t>0.022</t>
  </si>
  <si>
    <t>KÁMEN</t>
  </si>
  <si>
    <t>0.025</t>
  </si>
  <si>
    <t>0.026</t>
  </si>
  <si>
    <t>0.029</t>
  </si>
  <si>
    <t>SPISOVNA SEKRETARIÁTU</t>
  </si>
  <si>
    <t>0.030</t>
  </si>
  <si>
    <t>SERVERY OVT</t>
  </si>
  <si>
    <t>0.032</t>
  </si>
  <si>
    <t>PŘEDSÍŇ WC Ž</t>
  </si>
  <si>
    <t>0.033</t>
  </si>
  <si>
    <t>WC-ŽENY-POSLUCHAČI</t>
  </si>
  <si>
    <t>0.034</t>
  </si>
  <si>
    <t>WC-MUŽI-POSLUCHAČI</t>
  </si>
  <si>
    <t>0.035</t>
  </si>
  <si>
    <t>PŘEDSÍŇ WC</t>
  </si>
  <si>
    <t>0.036</t>
  </si>
  <si>
    <t>0.042</t>
  </si>
  <si>
    <t>0.043</t>
  </si>
  <si>
    <t>0.044</t>
  </si>
  <si>
    <t>UMÝVÁRNA</t>
  </si>
  <si>
    <t>0.045</t>
  </si>
  <si>
    <t>0.046</t>
  </si>
  <si>
    <t>WC</t>
  </si>
  <si>
    <t>0.050</t>
  </si>
  <si>
    <t>0.053</t>
  </si>
  <si>
    <t>VÝTAH V2</t>
  </si>
  <si>
    <t>0.055</t>
  </si>
  <si>
    <t>ŠATNA STUDENTŮ - CHEMIE</t>
  </si>
  <si>
    <t>0.058</t>
  </si>
  <si>
    <t>0.065</t>
  </si>
  <si>
    <t>0.068</t>
  </si>
  <si>
    <t>0.069</t>
  </si>
  <si>
    <t>0.070</t>
  </si>
  <si>
    <t>WC-ŽENY-ZAMĚSTNANCI</t>
  </si>
  <si>
    <t>0.071</t>
  </si>
  <si>
    <t>0.072</t>
  </si>
  <si>
    <t>WC-MUŽI-ZAMĚSTNANCI</t>
  </si>
  <si>
    <t>0.074</t>
  </si>
  <si>
    <t>0.075</t>
  </si>
  <si>
    <t>0.076</t>
  </si>
  <si>
    <t>SPISOVNA</t>
  </si>
  <si>
    <t>0.077</t>
  </si>
  <si>
    <t>0.083</t>
  </si>
  <si>
    <t>0.084a</t>
  </si>
  <si>
    <t>ŠATNA-ŽENY-LABORANTKY</t>
  </si>
  <si>
    <t>0.084b</t>
  </si>
  <si>
    <t>SPRCHA, WC</t>
  </si>
  <si>
    <t>0.086</t>
  </si>
  <si>
    <t>PŘEDSÍŇ</t>
  </si>
  <si>
    <t>SOUČET PLOCH:</t>
  </si>
  <si>
    <t>Kateřinská 1. NP</t>
  </si>
  <si>
    <t>1.001</t>
  </si>
  <si>
    <t>1.002</t>
  </si>
  <si>
    <t>VESTIBUL</t>
  </si>
  <si>
    <t>1.003</t>
  </si>
  <si>
    <t>1.004</t>
  </si>
  <si>
    <t>1.005</t>
  </si>
  <si>
    <t>VRÁTNICE</t>
  </si>
  <si>
    <t>1.007</t>
  </si>
  <si>
    <t>1.008</t>
  </si>
  <si>
    <t>1.016</t>
  </si>
  <si>
    <t>CHODBA/ ČEKÁRNA</t>
  </si>
  <si>
    <t>1.023</t>
  </si>
  <si>
    <t>CHODBA / ČEKÁRNA</t>
  </si>
  <si>
    <t>1.025</t>
  </si>
  <si>
    <t>WC-INVALIDA</t>
  </si>
  <si>
    <t>1.026a</t>
  </si>
  <si>
    <t>PŘEDSÍŇ WC-M-ZAM</t>
  </si>
  <si>
    <t>1.026b</t>
  </si>
  <si>
    <t>1.027</t>
  </si>
  <si>
    <t>1.028</t>
  </si>
  <si>
    <t>1.034a</t>
  </si>
  <si>
    <t>1.034b</t>
  </si>
  <si>
    <t>1.051</t>
  </si>
  <si>
    <t>OTEVŘENÁ CHODBA</t>
  </si>
  <si>
    <t>1.069</t>
  </si>
  <si>
    <t>1.070</t>
  </si>
  <si>
    <t>1.072</t>
  </si>
  <si>
    <t>PODATELNA</t>
  </si>
  <si>
    <t>1.073</t>
  </si>
  <si>
    <t>1.074</t>
  </si>
  <si>
    <t>PRACOVNA AP</t>
  </si>
  <si>
    <t>1.075</t>
  </si>
  <si>
    <t>1.077</t>
  </si>
  <si>
    <t>JEDNACÍ MÍSTNOST</t>
  </si>
  <si>
    <t>1.078</t>
  </si>
  <si>
    <t>1.079</t>
  </si>
  <si>
    <t>PRACOVNA STUDIJNÍHO ODDĚLENÍ</t>
  </si>
  <si>
    <t>1.080</t>
  </si>
  <si>
    <t>1.081</t>
  </si>
  <si>
    <t>1.083</t>
  </si>
  <si>
    <t>1.085</t>
  </si>
  <si>
    <t>DENNÍ MÍSTNOST</t>
  </si>
  <si>
    <t>1.086</t>
  </si>
  <si>
    <t>PRACOVNA VEDOUCÍHO</t>
  </si>
  <si>
    <t>1.088</t>
  </si>
  <si>
    <t>1.089</t>
  </si>
  <si>
    <t>SEMINÁRNÍ MÍSTNOST</t>
  </si>
  <si>
    <t>1.090</t>
  </si>
  <si>
    <t>1.091</t>
  </si>
  <si>
    <t>1.092</t>
  </si>
  <si>
    <t>1.093</t>
  </si>
  <si>
    <t>1.094</t>
  </si>
  <si>
    <t>WC-MUŽI-ZAM</t>
  </si>
  <si>
    <t>1.097</t>
  </si>
  <si>
    <t>1.098a</t>
  </si>
  <si>
    <t>1.099</t>
  </si>
  <si>
    <t>PRACOVNA</t>
  </si>
  <si>
    <t>1.100</t>
  </si>
  <si>
    <t>1.101</t>
  </si>
  <si>
    <t>1.102</t>
  </si>
  <si>
    <t>1.113</t>
  </si>
  <si>
    <t>Kateřinská 2. NP</t>
  </si>
  <si>
    <t>2.001</t>
  </si>
  <si>
    <t>2.002</t>
  </si>
  <si>
    <t>2.003</t>
  </si>
  <si>
    <t>2.004</t>
  </si>
  <si>
    <t>WC-MUŽI-NÁVŠTĚVY, OŠETŘOVANÍ</t>
  </si>
  <si>
    <t>SKLAD</t>
  </si>
  <si>
    <t>2.013</t>
  </si>
  <si>
    <t>2.017</t>
  </si>
  <si>
    <t>PŘÍPRAVNA</t>
  </si>
  <si>
    <t>2.025a</t>
  </si>
  <si>
    <t>2.025b</t>
  </si>
  <si>
    <t>WC - ZAMĚSTNANCI</t>
  </si>
  <si>
    <t>2.027</t>
  </si>
  <si>
    <t>2.028</t>
  </si>
  <si>
    <t>2.029</t>
  </si>
  <si>
    <t>2.030</t>
  </si>
  <si>
    <t>2.031</t>
  </si>
  <si>
    <t>2.032</t>
  </si>
  <si>
    <t>2.034</t>
  </si>
  <si>
    <t>2.035</t>
  </si>
  <si>
    <t>KONZULTAČNÍ MÍSTNOST</t>
  </si>
  <si>
    <t>2.036</t>
  </si>
  <si>
    <t>2.037</t>
  </si>
  <si>
    <t>2.038</t>
  </si>
  <si>
    <t>2.039</t>
  </si>
  <si>
    <t>PROPEDEUTIKA</t>
  </si>
  <si>
    <t>2.040</t>
  </si>
  <si>
    <t>2.041</t>
  </si>
  <si>
    <t>2.042</t>
  </si>
  <si>
    <t>LABORATOŘ</t>
  </si>
  <si>
    <t>2.043</t>
  </si>
  <si>
    <t>2.044</t>
  </si>
  <si>
    <t>2.045</t>
  </si>
  <si>
    <t>2.046</t>
  </si>
  <si>
    <t>2.047</t>
  </si>
  <si>
    <t>2.048</t>
  </si>
  <si>
    <t>2.049</t>
  </si>
  <si>
    <t>WC-ŽENY-NÁVŠTĚVY, OŠETŘOVANÍ</t>
  </si>
  <si>
    <t>2.050</t>
  </si>
  <si>
    <t>2.052a</t>
  </si>
  <si>
    <t>PRÁVNÍ</t>
  </si>
  <si>
    <t>2.052b</t>
  </si>
  <si>
    <t>2.053</t>
  </si>
  <si>
    <t>PRACOVNA-VĚDA</t>
  </si>
  <si>
    <t>2.054</t>
  </si>
  <si>
    <t>2.055</t>
  </si>
  <si>
    <t>CHODBA VĚDA</t>
  </si>
  <si>
    <t>2.056</t>
  </si>
  <si>
    <t>2.057</t>
  </si>
  <si>
    <t>2.058</t>
  </si>
  <si>
    <t>CHODBA - HOSPODÁŘSKÉ</t>
  </si>
  <si>
    <t>2.059</t>
  </si>
  <si>
    <t>PRACOVNA-HOSPODÁŘSKÉ</t>
  </si>
  <si>
    <t>2.060</t>
  </si>
  <si>
    <t>2.061</t>
  </si>
  <si>
    <t>2.062</t>
  </si>
  <si>
    <t>2.063</t>
  </si>
  <si>
    <t>2.064</t>
  </si>
  <si>
    <t>2.065</t>
  </si>
  <si>
    <t>2.066</t>
  </si>
  <si>
    <t>2.067</t>
  </si>
  <si>
    <t>2.068</t>
  </si>
  <si>
    <t>PRACOVNA - GRANTY</t>
  </si>
  <si>
    <t>2.069</t>
  </si>
  <si>
    <t>2.070</t>
  </si>
  <si>
    <t>2.071</t>
  </si>
  <si>
    <t>2.072</t>
  </si>
  <si>
    <t>2.075</t>
  </si>
  <si>
    <t>2.076</t>
  </si>
  <si>
    <t>2.077</t>
  </si>
  <si>
    <t>2.078</t>
  </si>
  <si>
    <t>2.079a</t>
  </si>
  <si>
    <t>KUCHYŇKA - FINANČNÍ ODDĚLENÍ</t>
  </si>
  <si>
    <t>2.079c</t>
  </si>
  <si>
    <t>POKLADNA-PŘEDSÍŇ</t>
  </si>
  <si>
    <t>2.079d</t>
  </si>
  <si>
    <t>CHODBA-FINANČNÍ ODDĚLENÍ</t>
  </si>
  <si>
    <t>2.079e</t>
  </si>
  <si>
    <t>PRACOVNA - FINANČNÍ ODDĚLENÍ</t>
  </si>
  <si>
    <t>2.079f</t>
  </si>
  <si>
    <t>2.079g</t>
  </si>
  <si>
    <t>2.079h</t>
  </si>
  <si>
    <t>2.080</t>
  </si>
  <si>
    <t>2.081</t>
  </si>
  <si>
    <t>2.082</t>
  </si>
  <si>
    <t>2.083</t>
  </si>
  <si>
    <t>DĚKANÁT</t>
  </si>
  <si>
    <t>PARKETY + KOBEREC</t>
  </si>
  <si>
    <t>2.084</t>
  </si>
  <si>
    <t>SEKRETARIÁT</t>
  </si>
  <si>
    <t>2.085</t>
  </si>
  <si>
    <t>TAJEMNICE</t>
  </si>
  <si>
    <t>2.086</t>
  </si>
  <si>
    <t>2.087</t>
  </si>
  <si>
    <t>2.088</t>
  </si>
  <si>
    <t>Kateřinská 3. NP</t>
  </si>
  <si>
    <t>3.001</t>
  </si>
  <si>
    <t>3.002</t>
  </si>
  <si>
    <t>3.003</t>
  </si>
  <si>
    <t>3.004</t>
  </si>
  <si>
    <t>3.005</t>
  </si>
  <si>
    <t>3.017</t>
  </si>
  <si>
    <t>VÝUKOVÁ LABORATOŘ</t>
  </si>
  <si>
    <t>3.021</t>
  </si>
  <si>
    <t>DENNÍ MÍSTNOST VYUČUJÍCÍCH</t>
  </si>
  <si>
    <t>3.022</t>
  </si>
  <si>
    <t>DENNÍ MÍSTNOST MEDIKŮ</t>
  </si>
  <si>
    <t>3.023</t>
  </si>
  <si>
    <t>3.025</t>
  </si>
  <si>
    <t>3.026</t>
  </si>
  <si>
    <t>WC-ZAMĚSTNANCI</t>
  </si>
  <si>
    <t>3.028</t>
  </si>
  <si>
    <t>3.029</t>
  </si>
  <si>
    <t>3.030</t>
  </si>
  <si>
    <t>3.031</t>
  </si>
  <si>
    <t>3.032</t>
  </si>
  <si>
    <t>3.033</t>
  </si>
  <si>
    <t>POSLUCHÁRNA STOMATOLOGIE</t>
  </si>
  <si>
    <t>KOBEREC</t>
  </si>
  <si>
    <t>3.034</t>
  </si>
  <si>
    <t>3.036</t>
  </si>
  <si>
    <t>3.037</t>
  </si>
  <si>
    <t>3.038</t>
  </si>
  <si>
    <t>3.039</t>
  </si>
  <si>
    <t>3.040</t>
  </si>
  <si>
    <t>3.041</t>
  </si>
  <si>
    <t>3.042</t>
  </si>
  <si>
    <t>3.043</t>
  </si>
  <si>
    <t>3.044</t>
  </si>
  <si>
    <t>3.045</t>
  </si>
  <si>
    <t>3.046</t>
  </si>
  <si>
    <t>PRACOVNA PŘEDNOSTY</t>
  </si>
  <si>
    <t>PARKETY</t>
  </si>
  <si>
    <t>3.047</t>
  </si>
  <si>
    <t>SEKRETARIÁT CHEMIE</t>
  </si>
  <si>
    <t>3.048</t>
  </si>
  <si>
    <t>3.048/1</t>
  </si>
  <si>
    <t>3.049</t>
  </si>
  <si>
    <t>3.050</t>
  </si>
  <si>
    <t>ÚKLID</t>
  </si>
  <si>
    <t>3.052</t>
  </si>
  <si>
    <t>3.053</t>
  </si>
  <si>
    <t>3.054</t>
  </si>
  <si>
    <t>3.055</t>
  </si>
  <si>
    <t>3.057</t>
  </si>
  <si>
    <t>3.058</t>
  </si>
  <si>
    <t>3.060</t>
  </si>
  <si>
    <t>3.061</t>
  </si>
  <si>
    <t>3.062</t>
  </si>
  <si>
    <t>3.063</t>
  </si>
  <si>
    <t>BETON</t>
  </si>
  <si>
    <t>3.064</t>
  </si>
  <si>
    <t>TKÁŇOVÉ KULTURY</t>
  </si>
  <si>
    <t>3.064/1</t>
  </si>
  <si>
    <t>3.065</t>
  </si>
  <si>
    <t>OCELOVÉ</t>
  </si>
  <si>
    <t>3.065/1</t>
  </si>
  <si>
    <t>3.066</t>
  </si>
  <si>
    <t>3.067/1</t>
  </si>
  <si>
    <t>3.068</t>
  </si>
  <si>
    <t>3.069</t>
  </si>
  <si>
    <t>3.070</t>
  </si>
  <si>
    <t>3.071</t>
  </si>
  <si>
    <t>3.072</t>
  </si>
  <si>
    <t>3.073</t>
  </si>
  <si>
    <t>POSLUCHÁRNA 1.CHEMIE</t>
  </si>
  <si>
    <t>3.074</t>
  </si>
  <si>
    <t>3.076</t>
  </si>
  <si>
    <t>LABORATOŘ FLUORESCENTNÍ MIKROSKOPIE</t>
  </si>
  <si>
    <t>3.078</t>
  </si>
  <si>
    <t>3.079</t>
  </si>
  <si>
    <t>3.081</t>
  </si>
  <si>
    <t>Kateřinská 4. NP</t>
  </si>
  <si>
    <t>4.001</t>
  </si>
  <si>
    <t>4.002</t>
  </si>
  <si>
    <t>4.003</t>
  </si>
  <si>
    <t>ŠATNA SESTRY</t>
  </si>
  <si>
    <t>4.004</t>
  </si>
  <si>
    <t>4.007</t>
  </si>
  <si>
    <t>4.010</t>
  </si>
  <si>
    <t>4.011</t>
  </si>
  <si>
    <t>4.012</t>
  </si>
  <si>
    <t>4.013</t>
  </si>
  <si>
    <t>4.014</t>
  </si>
  <si>
    <t>4.015</t>
  </si>
  <si>
    <t>SPRCHA</t>
  </si>
  <si>
    <t>4.017</t>
  </si>
  <si>
    <t>4.019</t>
  </si>
  <si>
    <t>4.020</t>
  </si>
  <si>
    <t>4.021</t>
  </si>
  <si>
    <t>4.023</t>
  </si>
  <si>
    <t>4.025</t>
  </si>
  <si>
    <t>4.026</t>
  </si>
  <si>
    <t>4.027</t>
  </si>
  <si>
    <t>KUCHYŇKA</t>
  </si>
  <si>
    <t>4.028</t>
  </si>
  <si>
    <t>4.029</t>
  </si>
  <si>
    <t>4.030</t>
  </si>
  <si>
    <t>4.031</t>
  </si>
  <si>
    <t>4.032</t>
  </si>
  <si>
    <t>4.033</t>
  </si>
  <si>
    <t>4.034</t>
  </si>
  <si>
    <t>4.035</t>
  </si>
  <si>
    <t>4.036</t>
  </si>
  <si>
    <t>4.037</t>
  </si>
  <si>
    <t>4.039</t>
  </si>
  <si>
    <t>4.040</t>
  </si>
  <si>
    <t>4.041</t>
  </si>
  <si>
    <t>4.042</t>
  </si>
  <si>
    <t>4.043</t>
  </si>
  <si>
    <t>4.044</t>
  </si>
  <si>
    <t>4.045</t>
  </si>
  <si>
    <t>4.046</t>
  </si>
  <si>
    <t>4.048</t>
  </si>
  <si>
    <t>4.049</t>
  </si>
  <si>
    <t>4.050</t>
  </si>
  <si>
    <t>4.051</t>
  </si>
  <si>
    <t>4.052</t>
  </si>
  <si>
    <t>4.053</t>
  </si>
  <si>
    <t>Na Bojišti 1. NP</t>
  </si>
  <si>
    <t>1.119</t>
  </si>
  <si>
    <t>1.123</t>
  </si>
  <si>
    <t>1.125b</t>
  </si>
  <si>
    <t>OVT</t>
  </si>
  <si>
    <t>1.129</t>
  </si>
  <si>
    <t>1.130</t>
  </si>
  <si>
    <t>1.131</t>
  </si>
  <si>
    <t>1.133</t>
  </si>
  <si>
    <t>1.134</t>
  </si>
  <si>
    <t>ZRCADLO SCHODIŠTĚ</t>
  </si>
  <si>
    <t>1.135</t>
  </si>
  <si>
    <t>1.137</t>
  </si>
  <si>
    <t>1.138</t>
  </si>
  <si>
    <t>1.143</t>
  </si>
  <si>
    <t>1.144</t>
  </si>
  <si>
    <t>1.145</t>
  </si>
  <si>
    <t>1.146</t>
  </si>
  <si>
    <t>AUTOKLÁV</t>
  </si>
  <si>
    <t>1.149</t>
  </si>
  <si>
    <t>1.158a</t>
  </si>
  <si>
    <t>1.158b</t>
  </si>
  <si>
    <t>YZOTOPY</t>
  </si>
  <si>
    <t>1.159a</t>
  </si>
  <si>
    <t>ŠATNA MUŽI - LABORANTI</t>
  </si>
  <si>
    <t>1.159b</t>
  </si>
  <si>
    <t>1.163a</t>
  </si>
  <si>
    <t>ŠATNA ŽENY - LABORANTKY</t>
  </si>
  <si>
    <t>1.163b</t>
  </si>
  <si>
    <t>1.164a</t>
  </si>
  <si>
    <t>LABORATOŘ SPEKTROMETRIE</t>
  </si>
  <si>
    <t>1.164b</t>
  </si>
  <si>
    <t>Na Bojišti 2. NP</t>
  </si>
  <si>
    <t>2.089</t>
  </si>
  <si>
    <t>2.090</t>
  </si>
  <si>
    <t>2.091</t>
  </si>
  <si>
    <t>PRACOVNA MAJETEK</t>
  </si>
  <si>
    <t>2.092</t>
  </si>
  <si>
    <t>2.093</t>
  </si>
  <si>
    <t>2.094</t>
  </si>
  <si>
    <t>2.095a</t>
  </si>
  <si>
    <t>2.095b</t>
  </si>
  <si>
    <t>2.095c</t>
  </si>
  <si>
    <t>2.095d</t>
  </si>
  <si>
    <t>2.096</t>
  </si>
  <si>
    <t>2.097</t>
  </si>
  <si>
    <t>2.098a</t>
  </si>
  <si>
    <t>2.098b</t>
  </si>
  <si>
    <t>SPRCHA-ŽENY-ZAMĚSTNANCI</t>
  </si>
  <si>
    <t>2.099</t>
  </si>
  <si>
    <t>2.100a</t>
  </si>
  <si>
    <t>WC-DĚKAN</t>
  </si>
  <si>
    <t>2.100b</t>
  </si>
  <si>
    <t>2.101a</t>
  </si>
  <si>
    <t>2.101b</t>
  </si>
  <si>
    <t>2.102</t>
  </si>
  <si>
    <t>2.104</t>
  </si>
  <si>
    <t>2.105</t>
  </si>
  <si>
    <t>2.106a</t>
  </si>
  <si>
    <t>2.107</t>
  </si>
  <si>
    <t>2.108</t>
  </si>
  <si>
    <t>2.109</t>
  </si>
  <si>
    <t>2.110</t>
  </si>
  <si>
    <t>PŘEDSÁLÍ/ ŠATNA</t>
  </si>
  <si>
    <t>2.111</t>
  </si>
  <si>
    <t>2.112</t>
  </si>
  <si>
    <t>2.113</t>
  </si>
  <si>
    <t>2.115</t>
  </si>
  <si>
    <t>2.116a</t>
  </si>
  <si>
    <t>PŘEDSÍŇ/ ČAJOVÁ KUCHYŇKA</t>
  </si>
  <si>
    <t>2.117a</t>
  </si>
  <si>
    <t>PRACOVNA ODBORY</t>
  </si>
  <si>
    <t>2.117b</t>
  </si>
  <si>
    <t>2.118</t>
  </si>
  <si>
    <t>Na Bojišti 3. NP</t>
  </si>
  <si>
    <t>3.082</t>
  </si>
  <si>
    <t>3.086</t>
  </si>
  <si>
    <t>3.088a</t>
  </si>
  <si>
    <t>ŠATNA - ŽENY-LABORANTKY</t>
  </si>
  <si>
    <t>3.088b</t>
  </si>
  <si>
    <t>3.089</t>
  </si>
  <si>
    <t>3.090a</t>
  </si>
  <si>
    <t>ŠATNA - MUŽI-LABORANTI</t>
  </si>
  <si>
    <t>3.090b</t>
  </si>
  <si>
    <t>3.091</t>
  </si>
  <si>
    <t>3.092</t>
  </si>
  <si>
    <t>3.093</t>
  </si>
  <si>
    <t>3.094</t>
  </si>
  <si>
    <t>3.096</t>
  </si>
  <si>
    <t>3.098</t>
  </si>
  <si>
    <t>3.099</t>
  </si>
  <si>
    <t>3.100</t>
  </si>
  <si>
    <t>3.106</t>
  </si>
  <si>
    <t>3.107</t>
  </si>
  <si>
    <t>SEMINÁRNÍ MÍSTNOST HISTORICKÁ</t>
  </si>
  <si>
    <t>Na Bojišti 4. NP</t>
  </si>
  <si>
    <t>4.061</t>
  </si>
  <si>
    <t>4.063</t>
  </si>
  <si>
    <t>4.064</t>
  </si>
  <si>
    <t>4.065</t>
  </si>
  <si>
    <t>4.066</t>
  </si>
  <si>
    <t>4.067a</t>
  </si>
  <si>
    <t>4.067b</t>
  </si>
  <si>
    <t>4.067c</t>
  </si>
  <si>
    <t>4.068</t>
  </si>
  <si>
    <t>4.069</t>
  </si>
  <si>
    <t>4.070</t>
  </si>
  <si>
    <t>4.071</t>
  </si>
  <si>
    <t>4.073</t>
  </si>
  <si>
    <t>4.074</t>
  </si>
  <si>
    <t>4.076</t>
  </si>
  <si>
    <t>4.077</t>
  </si>
  <si>
    <t>4.078a</t>
  </si>
  <si>
    <t>ŠATNA-MUŽI-LABORANTI</t>
  </si>
  <si>
    <t>4.078b</t>
  </si>
  <si>
    <t>4.085</t>
  </si>
  <si>
    <t>4.086</t>
  </si>
  <si>
    <t>4.090</t>
  </si>
  <si>
    <t>4.092</t>
  </si>
  <si>
    <t>4.096</t>
  </si>
  <si>
    <t>FILTR - ŠPINAVÁ ŠATNA</t>
  </si>
  <si>
    <t>4.097</t>
  </si>
  <si>
    <t>FILTR - SPRCHA</t>
  </si>
  <si>
    <t>4.098</t>
  </si>
  <si>
    <t>FILTR - ČISTÁ ŠATNA</t>
  </si>
  <si>
    <t>4.099</t>
  </si>
  <si>
    <t>4.100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</si>
  <si>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</si>
  <si>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</si>
  <si>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</si>
  <si>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</si>
  <si>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</si>
  <si>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</si>
  <si>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</si>
  <si>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</si>
  <si>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</si>
  <si>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</si>
  <si>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</si>
  <si>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</si>
  <si>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0.003</t>
  </si>
  <si>
    <t>0.082a</t>
  </si>
  <si>
    <t>0.084c</t>
  </si>
  <si>
    <t>1.010</t>
  </si>
  <si>
    <t>1.011</t>
  </si>
  <si>
    <t>1.012</t>
  </si>
  <si>
    <t>1.087</t>
  </si>
  <si>
    <t>VELKÁ ZASEDACÍ MÍSTNOST</t>
  </si>
  <si>
    <t>MALÁ ZASEDACÍ MÍSTNOST</t>
  </si>
  <si>
    <t>D</t>
  </si>
  <si>
    <t>S</t>
  </si>
  <si>
    <t>T</t>
  </si>
  <si>
    <t>TÝDENNÍ PRÁCE</t>
  </si>
  <si>
    <t>M</t>
  </si>
  <si>
    <t>MĚSÍČNÍ PRÁCE</t>
  </si>
  <si>
    <t>SPRCHA ŽENY</t>
  </si>
  <si>
    <t>LABORATOŘ SPEKTOMETRIE</t>
  </si>
  <si>
    <t>K - 1.NP</t>
  </si>
  <si>
    <t>K - 1.PP</t>
  </si>
  <si>
    <t>K - 2.NP</t>
  </si>
  <si>
    <t>K - 3.NP</t>
  </si>
  <si>
    <t>K - 4.NP</t>
  </si>
  <si>
    <t>B - 1.NP</t>
  </si>
  <si>
    <t>B - 2.NP</t>
  </si>
  <si>
    <t>B - 3.NP</t>
  </si>
  <si>
    <t>B - 4.NP</t>
  </si>
  <si>
    <t xml:space="preserve">ÚČEL </t>
  </si>
  <si>
    <t>0.01</t>
  </si>
  <si>
    <t>DEPOZITÁŘ BR</t>
  </si>
  <si>
    <t>STĚRKA</t>
  </si>
  <si>
    <t>D,T,M</t>
  </si>
  <si>
    <t>0.02</t>
  </si>
  <si>
    <t xml:space="preserve">STUDOVNA </t>
  </si>
  <si>
    <t>0.03</t>
  </si>
  <si>
    <t>ŽULOVÁ DLAŽBA</t>
  </si>
  <si>
    <t>0.04</t>
  </si>
  <si>
    <t>KNIHOVNA - PŮJČOVNA KNIH</t>
  </si>
  <si>
    <t>0.05</t>
  </si>
  <si>
    <t>KNIHOVNA</t>
  </si>
  <si>
    <t>ZÁTĚŽOVÉ PVC</t>
  </si>
  <si>
    <t>0.06</t>
  </si>
  <si>
    <t>DEPOZITÁŘ - MANIPULAČNÍ PROSTOR</t>
  </si>
  <si>
    <t>0.07</t>
  </si>
  <si>
    <t>NE</t>
  </si>
  <si>
    <t>0.08</t>
  </si>
  <si>
    <t>STROJOVNA VZT</t>
  </si>
  <si>
    <t>0.09</t>
  </si>
  <si>
    <t>VÝTAH</t>
  </si>
  <si>
    <t>0.10</t>
  </si>
  <si>
    <t>0.11</t>
  </si>
  <si>
    <t>ZÁDVEŘÍ</t>
  </si>
  <si>
    <t>0.12</t>
  </si>
  <si>
    <t>0.13</t>
  </si>
  <si>
    <t>0.14</t>
  </si>
  <si>
    <t>0.14a</t>
  </si>
  <si>
    <t>0.15</t>
  </si>
  <si>
    <t>0.16</t>
  </si>
  <si>
    <t>0.16a</t>
  </si>
  <si>
    <t>0.17</t>
  </si>
  <si>
    <t>ÚKLIDOVÁ KOMORA</t>
  </si>
  <si>
    <t>0.18</t>
  </si>
  <si>
    <t>0.19</t>
  </si>
  <si>
    <t>ŠATNA - MUŽI - ZAMĚSTNANCI</t>
  </si>
  <si>
    <t>0.20</t>
  </si>
  <si>
    <t>ŠATNA - ŽENY - ZAMĚSTNANCI</t>
  </si>
  <si>
    <t>0.21</t>
  </si>
  <si>
    <t>WC - ŽENY - ZAMĚSTNANCI</t>
  </si>
  <si>
    <t>0.22</t>
  </si>
  <si>
    <t>WC - MUŽI - STUDENTI</t>
  </si>
  <si>
    <t>0.23</t>
  </si>
  <si>
    <t>WC - ŽENY - STUDENTKY</t>
  </si>
  <si>
    <t>0.24</t>
  </si>
  <si>
    <t>PLYNOVÁ KOTELNA</t>
  </si>
  <si>
    <t>0.25</t>
  </si>
  <si>
    <t>STROJOVNA</t>
  </si>
  <si>
    <t>0.26</t>
  </si>
  <si>
    <t>VELÍN</t>
  </si>
  <si>
    <t>0.27</t>
  </si>
  <si>
    <t xml:space="preserve">PLYNOMĚRNA </t>
  </si>
  <si>
    <t>0.28</t>
  </si>
  <si>
    <t>0.29</t>
  </si>
  <si>
    <t>DEPOZITÁŘ - TREZOR</t>
  </si>
  <si>
    <t>0.30</t>
  </si>
  <si>
    <t xml:space="preserve">DEPOZITÁŘ  </t>
  </si>
  <si>
    <t>0.31</t>
  </si>
  <si>
    <t>0.32</t>
  </si>
  <si>
    <t>0.33</t>
  </si>
  <si>
    <t>NEOBSAZENO - NEUKLÍZÍ SE</t>
  </si>
  <si>
    <t>0.34</t>
  </si>
  <si>
    <t>STROJOVNA - POŽÁRNÍ VĚTRÁNÍ</t>
  </si>
  <si>
    <t>0.35</t>
  </si>
  <si>
    <t>1.01a</t>
  </si>
  <si>
    <t>1.01b</t>
  </si>
  <si>
    <t>1.01c</t>
  </si>
  <si>
    <t>PRACOVNA - PŘEDSÍŇ</t>
  </si>
  <si>
    <t>1.02a</t>
  </si>
  <si>
    <t>1.02b</t>
  </si>
  <si>
    <t>1.02c</t>
  </si>
  <si>
    <t>1.02d</t>
  </si>
  <si>
    <t>1.03</t>
  </si>
  <si>
    <t>1.04</t>
  </si>
  <si>
    <t>1.05</t>
  </si>
  <si>
    <t>ŠATNA - PRO PŘÍCHOZÍ</t>
  </si>
  <si>
    <t>1.06</t>
  </si>
  <si>
    <t>STUDOVNA - POČÍTAČOVÁ MÍSTNOST</t>
  </si>
  <si>
    <t>ANTISTATICKÉ PVC</t>
  </si>
  <si>
    <t>1.07</t>
  </si>
  <si>
    <t>1.08</t>
  </si>
  <si>
    <t>SERVER</t>
  </si>
  <si>
    <t>1.09</t>
  </si>
  <si>
    <t>1.10</t>
  </si>
  <si>
    <t>PRACOVNA - KABINET</t>
  </si>
  <si>
    <t>1.11</t>
  </si>
  <si>
    <t>1.12</t>
  </si>
  <si>
    <t>1.13</t>
  </si>
  <si>
    <t>1.14</t>
  </si>
  <si>
    <t>1.15</t>
  </si>
  <si>
    <t>1.16</t>
  </si>
  <si>
    <t>1.17</t>
  </si>
  <si>
    <t>WC - MUŽI - ZAMĚSTNANCI</t>
  </si>
  <si>
    <t>1.18</t>
  </si>
  <si>
    <t>1.18a</t>
  </si>
  <si>
    <t>STOJOVNA VZT - NAD SCHODY</t>
  </si>
  <si>
    <t>1.19</t>
  </si>
  <si>
    <t>1.20</t>
  </si>
  <si>
    <t>VLYSY</t>
  </si>
  <si>
    <t>1.21</t>
  </si>
  <si>
    <t>1.22</t>
  </si>
  <si>
    <t>1.23</t>
  </si>
  <si>
    <t>1.24</t>
  </si>
  <si>
    <t>1.25</t>
  </si>
  <si>
    <t>1.26</t>
  </si>
  <si>
    <t>POSLUCHÁRNA</t>
  </si>
  <si>
    <t>1.27</t>
  </si>
  <si>
    <t>1.28</t>
  </si>
  <si>
    <t>DENNÍ MÍSTNOST STUDENTŮ</t>
  </si>
  <si>
    <t>1.29</t>
  </si>
  <si>
    <t>1.30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</si>
  <si>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</si>
  <si>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</si>
  <si>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</si>
  <si>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</si>
  <si>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</si>
  <si>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</si>
  <si>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</si>
  <si>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</si>
  <si>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</si>
  <si>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</si>
  <si>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</si>
  <si>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</si>
  <si>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</si>
  <si>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</si>
  <si>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</si>
  <si>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</si>
  <si>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</si>
  <si>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</si>
  <si>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</si>
  <si>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</si>
  <si>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</si>
  <si>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</si>
  <si>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</si>
  <si>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</si>
  <si>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ARCHIV</t>
  </si>
  <si>
    <t>2.25</t>
  </si>
  <si>
    <t>2.26</t>
  </si>
  <si>
    <t>2.27</t>
  </si>
  <si>
    <t>2.28</t>
  </si>
  <si>
    <t>ZVUKOVÁ KOMORA</t>
  </si>
  <si>
    <t>2.29</t>
  </si>
  <si>
    <t>2.30</t>
  </si>
  <si>
    <t>2.31</t>
  </si>
  <si>
    <t>STŘIŽNA VIDEA</t>
  </si>
  <si>
    <t>2.32</t>
  </si>
  <si>
    <t>2.33</t>
  </si>
  <si>
    <t>2.34</t>
  </si>
  <si>
    <t>2.35</t>
  </si>
  <si>
    <t>2.36</t>
  </si>
  <si>
    <t>D,M</t>
  </si>
  <si>
    <t>2.37</t>
  </si>
  <si>
    <t>ČAJOVÁ KUCHYŇKA</t>
  </si>
  <si>
    <t>NEUKLÍZÍ SE PRAVIDELNĚ</t>
  </si>
  <si>
    <t>CELKEM K32+NB3</t>
  </si>
  <si>
    <t>3.067</t>
  </si>
  <si>
    <t>TKÁŇOVÉ KULTŮRY</t>
  </si>
  <si>
    <t>BETN</t>
  </si>
  <si>
    <t>SOUČET PLOCH</t>
  </si>
  <si>
    <t>1.71</t>
  </si>
  <si>
    <t>1.72</t>
  </si>
  <si>
    <t>KANCELÁŘ</t>
  </si>
  <si>
    <t>1.73</t>
  </si>
  <si>
    <t>1.74</t>
  </si>
  <si>
    <t>1.75</t>
  </si>
  <si>
    <t>1.76</t>
  </si>
  <si>
    <t>UMÝVÁRNA, WC</t>
  </si>
  <si>
    <t>1.77</t>
  </si>
  <si>
    <t>1.78</t>
  </si>
  <si>
    <t>ŠATNA</t>
  </si>
  <si>
    <t>1.79</t>
  </si>
  <si>
    <t>1.80</t>
  </si>
  <si>
    <t>UN 4</t>
  </si>
  <si>
    <t>UN 4 LAB.</t>
  </si>
  <si>
    <t>KERAM. DLAŽBA</t>
  </si>
  <si>
    <t xml:space="preserve">NE </t>
  </si>
  <si>
    <t>0.057</t>
  </si>
  <si>
    <t>PRŮMĚRNÁ PŘEDPOKLÁDANÁ ČETNOST ÚKLIDU ZA MĚSÍC</t>
  </si>
  <si>
    <t>PRACOVNA - ODD. KOMUNIKACE</t>
  </si>
  <si>
    <t>SPECIFIKACE PRACÍ</t>
  </si>
  <si>
    <t>A</t>
  </si>
  <si>
    <t>B</t>
  </si>
  <si>
    <t>C</t>
  </si>
  <si>
    <t>E</t>
  </si>
  <si>
    <t>F</t>
  </si>
  <si>
    <t>G</t>
  </si>
  <si>
    <t>DENNÍ PRÁCE prováděné v PONDĚLÍ, STŘEDA, PÁTEK dle specifikace prací v jednotlivých kategoriích</t>
  </si>
  <si>
    <t>LEGENDA  - SPECIFIKACE PRACÍ A PRACOVNÍ RYTMUS DENNÍHO ÚKLIDU</t>
  </si>
  <si>
    <t>T,M</t>
  </si>
  <si>
    <t xml:space="preserve">DENNÍ PRÁCE prováděné každý pracovní den dle specifikace prací v jednotlivých kategoriích </t>
  </si>
  <si>
    <t>Průměrná četnost úklidu</t>
  </si>
  <si>
    <t>DENNÍ PRÁCE se provádějí PO-PÁ, TÝDENNÍ JEDNOU TÝDNĚ, MĚSÍČNÍ JEDNOU MĚSÍČNĚ</t>
  </si>
  <si>
    <t>DENNÍ PRÁCE se provádějí v PONDĚLÍ, STŘEDA, PÁTEK, TÝDENNÍ JEDNOU TÝDNĚ, MĚSÍČNÍ JEDNOU MĚSÍČNĚ</t>
  </si>
  <si>
    <t>DENNÍ + TÝDENNÍ PRÁCE se provádějí JEDNOU TÝDNĚ, MĚSÍČNÍ JEDNOU MĚSÍČNĚ</t>
  </si>
  <si>
    <t>DENNÍ + TÝDENNÍ + MĚSÍČNÍ PRÁCE se provádějí JEDNOU MĚSÍČNĚ</t>
  </si>
  <si>
    <t>PRACOVNÍ RYTMUS DLE UVEDENÉ PRŮMĚRNÉ ČETNOSTI ÚKLIDU UVEDENÉ VE SLOUPCI "G"</t>
  </si>
  <si>
    <t>SPECIFIKACE PRACÍ A PRACOVNÍ RYTMUS DENNÍHO ÚKLIDU</t>
  </si>
  <si>
    <t xml:space="preserve">SPECIFIKACE PRACÍ </t>
  </si>
  <si>
    <t>DENNÍ SLUŽBA, D,T,M</t>
  </si>
  <si>
    <t>S,T,M</t>
  </si>
  <si>
    <t>PRŮBĚŽNÝ ÚKLID dle čl. 2.2. Smlouvy o dílo</t>
  </si>
  <si>
    <t>DENNÍ SLUŽBA, D,T</t>
  </si>
  <si>
    <t xml:space="preserve">CELKEM </t>
  </si>
  <si>
    <t>LEGENDA MÍSTNOSTÍ - U NEMOCNICE 4</t>
  </si>
  <si>
    <t>LEGENDA MÍSTNOSTÍ - objekt U NEMOCNICE 4 - laboratoř ve dvoře</t>
  </si>
  <si>
    <t>LEGENDA MÍSTNOSTÍ</t>
  </si>
  <si>
    <t>seminární místnost</t>
  </si>
  <si>
    <t>3067</t>
  </si>
  <si>
    <t>posluchárna</t>
  </si>
  <si>
    <t>schodiště</t>
  </si>
  <si>
    <t>chodba</t>
  </si>
  <si>
    <t>pracovna</t>
  </si>
  <si>
    <t>předsíň</t>
  </si>
  <si>
    <t>Albertov 7</t>
  </si>
  <si>
    <t>Albertov 5</t>
  </si>
  <si>
    <t>-0.101</t>
  </si>
  <si>
    <t>hala</t>
  </si>
  <si>
    <t>-0.102</t>
  </si>
  <si>
    <t>-0.103</t>
  </si>
  <si>
    <t>-0.104</t>
  </si>
  <si>
    <t>-0.220</t>
  </si>
  <si>
    <t>-0.221</t>
  </si>
  <si>
    <t>-0.222</t>
  </si>
  <si>
    <t>-0.230</t>
  </si>
  <si>
    <t>-0.231</t>
  </si>
  <si>
    <t>-0.240</t>
  </si>
  <si>
    <t>-0.260</t>
  </si>
  <si>
    <t>-0.261</t>
  </si>
  <si>
    <t>-0.262</t>
  </si>
  <si>
    <t>-0.270</t>
  </si>
  <si>
    <t>-0.290</t>
  </si>
  <si>
    <t>-0.291</t>
  </si>
  <si>
    <t>-0.292</t>
  </si>
  <si>
    <t>sociální zařízení</t>
  </si>
  <si>
    <t>0.100</t>
  </si>
  <si>
    <t>0.101</t>
  </si>
  <si>
    <t>0.102</t>
  </si>
  <si>
    <t>0.103</t>
  </si>
  <si>
    <t>0.104</t>
  </si>
  <si>
    <t>0.105</t>
  </si>
  <si>
    <t>0.200</t>
  </si>
  <si>
    <t>0.210</t>
  </si>
  <si>
    <t>0.220</t>
  </si>
  <si>
    <t>0.240</t>
  </si>
  <si>
    <t>0.242</t>
  </si>
  <si>
    <t>0.250</t>
  </si>
  <si>
    <t>0.270</t>
  </si>
  <si>
    <t>0.271</t>
  </si>
  <si>
    <t>0.272</t>
  </si>
  <si>
    <t>0.280</t>
  </si>
  <si>
    <t>0.290</t>
  </si>
  <si>
    <t>0.311</t>
  </si>
  <si>
    <t>0.320</t>
  </si>
  <si>
    <t>0.321</t>
  </si>
  <si>
    <t>0.330</t>
  </si>
  <si>
    <t>0.331</t>
  </si>
  <si>
    <t>0.332</t>
  </si>
  <si>
    <t>zádveří</t>
  </si>
  <si>
    <t>vstupní hala</t>
  </si>
  <si>
    <t>0.101a</t>
  </si>
  <si>
    <t>foyer</t>
  </si>
  <si>
    <t>vstupní hala a schodiště</t>
  </si>
  <si>
    <t>0.300</t>
  </si>
  <si>
    <t>0.312</t>
  </si>
  <si>
    <t>respirium</t>
  </si>
  <si>
    <t>1.103</t>
  </si>
  <si>
    <t>1.104</t>
  </si>
  <si>
    <t>1.101a</t>
  </si>
  <si>
    <t>2.103</t>
  </si>
  <si>
    <t>2.101</t>
  </si>
  <si>
    <t>2.250</t>
  </si>
  <si>
    <t>2.251</t>
  </si>
  <si>
    <t>2.252</t>
  </si>
  <si>
    <t>2.260</t>
  </si>
  <si>
    <t>2.280</t>
  </si>
  <si>
    <t>2.281</t>
  </si>
  <si>
    <t>2.282</t>
  </si>
  <si>
    <t>-0058</t>
  </si>
  <si>
    <t>-0059</t>
  </si>
  <si>
    <t>-0060</t>
  </si>
  <si>
    <t>-0061</t>
  </si>
  <si>
    <t>-0062</t>
  </si>
  <si>
    <t>-0063</t>
  </si>
  <si>
    <t>-0064</t>
  </si>
  <si>
    <t>-0065</t>
  </si>
  <si>
    <t>-0067</t>
  </si>
  <si>
    <t>-0068</t>
  </si>
  <si>
    <t>-0069</t>
  </si>
  <si>
    <t>-0070</t>
  </si>
  <si>
    <t>-0071</t>
  </si>
  <si>
    <t>-0072</t>
  </si>
  <si>
    <t>-0073</t>
  </si>
  <si>
    <t>-0074</t>
  </si>
  <si>
    <t>-0075</t>
  </si>
  <si>
    <t>-0077</t>
  </si>
  <si>
    <t>-0079</t>
  </si>
  <si>
    <t>-0080</t>
  </si>
  <si>
    <t>-0081</t>
  </si>
  <si>
    <t>-0082</t>
  </si>
  <si>
    <t>-0083</t>
  </si>
  <si>
    <t>-0084</t>
  </si>
  <si>
    <t>-0085</t>
  </si>
  <si>
    <t>-0086</t>
  </si>
  <si>
    <t>-0087</t>
  </si>
  <si>
    <t>-0088</t>
  </si>
  <si>
    <t>-0089</t>
  </si>
  <si>
    <t>-0090</t>
  </si>
  <si>
    <t>-0091</t>
  </si>
  <si>
    <t>-0092</t>
  </si>
  <si>
    <t>-0093</t>
  </si>
  <si>
    <t>-0094</t>
  </si>
  <si>
    <t>-0095</t>
  </si>
  <si>
    <t>-0096</t>
  </si>
  <si>
    <t>-0097</t>
  </si>
  <si>
    <t>keramická dílna</t>
  </si>
  <si>
    <t>truhlářská dílna</t>
  </si>
  <si>
    <t>fyzioterapie</t>
  </si>
  <si>
    <t>ergoterapie</t>
  </si>
  <si>
    <t>výtah</t>
  </si>
  <si>
    <t>výuková místnost</t>
  </si>
  <si>
    <t>nácvik chůze</t>
  </si>
  <si>
    <t>laser</t>
  </si>
  <si>
    <t>sklad</t>
  </si>
  <si>
    <t>1053</t>
  </si>
  <si>
    <t>2043</t>
  </si>
  <si>
    <t>3055</t>
  </si>
  <si>
    <t>3056</t>
  </si>
  <si>
    <t>3057</t>
  </si>
  <si>
    <t>3058</t>
  </si>
  <si>
    <t>3071</t>
  </si>
  <si>
    <t>3072</t>
  </si>
  <si>
    <t>denní stacionář</t>
  </si>
  <si>
    <t>0.310a</t>
  </si>
  <si>
    <t>DLAŽBA</t>
  </si>
  <si>
    <t xml:space="preserve">  </t>
  </si>
  <si>
    <t>D,T</t>
  </si>
  <si>
    <r>
      <t>CENA/M</t>
    </r>
    <r>
      <rPr>
        <b/>
        <vertAlign val="superscript"/>
        <sz val="10"/>
        <rFont val="Arial"/>
        <family val="2"/>
      </rPr>
      <t>2</t>
    </r>
  </si>
  <si>
    <r>
      <t>CENA/M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ZA MĚSÍC</t>
    </r>
  </si>
  <si>
    <t>CELKOVÁ CENA ZA MĚSÍC</t>
  </si>
  <si>
    <t>P</t>
  </si>
  <si>
    <t>DENNÍ PRÁCE prováděné v PONDĚLÍ, ČTVRTEK dle specifikace prací v jednotlivých kategoriích</t>
  </si>
  <si>
    <t>DENNÍ PRÁCE se provádějí v PONDĚLÍ, ČTVRTEK, TÝDENNÍ JEDNOU TÝDNĚ, MĚSÍČNÍ JEDNOU MĚSÍČNĚ</t>
  </si>
  <si>
    <t>H</t>
  </si>
  <si>
    <t>I</t>
  </si>
  <si>
    <t>J</t>
  </si>
  <si>
    <t>A 5</t>
  </si>
  <si>
    <t>A 7</t>
  </si>
  <si>
    <t>P,T,M</t>
  </si>
  <si>
    <t xml:space="preserve">CELKOVÁ CENA ZA MĚSÍC </t>
  </si>
  <si>
    <r>
      <t>CENA/M</t>
    </r>
    <r>
      <rPr>
        <b/>
        <vertAlign val="superscript"/>
        <sz val="10"/>
        <rFont val="Arial"/>
        <family val="2"/>
      </rPr>
      <t xml:space="preserve">2 </t>
    </r>
  </si>
  <si>
    <r>
      <t>CENA/M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ZA MĚSÍC </t>
    </r>
  </si>
  <si>
    <t>CELKEM UN 4</t>
  </si>
  <si>
    <t>ČISTICÍ ZÓNA</t>
  </si>
  <si>
    <t>CELKOVÁ CENA ZA MĚSÍC:</t>
  </si>
  <si>
    <t>NÁZEV SLUŽBY</t>
  </si>
  <si>
    <t>JEDNOTKA</t>
  </si>
  <si>
    <t>CENA ZA JEDNOTKU (Kč bez DPH) - na 2 deset. místa</t>
  </si>
  <si>
    <r>
      <t>m</t>
    </r>
    <r>
      <rPr>
        <vertAlign val="superscript"/>
        <sz val="9"/>
        <rFont val="Arial"/>
        <family val="2"/>
      </rPr>
      <t>2</t>
    </r>
  </si>
  <si>
    <t>ks</t>
  </si>
  <si>
    <t>bm</t>
  </si>
  <si>
    <t>hod.</t>
  </si>
  <si>
    <t>Čištění čalounění  židlí kancelářského typu</t>
  </si>
  <si>
    <r>
      <t>Čištění světelných zdrojů (zářivky běžného typu o ploše cca 0,75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- čištění bočního a vrchního krytu bez demontáže a následné montáže svítidla</t>
    </r>
  </si>
  <si>
    <t>Praní záclon vč. svěšování a navěšování</t>
  </si>
  <si>
    <t>Praní závěsů vč. svěšování a navěšování</t>
  </si>
  <si>
    <t>Čištění žaluzií (vertikálních, textilních)</t>
  </si>
  <si>
    <t>Vyčištění a vydezinfikování šatních skříněk (odstranění nečistot a vymytí skříněk čisticím roztokem, aplikace dezinfekce)</t>
  </si>
  <si>
    <t>Čištění koberců mokrou cestou</t>
  </si>
  <si>
    <t>Vysátí prachu z knih v knihovnách a depozitářích (vysavačem po vyjmutí knih z regálů a vrácení zpět)</t>
  </si>
  <si>
    <t>Polymerizace PVC (odmytí, neutralizace a nanesení polymeru, ruční dočištění)</t>
  </si>
  <si>
    <t>Úklid po malířských a údržbářských pracích</t>
  </si>
  <si>
    <t>MIMOŘÁDNÝ ÚKLID CELKEM   (= součet sl. E)</t>
  </si>
  <si>
    <t>Přehled výměr  a cen</t>
  </si>
  <si>
    <t>Kateřinská 32, Na Bojišti 3</t>
  </si>
  <si>
    <t>plocha v m²</t>
  </si>
  <si>
    <t>Přehled výměr U Nemocnice 4</t>
  </si>
  <si>
    <t>celková cena za měsíc</t>
  </si>
  <si>
    <t>Kalkulační model - Rekapitulace</t>
  </si>
  <si>
    <t>Kč za 1 rok (bez DPH)</t>
  </si>
  <si>
    <t xml:space="preserve">Kateřinská 1660/32, Na Bojišti 1660/3 </t>
  </si>
  <si>
    <t>U Nemocnice 497/4</t>
  </si>
  <si>
    <t>Albertov 2029/5</t>
  </si>
  <si>
    <t>Albertov 2049/7</t>
  </si>
  <si>
    <t>POČET JEDNOTEK ZA 1 ROK (PRO HODNOCENÍ  - MODELOVÉ NÁKLADY</t>
  </si>
  <si>
    <t>CENA CELKEM (bez DPH za 1 rok) - modelové náklady pro hodnocení (sl. C x D)</t>
  </si>
  <si>
    <t>Příloha č. 1 Smlouvy - Legenda místností - kalkulační model</t>
  </si>
  <si>
    <t xml:space="preserve">Kč za 1 měsíc </t>
  </si>
  <si>
    <t>Kč za 1 rok včetně DPH</t>
  </si>
  <si>
    <t xml:space="preserve">xxx </t>
  </si>
  <si>
    <t>Další služby na základě objednávky (dle celkové ceny v doplněném listu "Další služby na objednávku")</t>
  </si>
  <si>
    <t xml:space="preserve">Úklid - běžné úklidové práce </t>
  </si>
  <si>
    <t>CELKEM - NABÍDKOVÁ CENA PRO ÚČELY HODNOCENÍ</t>
  </si>
  <si>
    <t>NABÍDKOVÁ CENA PRO ÚČELY HODNOCENÍ</t>
  </si>
  <si>
    <t>Úklid po havárii</t>
  </si>
  <si>
    <t>1067</t>
  </si>
  <si>
    <t>1080</t>
  </si>
  <si>
    <t>1081</t>
  </si>
  <si>
    <t>1082</t>
  </si>
  <si>
    <t>1083</t>
  </si>
  <si>
    <t>1084</t>
  </si>
  <si>
    <t>1085</t>
  </si>
  <si>
    <t>denní místnost</t>
  </si>
  <si>
    <t>3054</t>
  </si>
  <si>
    <t>3060</t>
  </si>
  <si>
    <t>3061</t>
  </si>
  <si>
    <t>3062</t>
  </si>
  <si>
    <t>3064</t>
  </si>
  <si>
    <t>3065</t>
  </si>
  <si>
    <t>3066</t>
  </si>
  <si>
    <t>3068</t>
  </si>
  <si>
    <t>3052</t>
  </si>
  <si>
    <t>Přehled výměr Albertov 5, Albertov 7</t>
  </si>
  <si>
    <t>CELKEM A5, A7</t>
  </si>
  <si>
    <t>PRACOVNA-OSCV</t>
  </si>
  <si>
    <t>PRACOVNA - Úsek lidských zdrojů</t>
  </si>
  <si>
    <t>22 + 6 dnů o víkendu</t>
  </si>
  <si>
    <t>22 + 6 dní o víkendu</t>
  </si>
  <si>
    <t>22 + 6 dní ovíkendu</t>
  </si>
  <si>
    <r>
      <t>C</t>
    </r>
    <r>
      <rPr>
        <b/>
        <sz val="10"/>
        <rFont val="Arial"/>
        <family val="2"/>
      </rPr>
      <t>eník - Další služby poskytované na základě samostatné objednávky</t>
    </r>
    <r>
      <rPr>
        <b/>
        <sz val="10"/>
        <rFont val="Arial CE"/>
        <family val="0"/>
      </rPr>
      <t>*</t>
    </r>
  </si>
  <si>
    <t>*uvedené úklidové služby mohou být požadovány i v ostatních objektech užívané objednatelem v Praze 2 nejen v objektech jmenovitě uvedených v čl. I. Smlouvy</t>
  </si>
  <si>
    <r>
      <t>Mytí oken oboustranně včetně rámů a parapetů do 5 m výšky</t>
    </r>
    <r>
      <rPr>
        <sz val="9"/>
        <color indexed="10"/>
        <rFont val="Arial"/>
        <family val="2"/>
      </rPr>
      <t>**</t>
    </r>
  </si>
  <si>
    <r>
      <t>Mytí oken oboustranně včetně rámů a parapetů nad 5 m výšky</t>
    </r>
    <r>
      <rPr>
        <sz val="9"/>
        <color indexed="10"/>
        <rFont val="Arial"/>
        <family val="2"/>
      </rPr>
      <t>**</t>
    </r>
  </si>
  <si>
    <t>** bude fakturována plocha jednoho okenního křídla oboustranně umytého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</si>
</sst>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#,##0\ &quot;Kč&quot;"/>
    <numFmt numFmtId="169" formatCode="#,##0.00\ &quot;Kč&quot;"/>
    <numFmt numFmtId="170" formatCode="#,##0.00_ ;[Red]\-#,##0.00\ "/>
    <numFmt numFmtId="171" formatCode="#,##0_ ;[Red]\-#,##0\ "/>
    <numFmt numFmtId="172" formatCode="#,##0.00\ _K_č"/>
    <numFmt numFmtId="173" formatCode="#,##0.0_ ;[Red]\-#,##0.0\ "/>
  </numFmts>
  <fonts count="58"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9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3" fillId="0" borderId="10" xfId="0" applyNumberFormat="1" applyFont="1" applyBorder="1" applyAlignment="1">
      <alignment horizontal="left" wrapText="1"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left"/>
    </xf>
    <xf numFmtId="166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4" fontId="10" fillId="0" borderId="0" xfId="0" applyNumberFormat="1" applyFont="1" applyAlignment="1">
      <alignment/>
    </xf>
    <xf numFmtId="167" fontId="12" fillId="0" borderId="0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3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8" fontId="0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168" fontId="0" fillId="0" borderId="17" xfId="0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1" fontId="0" fillId="0" borderId="13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8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23" xfId="0" applyNumberForma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4" fontId="1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9" fontId="0" fillId="33" borderId="10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33" borderId="24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/>
    </xf>
    <xf numFmtId="4" fontId="0" fillId="0" borderId="10" xfId="0" applyNumberFormat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11" fillId="0" borderId="23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44" fontId="0" fillId="0" borderId="0" xfId="0" applyNumberFormat="1" applyAlignment="1">
      <alignment/>
    </xf>
    <xf numFmtId="7" fontId="0" fillId="0" borderId="15" xfId="0" applyNumberFormat="1" applyBorder="1" applyAlignment="1">
      <alignment/>
    </xf>
    <xf numFmtId="7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169" fontId="0" fillId="0" borderId="15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25" xfId="0" applyNumberFormat="1" applyBorder="1" applyAlignment="1">
      <alignment/>
    </xf>
    <xf numFmtId="1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169" fontId="0" fillId="0" borderId="14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2" fontId="11" fillId="0" borderId="11" xfId="0" applyNumberFormat="1" applyFont="1" applyBorder="1" applyAlignment="1">
      <alignment/>
    </xf>
    <xf numFmtId="168" fontId="11" fillId="0" borderId="11" xfId="0" applyNumberFormat="1" applyFont="1" applyBorder="1" applyAlignment="1">
      <alignment/>
    </xf>
    <xf numFmtId="167" fontId="11" fillId="0" borderId="11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7" fontId="0" fillId="0" borderId="14" xfId="0" applyNumberFormat="1" applyBorder="1" applyAlignment="1">
      <alignment/>
    </xf>
    <xf numFmtId="7" fontId="0" fillId="0" borderId="27" xfId="0" applyNumberFormat="1" applyBorder="1" applyAlignment="1">
      <alignment/>
    </xf>
    <xf numFmtId="7" fontId="0" fillId="0" borderId="28" xfId="0" applyNumberFormat="1" applyBorder="1" applyAlignment="1">
      <alignment/>
    </xf>
    <xf numFmtId="7" fontId="0" fillId="0" borderId="20" xfId="0" applyNumberFormat="1" applyBorder="1" applyAlignment="1">
      <alignment/>
    </xf>
    <xf numFmtId="7" fontId="0" fillId="0" borderId="29" xfId="0" applyNumberFormat="1" applyBorder="1" applyAlignment="1">
      <alignment/>
    </xf>
    <xf numFmtId="7" fontId="0" fillId="0" borderId="30" xfId="0" applyNumberFormat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31" xfId="0" applyFont="1" applyBorder="1" applyAlignment="1">
      <alignment horizontal="left"/>
    </xf>
    <xf numFmtId="0" fontId="4" fillId="0" borderId="31" xfId="0" applyFont="1" applyBorder="1" applyAlignment="1">
      <alignment horizontal="left" wrapText="1"/>
    </xf>
    <xf numFmtId="0" fontId="0" fillId="0" borderId="25" xfId="0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3" fillId="0" borderId="14" xfId="0" applyFont="1" applyBorder="1" applyAlignment="1">
      <alignment horizontal="left"/>
    </xf>
    <xf numFmtId="169" fontId="0" fillId="0" borderId="32" xfId="0" applyNumberFormat="1" applyBorder="1" applyAlignment="1">
      <alignment/>
    </xf>
    <xf numFmtId="0" fontId="3" fillId="0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5" fillId="34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/>
    </xf>
    <xf numFmtId="169" fontId="0" fillId="0" borderId="33" xfId="0" applyNumberFormat="1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0" fillId="0" borderId="14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 wrapText="1"/>
    </xf>
    <xf numFmtId="4" fontId="0" fillId="0" borderId="20" xfId="0" applyNumberFormat="1" applyBorder="1" applyAlignment="1">
      <alignment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0" fillId="34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25" xfId="0" applyFont="1" applyBorder="1" applyAlignment="1">
      <alignment/>
    </xf>
    <xf numFmtId="0" fontId="0" fillId="34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0" fontId="8" fillId="34" borderId="14" xfId="0" applyFont="1" applyFill="1" applyBorder="1" applyAlignment="1">
      <alignment wrapText="1"/>
    </xf>
    <xf numFmtId="166" fontId="0" fillId="0" borderId="14" xfId="0" applyNumberFormat="1" applyBorder="1" applyAlignment="1">
      <alignment/>
    </xf>
    <xf numFmtId="0" fontId="8" fillId="34" borderId="20" xfId="0" applyFont="1" applyFill="1" applyBorder="1" applyAlignment="1">
      <alignment wrapText="1"/>
    </xf>
    <xf numFmtId="166" fontId="0" fillId="0" borderId="20" xfId="0" applyNumberForma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169" fontId="0" fillId="0" borderId="14" xfId="0" applyNumberFormat="1" applyFont="1" applyBorder="1" applyAlignment="1">
      <alignment/>
    </xf>
    <xf numFmtId="166" fontId="3" fillId="0" borderId="20" xfId="0" applyNumberFormat="1" applyFont="1" applyBorder="1" applyAlignment="1">
      <alignment horizontal="left" wrapText="1"/>
    </xf>
    <xf numFmtId="169" fontId="0" fillId="0" borderId="29" xfId="0" applyNumberFormat="1" applyFont="1" applyBorder="1" applyAlignment="1">
      <alignment/>
    </xf>
    <xf numFmtId="166" fontId="4" fillId="0" borderId="34" xfId="0" applyNumberFormat="1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49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3" fillId="34" borderId="14" xfId="0" applyFont="1" applyFill="1" applyBorder="1" applyAlignment="1">
      <alignment/>
    </xf>
    <xf numFmtId="0" fontId="3" fillId="0" borderId="14" xfId="0" applyFont="1" applyBorder="1" applyAlignment="1">
      <alignment horizontal="right" wrapText="1"/>
    </xf>
    <xf numFmtId="49" fontId="0" fillId="33" borderId="20" xfId="0" applyNumberFormat="1" applyFill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34" borderId="20" xfId="0" applyFont="1" applyFill="1" applyBorder="1" applyAlignment="1">
      <alignment wrapText="1"/>
    </xf>
    <xf numFmtId="49" fontId="3" fillId="0" borderId="29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9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11" fillId="0" borderId="0" xfId="0" applyNumberFormat="1" applyFont="1" applyAlignment="1">
      <alignment/>
    </xf>
    <xf numFmtId="2" fontId="0" fillId="0" borderId="35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/>
    </xf>
    <xf numFmtId="168" fontId="11" fillId="0" borderId="11" xfId="0" applyNumberFormat="1" applyFont="1" applyBorder="1" applyAlignment="1">
      <alignment horizontal="left" vertical="center"/>
    </xf>
    <xf numFmtId="167" fontId="11" fillId="0" borderId="11" xfId="0" applyNumberFormat="1" applyFont="1" applyBorder="1" applyAlignment="1">
      <alignment horizontal="left" vertical="center"/>
    </xf>
    <xf numFmtId="168" fontId="11" fillId="0" borderId="31" xfId="0" applyNumberFormat="1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2" fontId="11" fillId="0" borderId="11" xfId="0" applyNumberFormat="1" applyFont="1" applyBorder="1" applyAlignment="1">
      <alignment vertical="center"/>
    </xf>
    <xf numFmtId="168" fontId="11" fillId="0" borderId="11" xfId="0" applyNumberFormat="1" applyFont="1" applyBorder="1" applyAlignment="1">
      <alignment vertical="center"/>
    </xf>
    <xf numFmtId="167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31" xfId="0" applyFont="1" applyBorder="1" applyAlignment="1">
      <alignment vertical="center" wrapText="1"/>
    </xf>
    <xf numFmtId="168" fontId="11" fillId="0" borderId="31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31" xfId="0" applyBorder="1" applyAlignment="1">
      <alignment/>
    </xf>
    <xf numFmtId="169" fontId="0" fillId="0" borderId="11" xfId="0" applyNumberFormat="1" applyBorder="1" applyAlignment="1">
      <alignment/>
    </xf>
    <xf numFmtId="7" fontId="0" fillId="0" borderId="11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17" fillId="34" borderId="14" xfId="0" applyFont="1" applyFill="1" applyBorder="1" applyAlignment="1">
      <alignment wrapText="1"/>
    </xf>
    <xf numFmtId="0" fontId="17" fillId="0" borderId="13" xfId="0" applyFont="1" applyFill="1" applyBorder="1" applyAlignment="1">
      <alignment/>
    </xf>
    <xf numFmtId="169" fontId="17" fillId="0" borderId="10" xfId="0" applyNumberFormat="1" applyFont="1" applyBorder="1" applyAlignment="1">
      <alignment/>
    </xf>
    <xf numFmtId="0" fontId="17" fillId="0" borderId="25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7" fillId="34" borderId="15" xfId="0" applyFont="1" applyFill="1" applyBorder="1" applyAlignment="1">
      <alignment wrapText="1"/>
    </xf>
    <xf numFmtId="0" fontId="16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left" wrapText="1"/>
    </xf>
    <xf numFmtId="169" fontId="17" fillId="0" borderId="24" xfId="0" applyNumberFormat="1" applyFont="1" applyBorder="1" applyAlignment="1">
      <alignment/>
    </xf>
    <xf numFmtId="0" fontId="17" fillId="0" borderId="36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7" fillId="0" borderId="31" xfId="0" applyFont="1" applyBorder="1" applyAlignment="1">
      <alignment/>
    </xf>
    <xf numFmtId="0" fontId="17" fillId="33" borderId="31" xfId="0" applyFont="1" applyFill="1" applyBorder="1" applyAlignment="1">
      <alignment/>
    </xf>
    <xf numFmtId="169" fontId="17" fillId="0" borderId="31" xfId="0" applyNumberFormat="1" applyFont="1" applyBorder="1" applyAlignment="1">
      <alignment/>
    </xf>
    <xf numFmtId="169" fontId="17" fillId="0" borderId="11" xfId="0" applyNumberFormat="1" applyFont="1" applyBorder="1" applyAlignment="1">
      <alignment/>
    </xf>
    <xf numFmtId="3" fontId="17" fillId="33" borderId="14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17" fillId="33" borderId="24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right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1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Alignment="1">
      <alignment horizontal="left" vertical="top"/>
    </xf>
    <xf numFmtId="0" fontId="56" fillId="0" borderId="0" xfId="47" applyFont="1">
      <alignment/>
      <protection/>
    </xf>
    <xf numFmtId="0" fontId="39" fillId="0" borderId="0" xfId="47" applyFont="1">
      <alignment/>
      <protection/>
    </xf>
    <xf numFmtId="0" fontId="41" fillId="36" borderId="11" xfId="47" applyFont="1" applyFill="1" applyBorder="1">
      <alignment/>
      <protection/>
    </xf>
    <xf numFmtId="0" fontId="41" fillId="36" borderId="35" xfId="47" applyFont="1" applyFill="1" applyBorder="1" applyAlignment="1">
      <alignment horizontal="center"/>
      <protection/>
    </xf>
    <xf numFmtId="0" fontId="41" fillId="0" borderId="10" xfId="47" applyFont="1" applyFill="1" applyBorder="1">
      <alignment/>
      <protection/>
    </xf>
    <xf numFmtId="169" fontId="39" fillId="0" borderId="28" xfId="47" applyNumberFormat="1" applyFont="1" applyFill="1" applyBorder="1">
      <alignment/>
      <protection/>
    </xf>
    <xf numFmtId="0" fontId="41" fillId="36" borderId="12" xfId="47" applyFont="1" applyFill="1" applyBorder="1">
      <alignment/>
      <protection/>
    </xf>
    <xf numFmtId="0" fontId="39" fillId="0" borderId="37" xfId="47" applyFont="1" applyBorder="1">
      <alignment/>
      <protection/>
    </xf>
    <xf numFmtId="0" fontId="39" fillId="0" borderId="38" xfId="47" applyFont="1" applyBorder="1">
      <alignment/>
      <protection/>
    </xf>
    <xf numFmtId="0" fontId="41" fillId="36" borderId="34" xfId="47" applyFont="1" applyFill="1" applyBorder="1" applyAlignment="1">
      <alignment horizontal="center"/>
      <protection/>
    </xf>
    <xf numFmtId="0" fontId="39" fillId="0" borderId="10" xfId="47" applyFont="1" applyBorder="1">
      <alignment/>
      <protection/>
    </xf>
    <xf numFmtId="169" fontId="39" fillId="0" borderId="39" xfId="47" applyNumberFormat="1" applyFont="1" applyFill="1" applyBorder="1">
      <alignment/>
      <protection/>
    </xf>
    <xf numFmtId="0" fontId="39" fillId="0" borderId="38" xfId="47" applyFont="1" applyBorder="1" applyAlignment="1">
      <alignment wrapText="1"/>
      <protection/>
    </xf>
    <xf numFmtId="4" fontId="17" fillId="35" borderId="14" xfId="0" applyNumberFormat="1" applyFont="1" applyFill="1" applyBorder="1" applyAlignment="1">
      <alignment/>
    </xf>
    <xf numFmtId="169" fontId="17" fillId="35" borderId="21" xfId="0" applyNumberFormat="1" applyFont="1" applyFill="1" applyBorder="1" applyAlignment="1">
      <alignment/>
    </xf>
    <xf numFmtId="169" fontId="17" fillId="35" borderId="40" xfId="0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169" fontId="39" fillId="0" borderId="10" xfId="47" applyNumberFormat="1" applyFont="1" applyFill="1" applyBorder="1">
      <alignment/>
      <protection/>
    </xf>
    <xf numFmtId="0" fontId="41" fillId="0" borderId="0" xfId="47" applyFont="1" applyAlignment="1">
      <alignment wrapText="1"/>
      <protection/>
    </xf>
    <xf numFmtId="169" fontId="39" fillId="37" borderId="10" xfId="47" applyNumberFormat="1" applyFont="1" applyFill="1" applyBorder="1">
      <alignment/>
      <protection/>
    </xf>
    <xf numFmtId="7" fontId="39" fillId="0" borderId="10" xfId="47" applyNumberFormat="1" applyFont="1" applyFill="1" applyBorder="1">
      <alignment/>
      <protection/>
    </xf>
    <xf numFmtId="169" fontId="39" fillId="0" borderId="15" xfId="47" applyNumberFormat="1" applyFont="1" applyFill="1" applyBorder="1">
      <alignment/>
      <protection/>
    </xf>
    <xf numFmtId="0" fontId="17" fillId="0" borderId="10" xfId="0" applyFont="1" applyFill="1" applyBorder="1" applyAlignment="1">
      <alignment wrapText="1"/>
    </xf>
    <xf numFmtId="3" fontId="17" fillId="0" borderId="24" xfId="0" applyNumberFormat="1" applyFont="1" applyFill="1" applyBorder="1" applyAlignment="1">
      <alignment/>
    </xf>
    <xf numFmtId="0" fontId="17" fillId="0" borderId="41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/>
    </xf>
    <xf numFmtId="0" fontId="16" fillId="0" borderId="42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0" fontId="0" fillId="0" borderId="4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9.28125" style="0" customWidth="1"/>
    <col min="2" max="2" width="33.28125" style="0" customWidth="1"/>
    <col min="3" max="3" width="22.28125" style="0" customWidth="1"/>
    <col min="4" max="4" width="25.421875" style="0" customWidth="1"/>
    <col min="6" max="6" width="31.28125" style="0" customWidth="1"/>
  </cols>
  <sheetData>
    <row r="1" spans="1:4" ht="21">
      <c r="A1" s="327" t="s">
        <v>922</v>
      </c>
      <c r="B1" s="327"/>
      <c r="C1" s="328"/>
      <c r="D1" s="328"/>
    </row>
    <row r="2" spans="1:4" ht="14.25">
      <c r="A2" s="328"/>
      <c r="B2" s="328"/>
      <c r="C2" s="328"/>
      <c r="D2" s="328"/>
    </row>
    <row r="3" spans="1:4" ht="21">
      <c r="A3" s="327" t="s">
        <v>914</v>
      </c>
      <c r="B3" s="327"/>
      <c r="C3" s="328"/>
      <c r="D3" s="328"/>
    </row>
    <row r="4" spans="1:4" ht="29.25" thickBot="1">
      <c r="A4" s="328"/>
      <c r="B4" s="328"/>
      <c r="C4" s="345" t="s">
        <v>929</v>
      </c>
      <c r="D4" s="328"/>
    </row>
    <row r="5" spans="1:4" ht="15" thickBot="1">
      <c r="A5" s="333"/>
      <c r="B5" s="329" t="s">
        <v>923</v>
      </c>
      <c r="C5" s="336" t="s">
        <v>915</v>
      </c>
      <c r="D5" s="330" t="s">
        <v>924</v>
      </c>
    </row>
    <row r="6" spans="1:4" ht="22.5" customHeight="1">
      <c r="A6" s="334" t="s">
        <v>916</v>
      </c>
      <c r="B6" s="348">
        <f>'K-1PP'!J58+'K-1NP'!J56+'K-2NP'!J80+'K-3NP'!J68+'K-4NP'!J49+'B-1NP'!J33+'B-2NP'!J42+'B-3NP'!J24+'B-4NP'!J45</f>
        <v>0</v>
      </c>
      <c r="C6" s="338">
        <f>12*B6</f>
        <v>0</v>
      </c>
      <c r="D6" s="332">
        <f>1.21*C6</f>
        <v>0</v>
      </c>
    </row>
    <row r="7" spans="1:4" ht="20.25" customHeight="1">
      <c r="A7" s="335" t="s">
        <v>917</v>
      </c>
      <c r="B7" s="347">
        <f>UN4!J116+'UN4 LAB'!J16</f>
        <v>0</v>
      </c>
      <c r="C7" s="338">
        <f>12*B7</f>
        <v>0</v>
      </c>
      <c r="D7" s="332">
        <f>1.21*C7</f>
        <v>0</v>
      </c>
    </row>
    <row r="8" spans="1:4" ht="20.25" customHeight="1">
      <c r="A8" s="335" t="s">
        <v>918</v>
      </c>
      <c r="B8" s="344">
        <f>'A5'!J67</f>
        <v>0</v>
      </c>
      <c r="C8" s="338">
        <f>12*B8</f>
        <v>0</v>
      </c>
      <c r="D8" s="332">
        <f>1.21*C8</f>
        <v>0</v>
      </c>
    </row>
    <row r="9" spans="1:4" ht="24" customHeight="1">
      <c r="A9" s="335" t="s">
        <v>919</v>
      </c>
      <c r="B9" s="344">
        <f>'A7'!J68</f>
        <v>0</v>
      </c>
      <c r="C9" s="338">
        <f>12*B9</f>
        <v>0</v>
      </c>
      <c r="D9" s="332">
        <f>1.21*C9</f>
        <v>0</v>
      </c>
    </row>
    <row r="10" spans="1:4" ht="30" customHeight="1">
      <c r="A10" s="339" t="s">
        <v>926</v>
      </c>
      <c r="B10" s="337" t="s">
        <v>925</v>
      </c>
      <c r="C10" s="338">
        <f>'Další služby na objednávku'!E20</f>
        <v>0</v>
      </c>
      <c r="D10" s="332">
        <f>1.21*C10</f>
        <v>0</v>
      </c>
    </row>
    <row r="11" spans="1:4" ht="30" customHeight="1">
      <c r="A11" s="331" t="s">
        <v>928</v>
      </c>
      <c r="B11" s="337"/>
      <c r="C11" s="346">
        <f>SUM(C6:C10)</f>
        <v>0</v>
      </c>
      <c r="D11" s="344">
        <f>SUM(D6:D10)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="60" zoomScalePageLayoutView="0" workbookViewId="0" topLeftCell="A19">
      <selection activeCell="F51" sqref="F51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1.28125" style="0" customWidth="1"/>
    <col min="4" max="4" width="33.7109375" style="0" customWidth="1"/>
    <col min="5" max="5" width="13.28125" style="0" customWidth="1"/>
    <col min="6" max="6" width="24.7109375" style="0" customWidth="1"/>
    <col min="7" max="7" width="18.421875" style="0" customWidth="1"/>
    <col min="9" max="9" width="11.28125" style="0" customWidth="1"/>
    <col min="10" max="10" width="13.00390625" style="0" customWidth="1"/>
  </cols>
  <sheetData>
    <row r="1" spans="1:6" ht="22.5" customHeight="1">
      <c r="A1" s="393" t="s">
        <v>742</v>
      </c>
      <c r="B1" s="393"/>
      <c r="C1" s="393"/>
      <c r="D1" s="393"/>
      <c r="E1" s="393"/>
      <c r="F1" s="393"/>
    </row>
    <row r="2" spans="1:6" ht="15">
      <c r="A2" s="383" t="s">
        <v>324</v>
      </c>
      <c r="B2" s="384"/>
      <c r="C2" s="384"/>
      <c r="D2" s="384"/>
      <c r="E2" s="384"/>
      <c r="F2" s="384"/>
    </row>
    <row r="3" spans="1:10" ht="13.5" thickBot="1">
      <c r="A3" s="68" t="s">
        <v>717</v>
      </c>
      <c r="B3" s="236" t="s">
        <v>718</v>
      </c>
      <c r="C3" s="236" t="s">
        <v>719</v>
      </c>
      <c r="D3" s="236" t="s">
        <v>519</v>
      </c>
      <c r="E3" s="236" t="s">
        <v>720</v>
      </c>
      <c r="F3" s="236" t="s">
        <v>721</v>
      </c>
      <c r="G3" s="236" t="s">
        <v>722</v>
      </c>
      <c r="H3" s="236" t="s">
        <v>879</v>
      </c>
      <c r="I3" s="236" t="s">
        <v>880</v>
      </c>
      <c r="J3" s="236" t="s">
        <v>881</v>
      </c>
    </row>
    <row r="4" spans="1:10" ht="60.75" customHeight="1" thickBot="1">
      <c r="A4" s="223" t="s">
        <v>1</v>
      </c>
      <c r="B4" s="197" t="s">
        <v>716</v>
      </c>
      <c r="C4" s="198" t="s">
        <v>2</v>
      </c>
      <c r="D4" s="199" t="s">
        <v>3</v>
      </c>
      <c r="E4" s="198" t="s">
        <v>4</v>
      </c>
      <c r="F4" s="200" t="s">
        <v>5</v>
      </c>
      <c r="G4" s="55" t="s">
        <v>714</v>
      </c>
      <c r="H4" s="196" t="s">
        <v>873</v>
      </c>
      <c r="I4" s="141" t="s">
        <v>874</v>
      </c>
      <c r="J4" s="139" t="s">
        <v>875</v>
      </c>
    </row>
    <row r="5" spans="1:10" ht="12.75">
      <c r="A5" s="183">
        <v>5</v>
      </c>
      <c r="B5" s="184" t="s">
        <v>540</v>
      </c>
      <c r="C5" s="224" t="s">
        <v>325</v>
      </c>
      <c r="D5" s="186" t="s">
        <v>7</v>
      </c>
      <c r="E5" s="187">
        <v>15.56</v>
      </c>
      <c r="F5" s="211" t="s">
        <v>15</v>
      </c>
      <c r="G5" s="188">
        <v>22</v>
      </c>
      <c r="H5" s="157"/>
      <c r="I5" s="157">
        <f>H5*G5</f>
        <v>0</v>
      </c>
      <c r="J5" s="158">
        <f>E5*I5</f>
        <v>0</v>
      </c>
    </row>
    <row r="6" spans="1:10" ht="12.75">
      <c r="A6" s="225">
        <v>3</v>
      </c>
      <c r="B6" s="99" t="s">
        <v>540</v>
      </c>
      <c r="C6" s="5" t="s">
        <v>326</v>
      </c>
      <c r="D6" s="2" t="s">
        <v>12</v>
      </c>
      <c r="E6" s="6">
        <v>86.39</v>
      </c>
      <c r="F6" s="3" t="s">
        <v>15</v>
      </c>
      <c r="G6" s="36">
        <v>22</v>
      </c>
      <c r="H6" s="145"/>
      <c r="I6" s="147">
        <f aca="true" t="shared" si="0" ref="I6:I47">H6*G6</f>
        <v>0</v>
      </c>
      <c r="J6" s="159">
        <f aca="true" t="shared" si="1" ref="J6:J47">E6*I6</f>
        <v>0</v>
      </c>
    </row>
    <row r="7" spans="1:10" ht="12.75">
      <c r="A7" s="225">
        <v>2</v>
      </c>
      <c r="B7" s="99" t="s">
        <v>540</v>
      </c>
      <c r="C7" s="5" t="s">
        <v>327</v>
      </c>
      <c r="D7" s="2" t="s">
        <v>328</v>
      </c>
      <c r="E7" s="6">
        <v>22.67</v>
      </c>
      <c r="F7" s="3" t="s">
        <v>15</v>
      </c>
      <c r="G7" s="36">
        <v>22</v>
      </c>
      <c r="H7" s="145"/>
      <c r="I7" s="147">
        <f t="shared" si="0"/>
        <v>0</v>
      </c>
      <c r="J7" s="159">
        <f t="shared" si="1"/>
        <v>0</v>
      </c>
    </row>
    <row r="8" spans="1:10" ht="12.75">
      <c r="A8" s="225">
        <v>2</v>
      </c>
      <c r="B8" s="99" t="s">
        <v>540</v>
      </c>
      <c r="C8" s="5" t="s">
        <v>329</v>
      </c>
      <c r="D8" s="2" t="s">
        <v>328</v>
      </c>
      <c r="E8" s="6">
        <v>24.95</v>
      </c>
      <c r="F8" s="3" t="s">
        <v>15</v>
      </c>
      <c r="G8" s="36">
        <v>22</v>
      </c>
      <c r="H8" s="145"/>
      <c r="I8" s="147">
        <f t="shared" si="0"/>
        <v>0</v>
      </c>
      <c r="J8" s="159">
        <f t="shared" si="1"/>
        <v>0</v>
      </c>
    </row>
    <row r="9" spans="1:10" ht="12.75">
      <c r="A9" s="225">
        <v>5</v>
      </c>
      <c r="B9" s="63" t="s">
        <v>736</v>
      </c>
      <c r="C9" s="5" t="s">
        <v>330</v>
      </c>
      <c r="D9" s="2" t="s">
        <v>7</v>
      </c>
      <c r="E9" s="6">
        <v>11.38</v>
      </c>
      <c r="F9" s="3" t="s">
        <v>39</v>
      </c>
      <c r="G9" s="36">
        <v>12</v>
      </c>
      <c r="H9" s="145"/>
      <c r="I9" s="147">
        <f t="shared" si="0"/>
        <v>0</v>
      </c>
      <c r="J9" s="159">
        <f t="shared" si="1"/>
        <v>0</v>
      </c>
    </row>
    <row r="10" spans="1:10" ht="12.75">
      <c r="A10" s="225">
        <v>2</v>
      </c>
      <c r="B10" s="63" t="s">
        <v>736</v>
      </c>
      <c r="C10" s="5" t="s">
        <v>331</v>
      </c>
      <c r="D10" s="2" t="s">
        <v>146</v>
      </c>
      <c r="E10" s="6">
        <v>15.92</v>
      </c>
      <c r="F10" s="3" t="s">
        <v>15</v>
      </c>
      <c r="G10" s="36">
        <v>12</v>
      </c>
      <c r="H10" s="145"/>
      <c r="I10" s="147">
        <f t="shared" si="0"/>
        <v>0</v>
      </c>
      <c r="J10" s="159">
        <f t="shared" si="1"/>
        <v>0</v>
      </c>
    </row>
    <row r="11" spans="1:10" ht="12.75">
      <c r="A11" s="225">
        <v>2</v>
      </c>
      <c r="B11" s="63" t="s">
        <v>736</v>
      </c>
      <c r="C11" s="5" t="s">
        <v>332</v>
      </c>
      <c r="D11" s="2" t="s">
        <v>146</v>
      </c>
      <c r="E11" s="6">
        <v>18.76</v>
      </c>
      <c r="F11" s="3" t="s">
        <v>15</v>
      </c>
      <c r="G11" s="36">
        <v>12</v>
      </c>
      <c r="H11" s="145"/>
      <c r="I11" s="147">
        <f t="shared" si="0"/>
        <v>0</v>
      </c>
      <c r="J11" s="159">
        <f t="shared" si="1"/>
        <v>0</v>
      </c>
    </row>
    <row r="12" spans="1:10" ht="12.75">
      <c r="A12" s="225">
        <v>2</v>
      </c>
      <c r="B12" s="63" t="s">
        <v>736</v>
      </c>
      <c r="C12" s="5" t="s">
        <v>333</v>
      </c>
      <c r="D12" s="2" t="s">
        <v>146</v>
      </c>
      <c r="E12" s="6">
        <v>19.72</v>
      </c>
      <c r="F12" s="3" t="s">
        <v>15</v>
      </c>
      <c r="G12" s="36">
        <v>12</v>
      </c>
      <c r="H12" s="145"/>
      <c r="I12" s="147">
        <f t="shared" si="0"/>
        <v>0</v>
      </c>
      <c r="J12" s="159">
        <f t="shared" si="1"/>
        <v>0</v>
      </c>
    </row>
    <row r="13" spans="1:10" ht="12.75">
      <c r="A13" s="225">
        <v>2</v>
      </c>
      <c r="B13" s="63" t="s">
        <v>736</v>
      </c>
      <c r="C13" s="5" t="s">
        <v>334</v>
      </c>
      <c r="D13" s="2" t="s">
        <v>146</v>
      </c>
      <c r="E13" s="6">
        <v>18.34</v>
      </c>
      <c r="F13" s="3" t="s">
        <v>15</v>
      </c>
      <c r="G13" s="36">
        <v>12</v>
      </c>
      <c r="H13" s="145"/>
      <c r="I13" s="147">
        <f t="shared" si="0"/>
        <v>0</v>
      </c>
      <c r="J13" s="159">
        <f t="shared" si="1"/>
        <v>0</v>
      </c>
    </row>
    <row r="14" spans="1:10" ht="12.75">
      <c r="A14" s="190">
        <v>4</v>
      </c>
      <c r="B14" s="78" t="s">
        <v>735</v>
      </c>
      <c r="C14" s="5" t="s">
        <v>335</v>
      </c>
      <c r="D14" s="2" t="s">
        <v>87</v>
      </c>
      <c r="E14" s="6">
        <v>2.06</v>
      </c>
      <c r="F14" s="3" t="s">
        <v>8</v>
      </c>
      <c r="G14" s="36">
        <v>22</v>
      </c>
      <c r="H14" s="145"/>
      <c r="I14" s="147">
        <f t="shared" si="0"/>
        <v>0</v>
      </c>
      <c r="J14" s="159">
        <f t="shared" si="1"/>
        <v>0</v>
      </c>
    </row>
    <row r="15" spans="1:10" ht="12.75">
      <c r="A15" s="190">
        <v>4</v>
      </c>
      <c r="B15" s="78" t="s">
        <v>735</v>
      </c>
      <c r="C15" s="5" t="s">
        <v>336</v>
      </c>
      <c r="D15" s="2" t="s">
        <v>337</v>
      </c>
      <c r="E15" s="6">
        <v>1.55</v>
      </c>
      <c r="F15" s="3" t="s">
        <v>8</v>
      </c>
      <c r="G15" s="36">
        <v>22</v>
      </c>
      <c r="H15" s="145"/>
      <c r="I15" s="147">
        <f t="shared" si="0"/>
        <v>0</v>
      </c>
      <c r="J15" s="159">
        <f t="shared" si="1"/>
        <v>0</v>
      </c>
    </row>
    <row r="16" spans="1:10" ht="12.75">
      <c r="A16" s="190">
        <v>4</v>
      </c>
      <c r="B16" s="78" t="s">
        <v>735</v>
      </c>
      <c r="C16" s="5" t="s">
        <v>338</v>
      </c>
      <c r="D16" s="2" t="s">
        <v>61</v>
      </c>
      <c r="E16" s="6">
        <v>1.06</v>
      </c>
      <c r="F16" s="3" t="s">
        <v>8</v>
      </c>
      <c r="G16" s="36">
        <v>22</v>
      </c>
      <c r="H16" s="145"/>
      <c r="I16" s="147">
        <f t="shared" si="0"/>
        <v>0</v>
      </c>
      <c r="J16" s="159">
        <f t="shared" si="1"/>
        <v>0</v>
      </c>
    </row>
    <row r="17" spans="1:10" ht="12.75">
      <c r="A17" s="190">
        <v>2</v>
      </c>
      <c r="B17" s="63" t="s">
        <v>736</v>
      </c>
      <c r="C17" s="5" t="s">
        <v>339</v>
      </c>
      <c r="D17" s="2" t="s">
        <v>146</v>
      </c>
      <c r="E17" s="6">
        <v>18.5</v>
      </c>
      <c r="F17" s="3" t="s">
        <v>15</v>
      </c>
      <c r="G17" s="36">
        <v>12</v>
      </c>
      <c r="H17" s="145"/>
      <c r="I17" s="147">
        <f t="shared" si="0"/>
        <v>0</v>
      </c>
      <c r="J17" s="159">
        <f t="shared" si="1"/>
        <v>0</v>
      </c>
    </row>
    <row r="18" spans="1:10" ht="12.75">
      <c r="A18" s="190">
        <v>4</v>
      </c>
      <c r="B18" s="78" t="s">
        <v>735</v>
      </c>
      <c r="C18" s="5" t="s">
        <v>340</v>
      </c>
      <c r="D18" s="2" t="s">
        <v>53</v>
      </c>
      <c r="E18" s="6">
        <v>2.06</v>
      </c>
      <c r="F18" s="3" t="s">
        <v>8</v>
      </c>
      <c r="G18" s="36">
        <v>22</v>
      </c>
      <c r="H18" s="145"/>
      <c r="I18" s="147">
        <f t="shared" si="0"/>
        <v>0</v>
      </c>
      <c r="J18" s="159">
        <f t="shared" si="1"/>
        <v>0</v>
      </c>
    </row>
    <row r="19" spans="1:10" ht="12.75">
      <c r="A19" s="190">
        <v>4</v>
      </c>
      <c r="B19" s="78" t="s">
        <v>735</v>
      </c>
      <c r="C19" s="5" t="s">
        <v>341</v>
      </c>
      <c r="D19" s="2" t="s">
        <v>61</v>
      </c>
      <c r="E19" s="6">
        <v>1.06</v>
      </c>
      <c r="F19" s="3" t="s">
        <v>8</v>
      </c>
      <c r="G19" s="36">
        <v>22</v>
      </c>
      <c r="H19" s="145"/>
      <c r="I19" s="147">
        <f t="shared" si="0"/>
        <v>0</v>
      </c>
      <c r="J19" s="159">
        <f t="shared" si="1"/>
        <v>0</v>
      </c>
    </row>
    <row r="20" spans="1:10" ht="12.75">
      <c r="A20" s="190">
        <v>4</v>
      </c>
      <c r="B20" s="78" t="s">
        <v>735</v>
      </c>
      <c r="C20" s="5" t="s">
        <v>342</v>
      </c>
      <c r="D20" s="2" t="s">
        <v>12</v>
      </c>
      <c r="E20" s="6">
        <v>6.7</v>
      </c>
      <c r="F20" s="3" t="s">
        <v>8</v>
      </c>
      <c r="G20" s="36">
        <v>22</v>
      </c>
      <c r="H20" s="145"/>
      <c r="I20" s="147">
        <f t="shared" si="0"/>
        <v>0</v>
      </c>
      <c r="J20" s="159">
        <f t="shared" si="1"/>
        <v>0</v>
      </c>
    </row>
    <row r="21" spans="1:10" ht="12.75">
      <c r="A21" s="190">
        <v>2</v>
      </c>
      <c r="B21" s="63" t="s">
        <v>736</v>
      </c>
      <c r="C21" s="5" t="s">
        <v>343</v>
      </c>
      <c r="D21" s="2" t="s">
        <v>146</v>
      </c>
      <c r="E21" s="6">
        <v>18.6</v>
      </c>
      <c r="F21" s="3" t="s">
        <v>15</v>
      </c>
      <c r="G21" s="36">
        <v>12</v>
      </c>
      <c r="H21" s="145"/>
      <c r="I21" s="147">
        <f t="shared" si="0"/>
        <v>0</v>
      </c>
      <c r="J21" s="159">
        <f t="shared" si="1"/>
        <v>0</v>
      </c>
    </row>
    <row r="22" spans="1:10" ht="12.75">
      <c r="A22" s="190">
        <v>2</v>
      </c>
      <c r="B22" s="63" t="s">
        <v>736</v>
      </c>
      <c r="C22" s="5" t="s">
        <v>344</v>
      </c>
      <c r="D22" s="2" t="s">
        <v>146</v>
      </c>
      <c r="E22" s="6">
        <v>18.8</v>
      </c>
      <c r="F22" s="3" t="s">
        <v>15</v>
      </c>
      <c r="G22" s="36">
        <v>12</v>
      </c>
      <c r="H22" s="145"/>
      <c r="I22" s="147">
        <f t="shared" si="0"/>
        <v>0</v>
      </c>
      <c r="J22" s="159">
        <f t="shared" si="1"/>
        <v>0</v>
      </c>
    </row>
    <row r="23" spans="1:10" ht="12.75">
      <c r="A23" s="190">
        <v>6</v>
      </c>
      <c r="B23" s="99" t="s">
        <v>540</v>
      </c>
      <c r="C23" s="5" t="s">
        <v>345</v>
      </c>
      <c r="D23" s="2" t="s">
        <v>346</v>
      </c>
      <c r="E23" s="6">
        <v>14.64</v>
      </c>
      <c r="F23" s="3" t="s">
        <v>15</v>
      </c>
      <c r="G23" s="36">
        <v>22</v>
      </c>
      <c r="H23" s="145"/>
      <c r="I23" s="147">
        <f t="shared" si="0"/>
        <v>0</v>
      </c>
      <c r="J23" s="159">
        <f t="shared" si="1"/>
        <v>0</v>
      </c>
    </row>
    <row r="24" spans="1:10" ht="12.75">
      <c r="A24" s="190">
        <v>2</v>
      </c>
      <c r="B24" s="63" t="s">
        <v>736</v>
      </c>
      <c r="C24" s="5" t="s">
        <v>347</v>
      </c>
      <c r="D24" s="2" t="s">
        <v>146</v>
      </c>
      <c r="E24" s="6">
        <v>18.93</v>
      </c>
      <c r="F24" s="3" t="s">
        <v>15</v>
      </c>
      <c r="G24" s="36">
        <v>12</v>
      </c>
      <c r="H24" s="145"/>
      <c r="I24" s="147">
        <f t="shared" si="0"/>
        <v>0</v>
      </c>
      <c r="J24" s="159">
        <f t="shared" si="1"/>
        <v>0</v>
      </c>
    </row>
    <row r="25" spans="1:10" ht="12.75">
      <c r="A25" s="190">
        <v>2</v>
      </c>
      <c r="B25" s="63" t="s">
        <v>736</v>
      </c>
      <c r="C25" s="5" t="s">
        <v>348</v>
      </c>
      <c r="D25" s="2" t="s">
        <v>146</v>
      </c>
      <c r="E25" s="6">
        <v>14.68</v>
      </c>
      <c r="F25" s="3" t="s">
        <v>15</v>
      </c>
      <c r="G25" s="36">
        <v>12</v>
      </c>
      <c r="H25" s="145"/>
      <c r="I25" s="147">
        <f t="shared" si="0"/>
        <v>0</v>
      </c>
      <c r="J25" s="159">
        <f t="shared" si="1"/>
        <v>0</v>
      </c>
    </row>
    <row r="26" spans="1:10" ht="12.75">
      <c r="A26" s="190">
        <v>2</v>
      </c>
      <c r="B26" s="63" t="s">
        <v>736</v>
      </c>
      <c r="C26" s="5" t="s">
        <v>349</v>
      </c>
      <c r="D26" s="2" t="s">
        <v>146</v>
      </c>
      <c r="E26" s="6">
        <v>18.99</v>
      </c>
      <c r="F26" s="3" t="s">
        <v>15</v>
      </c>
      <c r="G26" s="36">
        <v>12</v>
      </c>
      <c r="H26" s="145"/>
      <c r="I26" s="147">
        <f t="shared" si="0"/>
        <v>0</v>
      </c>
      <c r="J26" s="159">
        <f t="shared" si="1"/>
        <v>0</v>
      </c>
    </row>
    <row r="27" spans="1:10" ht="12.75">
      <c r="A27" s="190">
        <v>2</v>
      </c>
      <c r="B27" s="63" t="s">
        <v>736</v>
      </c>
      <c r="C27" s="5" t="s">
        <v>350</v>
      </c>
      <c r="D27" s="2" t="s">
        <v>146</v>
      </c>
      <c r="E27" s="6">
        <v>14.61</v>
      </c>
      <c r="F27" s="3" t="s">
        <v>15</v>
      </c>
      <c r="G27" s="36">
        <v>12</v>
      </c>
      <c r="H27" s="145"/>
      <c r="I27" s="147">
        <f t="shared" si="0"/>
        <v>0</v>
      </c>
      <c r="J27" s="159">
        <f t="shared" si="1"/>
        <v>0</v>
      </c>
    </row>
    <row r="28" spans="1:10" ht="12.75">
      <c r="A28" s="190">
        <v>2</v>
      </c>
      <c r="B28" s="63" t="s">
        <v>736</v>
      </c>
      <c r="C28" s="5" t="s">
        <v>351</v>
      </c>
      <c r="D28" s="2" t="s">
        <v>146</v>
      </c>
      <c r="E28" s="6">
        <v>18.66</v>
      </c>
      <c r="F28" s="3" t="s">
        <v>15</v>
      </c>
      <c r="G28" s="36">
        <v>12</v>
      </c>
      <c r="H28" s="145"/>
      <c r="I28" s="147">
        <f t="shared" si="0"/>
        <v>0</v>
      </c>
      <c r="J28" s="159">
        <f t="shared" si="1"/>
        <v>0</v>
      </c>
    </row>
    <row r="29" spans="1:10" ht="12.75">
      <c r="A29" s="190">
        <v>2</v>
      </c>
      <c r="B29" s="63" t="s">
        <v>736</v>
      </c>
      <c r="C29" s="5" t="s">
        <v>352</v>
      </c>
      <c r="D29" s="2" t="s">
        <v>146</v>
      </c>
      <c r="E29" s="6">
        <v>14.5</v>
      </c>
      <c r="F29" s="3" t="s">
        <v>15</v>
      </c>
      <c r="G29" s="36">
        <v>12</v>
      </c>
      <c r="H29" s="145"/>
      <c r="I29" s="147">
        <f t="shared" si="0"/>
        <v>0</v>
      </c>
      <c r="J29" s="159">
        <f t="shared" si="1"/>
        <v>0</v>
      </c>
    </row>
    <row r="30" spans="1:10" ht="12.75">
      <c r="A30" s="190">
        <v>2</v>
      </c>
      <c r="B30" s="63" t="s">
        <v>736</v>
      </c>
      <c r="C30" s="5" t="s">
        <v>353</v>
      </c>
      <c r="D30" s="2" t="s">
        <v>146</v>
      </c>
      <c r="E30" s="6">
        <v>18.61</v>
      </c>
      <c r="F30" s="3" t="s">
        <v>15</v>
      </c>
      <c r="G30" s="36">
        <v>12</v>
      </c>
      <c r="H30" s="145"/>
      <c r="I30" s="147">
        <f t="shared" si="0"/>
        <v>0</v>
      </c>
      <c r="J30" s="159">
        <f t="shared" si="1"/>
        <v>0</v>
      </c>
    </row>
    <row r="31" spans="1:10" ht="12.75">
      <c r="A31" s="190">
        <v>4</v>
      </c>
      <c r="B31" s="78" t="s">
        <v>735</v>
      </c>
      <c r="C31" s="5" t="s">
        <v>354</v>
      </c>
      <c r="D31" s="2" t="s">
        <v>53</v>
      </c>
      <c r="E31" s="6">
        <v>3.64</v>
      </c>
      <c r="F31" s="3" t="s">
        <v>8</v>
      </c>
      <c r="G31" s="36">
        <v>22</v>
      </c>
      <c r="H31" s="145"/>
      <c r="I31" s="147">
        <f t="shared" si="0"/>
        <v>0</v>
      </c>
      <c r="J31" s="159">
        <f t="shared" si="1"/>
        <v>0</v>
      </c>
    </row>
    <row r="32" spans="1:10" ht="12.75">
      <c r="A32" s="190">
        <v>4</v>
      </c>
      <c r="B32" s="78" t="s">
        <v>735</v>
      </c>
      <c r="C32" s="5" t="s">
        <v>355</v>
      </c>
      <c r="D32" s="2" t="s">
        <v>61</v>
      </c>
      <c r="E32" s="6">
        <v>2.44</v>
      </c>
      <c r="F32" s="3" t="s">
        <v>8</v>
      </c>
      <c r="G32" s="36">
        <v>22</v>
      </c>
      <c r="H32" s="145"/>
      <c r="I32" s="147">
        <f t="shared" si="0"/>
        <v>0</v>
      </c>
      <c r="J32" s="159">
        <f t="shared" si="1"/>
        <v>0</v>
      </c>
    </row>
    <row r="33" spans="1:10" ht="12.75">
      <c r="A33" s="190">
        <v>4</v>
      </c>
      <c r="B33" s="78" t="s">
        <v>735</v>
      </c>
      <c r="C33" s="5" t="s">
        <v>356</v>
      </c>
      <c r="D33" s="2" t="s">
        <v>337</v>
      </c>
      <c r="E33" s="6">
        <v>1.53</v>
      </c>
      <c r="F33" s="3" t="s">
        <v>8</v>
      </c>
      <c r="G33" s="36">
        <v>22</v>
      </c>
      <c r="H33" s="145"/>
      <c r="I33" s="147">
        <f t="shared" si="0"/>
        <v>0</v>
      </c>
      <c r="J33" s="159">
        <f t="shared" si="1"/>
        <v>0</v>
      </c>
    </row>
    <row r="34" spans="1:10" ht="12.75">
      <c r="A34" s="190">
        <v>4</v>
      </c>
      <c r="B34" s="78" t="s">
        <v>735</v>
      </c>
      <c r="C34" s="5" t="s">
        <v>357</v>
      </c>
      <c r="D34" s="2" t="s">
        <v>53</v>
      </c>
      <c r="E34" s="6">
        <v>1.9</v>
      </c>
      <c r="F34" s="3" t="s">
        <v>8</v>
      </c>
      <c r="G34" s="36">
        <v>22</v>
      </c>
      <c r="H34" s="145"/>
      <c r="I34" s="147">
        <f t="shared" si="0"/>
        <v>0</v>
      </c>
      <c r="J34" s="159">
        <f t="shared" si="1"/>
        <v>0</v>
      </c>
    </row>
    <row r="35" spans="1:10" ht="12.75">
      <c r="A35" s="190">
        <v>4</v>
      </c>
      <c r="B35" s="78" t="s">
        <v>735</v>
      </c>
      <c r="C35" s="5" t="s">
        <v>358</v>
      </c>
      <c r="D35" s="2" t="s">
        <v>61</v>
      </c>
      <c r="E35" s="6">
        <v>1.25</v>
      </c>
      <c r="F35" s="3" t="s">
        <v>8</v>
      </c>
      <c r="G35" s="36">
        <v>22</v>
      </c>
      <c r="H35" s="145"/>
      <c r="I35" s="147">
        <f t="shared" si="0"/>
        <v>0</v>
      </c>
      <c r="J35" s="159">
        <f t="shared" si="1"/>
        <v>0</v>
      </c>
    </row>
    <row r="36" spans="1:10" ht="12.75">
      <c r="A36" s="190">
        <v>2</v>
      </c>
      <c r="B36" s="63" t="s">
        <v>736</v>
      </c>
      <c r="C36" s="5" t="s">
        <v>359</v>
      </c>
      <c r="D36" s="2" t="s">
        <v>146</v>
      </c>
      <c r="E36" s="6">
        <v>41.18</v>
      </c>
      <c r="F36" s="3" t="s">
        <v>15</v>
      </c>
      <c r="G36" s="36">
        <v>12</v>
      </c>
      <c r="H36" s="145"/>
      <c r="I36" s="147">
        <f t="shared" si="0"/>
        <v>0</v>
      </c>
      <c r="J36" s="159">
        <f t="shared" si="1"/>
        <v>0</v>
      </c>
    </row>
    <row r="37" spans="1:10" ht="12.75">
      <c r="A37" s="190">
        <v>2</v>
      </c>
      <c r="B37" s="63" t="s">
        <v>736</v>
      </c>
      <c r="C37" s="5" t="s">
        <v>360</v>
      </c>
      <c r="D37" s="2" t="s">
        <v>146</v>
      </c>
      <c r="E37" s="6">
        <v>14.76</v>
      </c>
      <c r="F37" s="3" t="s">
        <v>15</v>
      </c>
      <c r="G37" s="36">
        <v>12</v>
      </c>
      <c r="H37" s="145"/>
      <c r="I37" s="147">
        <f t="shared" si="0"/>
        <v>0</v>
      </c>
      <c r="J37" s="159">
        <f t="shared" si="1"/>
        <v>0</v>
      </c>
    </row>
    <row r="38" spans="1:10" ht="12.75">
      <c r="A38" s="190">
        <v>2</v>
      </c>
      <c r="B38" s="63" t="s">
        <v>736</v>
      </c>
      <c r="C38" s="5" t="s">
        <v>361</v>
      </c>
      <c r="D38" s="2" t="s">
        <v>146</v>
      </c>
      <c r="E38" s="6">
        <v>17.5</v>
      </c>
      <c r="F38" s="3" t="s">
        <v>15</v>
      </c>
      <c r="G38" s="36">
        <v>12</v>
      </c>
      <c r="H38" s="145"/>
      <c r="I38" s="147">
        <f t="shared" si="0"/>
        <v>0</v>
      </c>
      <c r="J38" s="159">
        <f t="shared" si="1"/>
        <v>0</v>
      </c>
    </row>
    <row r="39" spans="1:10" ht="12.75">
      <c r="A39" s="190">
        <v>4</v>
      </c>
      <c r="B39" s="78" t="s">
        <v>735</v>
      </c>
      <c r="C39" s="5" t="s">
        <v>362</v>
      </c>
      <c r="D39" s="2" t="s">
        <v>87</v>
      </c>
      <c r="E39" s="6">
        <v>1.8</v>
      </c>
      <c r="F39" s="3" t="s">
        <v>8</v>
      </c>
      <c r="G39" s="36">
        <v>22</v>
      </c>
      <c r="H39" s="145"/>
      <c r="I39" s="147">
        <f t="shared" si="0"/>
        <v>0</v>
      </c>
      <c r="J39" s="159">
        <f t="shared" si="1"/>
        <v>0</v>
      </c>
    </row>
    <row r="40" spans="1:10" ht="12.75">
      <c r="A40" s="190">
        <v>4</v>
      </c>
      <c r="B40" s="78" t="s">
        <v>735</v>
      </c>
      <c r="C40" s="5" t="s">
        <v>363</v>
      </c>
      <c r="D40" s="2" t="s">
        <v>61</v>
      </c>
      <c r="E40" s="6">
        <v>1.2</v>
      </c>
      <c r="F40" s="3" t="s">
        <v>8</v>
      </c>
      <c r="G40" s="36">
        <v>22</v>
      </c>
      <c r="H40" s="145"/>
      <c r="I40" s="147">
        <f t="shared" si="0"/>
        <v>0</v>
      </c>
      <c r="J40" s="159">
        <f t="shared" si="1"/>
        <v>0</v>
      </c>
    </row>
    <row r="41" spans="1:10" ht="12.75">
      <c r="A41" s="190">
        <v>4</v>
      </c>
      <c r="B41" s="78" t="s">
        <v>735</v>
      </c>
      <c r="C41" s="5" t="s">
        <v>364</v>
      </c>
      <c r="D41" s="2" t="s">
        <v>337</v>
      </c>
      <c r="E41" s="6">
        <v>1.55</v>
      </c>
      <c r="F41" s="3" t="s">
        <v>8</v>
      </c>
      <c r="G41" s="36">
        <v>22</v>
      </c>
      <c r="H41" s="145"/>
      <c r="I41" s="147">
        <f t="shared" si="0"/>
        <v>0</v>
      </c>
      <c r="J41" s="159">
        <f t="shared" si="1"/>
        <v>0</v>
      </c>
    </row>
    <row r="42" spans="1:10" ht="12.75">
      <c r="A42" s="190">
        <v>2</v>
      </c>
      <c r="B42" s="63" t="s">
        <v>736</v>
      </c>
      <c r="C42" s="5" t="s">
        <v>365</v>
      </c>
      <c r="D42" s="2" t="s">
        <v>146</v>
      </c>
      <c r="E42" s="6">
        <v>15.8</v>
      </c>
      <c r="F42" s="3" t="s">
        <v>15</v>
      </c>
      <c r="G42" s="36">
        <v>12</v>
      </c>
      <c r="H42" s="145"/>
      <c r="I42" s="147">
        <f t="shared" si="0"/>
        <v>0</v>
      </c>
      <c r="J42" s="159">
        <f t="shared" si="1"/>
        <v>0</v>
      </c>
    </row>
    <row r="43" spans="1:10" ht="12.75">
      <c r="A43" s="225">
        <v>2</v>
      </c>
      <c r="B43" s="63" t="s">
        <v>736</v>
      </c>
      <c r="C43" s="5" t="s">
        <v>366</v>
      </c>
      <c r="D43" s="2" t="s">
        <v>146</v>
      </c>
      <c r="E43" s="6">
        <v>17.63</v>
      </c>
      <c r="F43" s="3" t="s">
        <v>15</v>
      </c>
      <c r="G43" s="36">
        <v>12</v>
      </c>
      <c r="H43" s="145"/>
      <c r="I43" s="147">
        <f t="shared" si="0"/>
        <v>0</v>
      </c>
      <c r="J43" s="159">
        <f t="shared" si="1"/>
        <v>0</v>
      </c>
    </row>
    <row r="44" spans="1:10" ht="12.75">
      <c r="A44" s="225">
        <v>2</v>
      </c>
      <c r="B44" s="63" t="s">
        <v>736</v>
      </c>
      <c r="C44" s="5" t="s">
        <v>367</v>
      </c>
      <c r="D44" s="2" t="s">
        <v>146</v>
      </c>
      <c r="E44" s="6">
        <v>17.2</v>
      </c>
      <c r="F44" s="3" t="s">
        <v>15</v>
      </c>
      <c r="G44" s="36">
        <v>12</v>
      </c>
      <c r="H44" s="145"/>
      <c r="I44" s="147">
        <f t="shared" si="0"/>
        <v>0</v>
      </c>
      <c r="J44" s="159">
        <f t="shared" si="1"/>
        <v>0</v>
      </c>
    </row>
    <row r="45" spans="1:10" ht="12.75">
      <c r="A45" s="225">
        <v>2</v>
      </c>
      <c r="B45" s="63" t="s">
        <v>736</v>
      </c>
      <c r="C45" s="5" t="s">
        <v>368</v>
      </c>
      <c r="D45" s="2" t="s">
        <v>146</v>
      </c>
      <c r="E45" s="6">
        <v>14.73</v>
      </c>
      <c r="F45" s="3" t="s">
        <v>15</v>
      </c>
      <c r="G45" s="36">
        <v>12</v>
      </c>
      <c r="H45" s="145"/>
      <c r="I45" s="147">
        <f t="shared" si="0"/>
        <v>0</v>
      </c>
      <c r="J45" s="159">
        <f t="shared" si="1"/>
        <v>0</v>
      </c>
    </row>
    <row r="46" spans="1:10" ht="12.75">
      <c r="A46" s="225">
        <v>2</v>
      </c>
      <c r="B46" s="63" t="s">
        <v>736</v>
      </c>
      <c r="C46" s="5" t="s">
        <v>369</v>
      </c>
      <c r="D46" s="2" t="s">
        <v>146</v>
      </c>
      <c r="E46" s="6">
        <v>17.14</v>
      </c>
      <c r="F46" s="3" t="s">
        <v>15</v>
      </c>
      <c r="G46" s="36">
        <v>12</v>
      </c>
      <c r="H46" s="145"/>
      <c r="I46" s="147">
        <f t="shared" si="0"/>
        <v>0</v>
      </c>
      <c r="J46" s="159">
        <f t="shared" si="1"/>
        <v>0</v>
      </c>
    </row>
    <row r="47" spans="1:10" ht="13.5" thickBot="1">
      <c r="A47" s="226">
        <v>2</v>
      </c>
      <c r="B47" s="192" t="s">
        <v>736</v>
      </c>
      <c r="C47" s="218" t="s">
        <v>370</v>
      </c>
      <c r="D47" s="227" t="s">
        <v>146</v>
      </c>
      <c r="E47" s="220">
        <v>15.42</v>
      </c>
      <c r="F47" s="228" t="s">
        <v>15</v>
      </c>
      <c r="G47" s="222">
        <v>12</v>
      </c>
      <c r="H47" s="160"/>
      <c r="I47" s="161">
        <f t="shared" si="0"/>
        <v>0</v>
      </c>
      <c r="J47" s="162">
        <f t="shared" si="1"/>
        <v>0</v>
      </c>
    </row>
    <row r="48" spans="5:7" ht="13.5" thickBot="1">
      <c r="E48" s="1"/>
      <c r="F48" s="10"/>
      <c r="G48" s="41"/>
    </row>
    <row r="49" spans="3:10" ht="13.5" thickBot="1">
      <c r="C49" s="12"/>
      <c r="D49" s="39" t="s">
        <v>88</v>
      </c>
      <c r="E49" s="38">
        <f>SUM(E5:E47)</f>
        <v>624.37</v>
      </c>
      <c r="F49" s="12"/>
      <c r="G49" s="389" t="s">
        <v>890</v>
      </c>
      <c r="H49" s="390"/>
      <c r="I49" s="293"/>
      <c r="J49" s="294">
        <f>SUM(J5:J47)</f>
        <v>0</v>
      </c>
    </row>
    <row r="51" spans="1:2" ht="12.75">
      <c r="A51" s="8"/>
      <c r="B51" s="8"/>
    </row>
    <row r="52" spans="1:2" ht="12.75">
      <c r="A52" s="8"/>
      <c r="B52" s="8"/>
    </row>
  </sheetData>
  <sheetProtection/>
  <mergeCells count="3">
    <mergeCell ref="A1:F1"/>
    <mergeCell ref="A2:F2"/>
    <mergeCell ref="G49:H4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60" zoomScalePageLayoutView="0" workbookViewId="0" topLeftCell="B1">
      <selection activeCell="J33" sqref="J33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1.28125" style="0" customWidth="1"/>
    <col min="4" max="4" width="28.7109375" style="0" customWidth="1"/>
    <col min="5" max="5" width="13.28125" style="0" customWidth="1"/>
    <col min="6" max="6" width="20.140625" style="0" customWidth="1"/>
    <col min="7" max="7" width="18.57421875" style="0" customWidth="1"/>
    <col min="10" max="10" width="11.57421875" style="0" customWidth="1"/>
  </cols>
  <sheetData>
    <row r="1" spans="1:6" ht="22.5" customHeight="1">
      <c r="A1" s="396" t="s">
        <v>742</v>
      </c>
      <c r="B1" s="396"/>
      <c r="C1" s="396"/>
      <c r="D1" s="396"/>
      <c r="E1" s="396"/>
      <c r="F1" s="396"/>
    </row>
    <row r="2" spans="1:6" ht="30.75" customHeight="1">
      <c r="A2" s="397" t="s">
        <v>371</v>
      </c>
      <c r="B2" s="398"/>
      <c r="C2" s="398"/>
      <c r="D2" s="398"/>
      <c r="E2" s="398"/>
      <c r="F2" s="398"/>
    </row>
    <row r="3" spans="1:10" ht="13.5" thickBot="1">
      <c r="A3" s="68" t="s">
        <v>717</v>
      </c>
      <c r="B3" s="236" t="s">
        <v>718</v>
      </c>
      <c r="C3" s="236" t="s">
        <v>719</v>
      </c>
      <c r="D3" s="236" t="s">
        <v>519</v>
      </c>
      <c r="E3" s="236" t="s">
        <v>720</v>
      </c>
      <c r="F3" s="236" t="s">
        <v>721</v>
      </c>
      <c r="G3" s="236" t="s">
        <v>722</v>
      </c>
      <c r="H3" s="236" t="s">
        <v>879</v>
      </c>
      <c r="I3" s="236" t="s">
        <v>880</v>
      </c>
      <c r="J3" s="236" t="s">
        <v>881</v>
      </c>
    </row>
    <row r="4" spans="1:10" ht="58.5" customHeight="1" thickBot="1">
      <c r="A4" s="223" t="s">
        <v>1</v>
      </c>
      <c r="B4" s="197" t="s">
        <v>716</v>
      </c>
      <c r="C4" s="198" t="s">
        <v>2</v>
      </c>
      <c r="D4" s="231" t="s">
        <v>3</v>
      </c>
      <c r="E4" s="198" t="s">
        <v>4</v>
      </c>
      <c r="F4" s="200" t="s">
        <v>5</v>
      </c>
      <c r="G4" s="55" t="s">
        <v>714</v>
      </c>
      <c r="H4" s="196" t="s">
        <v>873</v>
      </c>
      <c r="I4" s="141" t="s">
        <v>874</v>
      </c>
      <c r="J4" s="139" t="s">
        <v>875</v>
      </c>
    </row>
    <row r="5" spans="1:10" ht="12.75">
      <c r="A5" s="229">
        <v>3</v>
      </c>
      <c r="B5" s="184" t="s">
        <v>540</v>
      </c>
      <c r="C5" s="230" t="s">
        <v>372</v>
      </c>
      <c r="D5" s="230" t="s">
        <v>12</v>
      </c>
      <c r="E5" s="187">
        <v>49.2</v>
      </c>
      <c r="F5" s="204" t="s">
        <v>8</v>
      </c>
      <c r="G5" s="188">
        <v>22</v>
      </c>
      <c r="H5" s="157"/>
      <c r="I5" s="157">
        <f>H5*G5</f>
        <v>0</v>
      </c>
      <c r="J5" s="158">
        <f>E5*I5</f>
        <v>0</v>
      </c>
    </row>
    <row r="6" spans="1:10" ht="12.75">
      <c r="A6" s="212">
        <v>2</v>
      </c>
      <c r="B6" s="63" t="s">
        <v>736</v>
      </c>
      <c r="C6" s="5" t="s">
        <v>373</v>
      </c>
      <c r="D6" s="2" t="s">
        <v>87</v>
      </c>
      <c r="E6" s="6">
        <v>4.36</v>
      </c>
      <c r="F6" s="7" t="s">
        <v>15</v>
      </c>
      <c r="G6" s="36">
        <v>12</v>
      </c>
      <c r="H6" s="145"/>
      <c r="I6" s="145">
        <f aca="true" t="shared" si="0" ref="I6:I30">H6*G6</f>
        <v>0</v>
      </c>
      <c r="J6" s="205">
        <f aca="true" t="shared" si="1" ref="J6:J30">E6*I6</f>
        <v>0</v>
      </c>
    </row>
    <row r="7" spans="1:10" ht="12.75">
      <c r="A7" s="212">
        <v>2</v>
      </c>
      <c r="B7" s="63" t="s">
        <v>736</v>
      </c>
      <c r="C7" s="5" t="s">
        <v>374</v>
      </c>
      <c r="D7" s="2" t="s">
        <v>375</v>
      </c>
      <c r="E7" s="6">
        <v>13.13</v>
      </c>
      <c r="F7" s="7" t="s">
        <v>15</v>
      </c>
      <c r="G7" s="36">
        <v>12</v>
      </c>
      <c r="H7" s="145"/>
      <c r="I7" s="145">
        <f t="shared" si="0"/>
        <v>0</v>
      </c>
      <c r="J7" s="205">
        <f t="shared" si="1"/>
        <v>0</v>
      </c>
    </row>
    <row r="8" spans="1:10" ht="12.75">
      <c r="A8" s="212">
        <v>2</v>
      </c>
      <c r="B8" s="63" t="s">
        <v>736</v>
      </c>
      <c r="C8" s="26" t="s">
        <v>376</v>
      </c>
      <c r="D8" s="24" t="s">
        <v>291</v>
      </c>
      <c r="E8" s="6">
        <v>9</v>
      </c>
      <c r="F8" s="28" t="s">
        <v>15</v>
      </c>
      <c r="G8" s="36">
        <v>12</v>
      </c>
      <c r="H8" s="145"/>
      <c r="I8" s="145">
        <f t="shared" si="0"/>
        <v>0</v>
      </c>
      <c r="J8" s="205">
        <f t="shared" si="1"/>
        <v>0</v>
      </c>
    </row>
    <row r="9" spans="1:10" ht="12.75">
      <c r="A9" s="190">
        <v>4</v>
      </c>
      <c r="B9" s="78" t="s">
        <v>735</v>
      </c>
      <c r="C9" s="5" t="s">
        <v>377</v>
      </c>
      <c r="D9" s="2" t="s">
        <v>53</v>
      </c>
      <c r="E9" s="6">
        <v>2.91</v>
      </c>
      <c r="F9" s="9" t="s">
        <v>8</v>
      </c>
      <c r="G9" s="36">
        <v>22</v>
      </c>
      <c r="H9" s="145"/>
      <c r="I9" s="145">
        <f t="shared" si="0"/>
        <v>0</v>
      </c>
      <c r="J9" s="205">
        <f t="shared" si="1"/>
        <v>0</v>
      </c>
    </row>
    <row r="10" spans="1:10" ht="12.75">
      <c r="A10" s="190">
        <v>4</v>
      </c>
      <c r="B10" s="78" t="s">
        <v>735</v>
      </c>
      <c r="C10" s="5" t="s">
        <v>378</v>
      </c>
      <c r="D10" s="2" t="s">
        <v>72</v>
      </c>
      <c r="E10" s="6">
        <v>2.03</v>
      </c>
      <c r="F10" s="9" t="s">
        <v>8</v>
      </c>
      <c r="G10" s="36">
        <v>22</v>
      </c>
      <c r="H10" s="145"/>
      <c r="I10" s="145">
        <f t="shared" si="0"/>
        <v>0</v>
      </c>
      <c r="J10" s="205">
        <f t="shared" si="1"/>
        <v>0</v>
      </c>
    </row>
    <row r="11" spans="1:10" ht="12.75">
      <c r="A11" s="190">
        <v>3</v>
      </c>
      <c r="B11" s="78" t="s">
        <v>735</v>
      </c>
      <c r="C11" s="5" t="s">
        <v>379</v>
      </c>
      <c r="D11" s="2" t="s">
        <v>12</v>
      </c>
      <c r="E11" s="6">
        <v>31.92</v>
      </c>
      <c r="F11" s="7" t="s">
        <v>8</v>
      </c>
      <c r="G11" s="36">
        <v>22</v>
      </c>
      <c r="H11" s="145"/>
      <c r="I11" s="145">
        <f t="shared" si="0"/>
        <v>0</v>
      </c>
      <c r="J11" s="205">
        <f t="shared" si="1"/>
        <v>0</v>
      </c>
    </row>
    <row r="12" spans="1:10" ht="12.75">
      <c r="A12" s="190">
        <v>5</v>
      </c>
      <c r="B12" s="63" t="s">
        <v>540</v>
      </c>
      <c r="C12" s="5" t="s">
        <v>380</v>
      </c>
      <c r="D12" s="2" t="s">
        <v>381</v>
      </c>
      <c r="E12" s="6">
        <v>4.67</v>
      </c>
      <c r="F12" s="7" t="s">
        <v>8</v>
      </c>
      <c r="G12" s="36">
        <v>22</v>
      </c>
      <c r="H12" s="145"/>
      <c r="I12" s="145">
        <f t="shared" si="0"/>
        <v>0</v>
      </c>
      <c r="J12" s="205">
        <f t="shared" si="1"/>
        <v>0</v>
      </c>
    </row>
    <row r="13" spans="1:10" ht="12.75">
      <c r="A13" s="190">
        <v>5</v>
      </c>
      <c r="B13" s="63" t="s">
        <v>540</v>
      </c>
      <c r="C13" s="5" t="s">
        <v>382</v>
      </c>
      <c r="D13" s="2" t="s">
        <v>7</v>
      </c>
      <c r="E13" s="6">
        <v>6.58</v>
      </c>
      <c r="F13" s="7" t="s">
        <v>39</v>
      </c>
      <c r="G13" s="36">
        <v>22</v>
      </c>
      <c r="H13" s="145"/>
      <c r="I13" s="145">
        <f t="shared" si="0"/>
        <v>0</v>
      </c>
      <c r="J13" s="205">
        <f t="shared" si="1"/>
        <v>0</v>
      </c>
    </row>
    <row r="14" spans="1:10" ht="12.75">
      <c r="A14" s="190">
        <v>3</v>
      </c>
      <c r="B14" s="76" t="s">
        <v>738</v>
      </c>
      <c r="C14" s="5" t="s">
        <v>383</v>
      </c>
      <c r="D14" s="2" t="s">
        <v>557</v>
      </c>
      <c r="E14" s="6">
        <v>3.58</v>
      </c>
      <c r="F14" s="7" t="s">
        <v>15</v>
      </c>
      <c r="G14" s="36">
        <v>22</v>
      </c>
      <c r="H14" s="145"/>
      <c r="I14" s="145">
        <f t="shared" si="0"/>
        <v>0</v>
      </c>
      <c r="J14" s="205">
        <f t="shared" si="1"/>
        <v>0</v>
      </c>
    </row>
    <row r="15" spans="1:10" ht="12.75">
      <c r="A15" s="190">
        <v>3</v>
      </c>
      <c r="B15" s="63" t="s">
        <v>540</v>
      </c>
      <c r="C15" s="5" t="s">
        <v>384</v>
      </c>
      <c r="D15" s="2" t="s">
        <v>12</v>
      </c>
      <c r="E15" s="6">
        <v>5.56</v>
      </c>
      <c r="F15" s="7" t="s">
        <v>8</v>
      </c>
      <c r="G15" s="36">
        <v>22</v>
      </c>
      <c r="H15" s="145"/>
      <c r="I15" s="145">
        <f t="shared" si="0"/>
        <v>0</v>
      </c>
      <c r="J15" s="205">
        <f t="shared" si="1"/>
        <v>0</v>
      </c>
    </row>
    <row r="16" spans="1:10" ht="12.75">
      <c r="A16" s="190">
        <v>3</v>
      </c>
      <c r="B16" s="63" t="s">
        <v>540</v>
      </c>
      <c r="C16" s="5" t="s">
        <v>385</v>
      </c>
      <c r="D16" s="2" t="s">
        <v>12</v>
      </c>
      <c r="E16" s="6">
        <v>66.84</v>
      </c>
      <c r="F16" s="7" t="s">
        <v>8</v>
      </c>
      <c r="G16" s="36">
        <v>22</v>
      </c>
      <c r="H16" s="145"/>
      <c r="I16" s="145">
        <f t="shared" si="0"/>
        <v>0</v>
      </c>
      <c r="J16" s="205">
        <f t="shared" si="1"/>
        <v>0</v>
      </c>
    </row>
    <row r="17" spans="1:10" ht="12.75">
      <c r="A17" s="190">
        <v>4</v>
      </c>
      <c r="B17" s="78" t="s">
        <v>735</v>
      </c>
      <c r="C17" s="5" t="s">
        <v>386</v>
      </c>
      <c r="D17" s="2" t="s">
        <v>53</v>
      </c>
      <c r="E17" s="6">
        <v>2.6</v>
      </c>
      <c r="F17" s="7" t="s">
        <v>8</v>
      </c>
      <c r="G17" s="36">
        <v>22</v>
      </c>
      <c r="H17" s="145"/>
      <c r="I17" s="145">
        <f t="shared" si="0"/>
        <v>0</v>
      </c>
      <c r="J17" s="205">
        <f t="shared" si="1"/>
        <v>0</v>
      </c>
    </row>
    <row r="18" spans="1:10" ht="12.75">
      <c r="A18" s="190">
        <v>4</v>
      </c>
      <c r="B18" s="78" t="s">
        <v>735</v>
      </c>
      <c r="C18" s="5" t="s">
        <v>387</v>
      </c>
      <c r="D18" s="2" t="s">
        <v>75</v>
      </c>
      <c r="E18" s="6">
        <v>4.37</v>
      </c>
      <c r="F18" s="7" t="s">
        <v>8</v>
      </c>
      <c r="G18" s="36">
        <v>22</v>
      </c>
      <c r="H18" s="145"/>
      <c r="I18" s="145">
        <f t="shared" si="0"/>
        <v>0</v>
      </c>
      <c r="J18" s="205">
        <f t="shared" si="1"/>
        <v>0</v>
      </c>
    </row>
    <row r="19" spans="1:10" ht="12.75">
      <c r="A19" s="190">
        <v>4</v>
      </c>
      <c r="B19" s="63" t="s">
        <v>540</v>
      </c>
      <c r="C19" s="5" t="s">
        <v>388</v>
      </c>
      <c r="D19" s="2" t="s">
        <v>389</v>
      </c>
      <c r="E19" s="6">
        <v>8.09</v>
      </c>
      <c r="F19" s="9" t="s">
        <v>8</v>
      </c>
      <c r="G19" s="36">
        <v>22</v>
      </c>
      <c r="H19" s="145"/>
      <c r="I19" s="145">
        <f t="shared" si="0"/>
        <v>0</v>
      </c>
      <c r="J19" s="205">
        <f t="shared" si="1"/>
        <v>0</v>
      </c>
    </row>
    <row r="20" spans="1:10" ht="12.75">
      <c r="A20" s="190">
        <v>4</v>
      </c>
      <c r="B20" s="63" t="s">
        <v>540</v>
      </c>
      <c r="C20" s="5" t="s">
        <v>390</v>
      </c>
      <c r="D20" s="2" t="s">
        <v>131</v>
      </c>
      <c r="E20" s="6">
        <v>16.85</v>
      </c>
      <c r="F20" s="7" t="s">
        <v>15</v>
      </c>
      <c r="G20" s="36">
        <v>22</v>
      </c>
      <c r="H20" s="145"/>
      <c r="I20" s="145">
        <f t="shared" si="0"/>
        <v>0</v>
      </c>
      <c r="J20" s="205">
        <f t="shared" si="1"/>
        <v>0</v>
      </c>
    </row>
    <row r="21" spans="1:10" ht="12.75">
      <c r="A21" s="212">
        <v>4</v>
      </c>
      <c r="B21" s="63" t="s">
        <v>540</v>
      </c>
      <c r="C21" s="5" t="s">
        <v>391</v>
      </c>
      <c r="D21" s="2" t="s">
        <v>87</v>
      </c>
      <c r="E21" s="6">
        <v>5.62</v>
      </c>
      <c r="F21" s="7" t="s">
        <v>8</v>
      </c>
      <c r="G21" s="36">
        <v>22</v>
      </c>
      <c r="H21" s="145"/>
      <c r="I21" s="145">
        <f t="shared" si="0"/>
        <v>0</v>
      </c>
      <c r="J21" s="205">
        <f t="shared" si="1"/>
        <v>0</v>
      </c>
    </row>
    <row r="22" spans="1:10" ht="12.75">
      <c r="A22" s="212">
        <v>4</v>
      </c>
      <c r="B22" s="63" t="s">
        <v>540</v>
      </c>
      <c r="C22" s="5" t="s">
        <v>392</v>
      </c>
      <c r="D22" s="2" t="s">
        <v>393</v>
      </c>
      <c r="E22" s="6">
        <v>16.61</v>
      </c>
      <c r="F22" s="7" t="s">
        <v>8</v>
      </c>
      <c r="G22" s="36">
        <v>22</v>
      </c>
      <c r="H22" s="145"/>
      <c r="I22" s="145">
        <f t="shared" si="0"/>
        <v>0</v>
      </c>
      <c r="J22" s="205">
        <f t="shared" si="1"/>
        <v>0</v>
      </c>
    </row>
    <row r="23" spans="1:10" ht="12.75">
      <c r="A23" s="212">
        <v>4</v>
      </c>
      <c r="B23" s="63" t="s">
        <v>540</v>
      </c>
      <c r="C23" s="5" t="s">
        <v>394</v>
      </c>
      <c r="D23" s="2" t="s">
        <v>395</v>
      </c>
      <c r="E23" s="6">
        <v>9.34</v>
      </c>
      <c r="F23" s="7" t="s">
        <v>8</v>
      </c>
      <c r="G23" s="36">
        <v>22</v>
      </c>
      <c r="H23" s="145"/>
      <c r="I23" s="145">
        <f t="shared" si="0"/>
        <v>0</v>
      </c>
      <c r="J23" s="205">
        <f t="shared" si="1"/>
        <v>0</v>
      </c>
    </row>
    <row r="24" spans="1:10" ht="12.75">
      <c r="A24" s="212">
        <v>4</v>
      </c>
      <c r="B24" s="63" t="s">
        <v>540</v>
      </c>
      <c r="C24" s="5" t="s">
        <v>396</v>
      </c>
      <c r="D24" s="2" t="s">
        <v>337</v>
      </c>
      <c r="E24" s="6">
        <v>5.11</v>
      </c>
      <c r="F24" s="7" t="s">
        <v>8</v>
      </c>
      <c r="G24" s="36">
        <v>22</v>
      </c>
      <c r="H24" s="145"/>
      <c r="I24" s="145">
        <f t="shared" si="0"/>
        <v>0</v>
      </c>
      <c r="J24" s="205">
        <f t="shared" si="1"/>
        <v>0</v>
      </c>
    </row>
    <row r="25" spans="1:10" ht="12.75">
      <c r="A25" s="212">
        <v>4</v>
      </c>
      <c r="B25" s="63" t="s">
        <v>540</v>
      </c>
      <c r="C25" s="5" t="s">
        <v>397</v>
      </c>
      <c r="D25" s="2" t="s">
        <v>398</v>
      </c>
      <c r="E25" s="6">
        <v>13.23</v>
      </c>
      <c r="F25" s="7" t="s">
        <v>8</v>
      </c>
      <c r="G25" s="36">
        <v>22</v>
      </c>
      <c r="H25" s="145"/>
      <c r="I25" s="145">
        <f t="shared" si="0"/>
        <v>0</v>
      </c>
      <c r="J25" s="205">
        <f t="shared" si="1"/>
        <v>0</v>
      </c>
    </row>
    <row r="26" spans="1:10" ht="12.75">
      <c r="A26" s="212">
        <v>4</v>
      </c>
      <c r="B26" s="63" t="s">
        <v>540</v>
      </c>
      <c r="C26" s="5" t="s">
        <v>399</v>
      </c>
      <c r="D26" s="2" t="s">
        <v>337</v>
      </c>
      <c r="E26" s="6">
        <v>2.76</v>
      </c>
      <c r="F26" s="7" t="s">
        <v>8</v>
      </c>
      <c r="G26" s="36">
        <v>22</v>
      </c>
      <c r="H26" s="145"/>
      <c r="I26" s="145">
        <f t="shared" si="0"/>
        <v>0</v>
      </c>
      <c r="J26" s="205">
        <f t="shared" si="1"/>
        <v>0</v>
      </c>
    </row>
    <row r="27" spans="1:10" ht="12.75">
      <c r="A27" s="212">
        <v>4</v>
      </c>
      <c r="B27" s="63" t="s">
        <v>540</v>
      </c>
      <c r="C27" s="5" t="s">
        <v>400</v>
      </c>
      <c r="D27" s="2" t="s">
        <v>401</v>
      </c>
      <c r="E27" s="6">
        <v>18.4</v>
      </c>
      <c r="F27" s="7" t="s">
        <v>15</v>
      </c>
      <c r="G27" s="36">
        <v>22</v>
      </c>
      <c r="H27" s="145"/>
      <c r="I27" s="145">
        <f t="shared" si="0"/>
        <v>0</v>
      </c>
      <c r="J27" s="205">
        <f t="shared" si="1"/>
        <v>0</v>
      </c>
    </row>
    <row r="28" spans="1:10" ht="12.75">
      <c r="A28" s="212">
        <v>4</v>
      </c>
      <c r="B28" s="63" t="s">
        <v>540</v>
      </c>
      <c r="C28" s="26" t="s">
        <v>399</v>
      </c>
      <c r="D28" s="24" t="s">
        <v>525</v>
      </c>
      <c r="E28" s="6">
        <v>2.76</v>
      </c>
      <c r="F28" s="7" t="s">
        <v>8</v>
      </c>
      <c r="G28" s="36">
        <v>22</v>
      </c>
      <c r="H28" s="145"/>
      <c r="I28" s="145">
        <f t="shared" si="0"/>
        <v>0</v>
      </c>
      <c r="J28" s="205">
        <f t="shared" si="1"/>
        <v>0</v>
      </c>
    </row>
    <row r="29" spans="1:10" ht="12.75">
      <c r="A29" s="212">
        <v>4</v>
      </c>
      <c r="B29" s="63" t="s">
        <v>540</v>
      </c>
      <c r="C29" s="26" t="s">
        <v>400</v>
      </c>
      <c r="D29" s="24" t="s">
        <v>526</v>
      </c>
      <c r="E29" s="6">
        <v>18.4</v>
      </c>
      <c r="F29" s="7" t="s">
        <v>15</v>
      </c>
      <c r="G29" s="36">
        <v>22</v>
      </c>
      <c r="H29" s="145"/>
      <c r="I29" s="145">
        <f t="shared" si="0"/>
        <v>0</v>
      </c>
      <c r="J29" s="205">
        <f t="shared" si="1"/>
        <v>0</v>
      </c>
    </row>
    <row r="30" spans="1:10" ht="13.5" thickBot="1">
      <c r="A30" s="226">
        <v>4</v>
      </c>
      <c r="B30" s="192" t="s">
        <v>540</v>
      </c>
      <c r="C30" s="218" t="s">
        <v>402</v>
      </c>
      <c r="D30" s="227" t="s">
        <v>146</v>
      </c>
      <c r="E30" s="220">
        <v>13.4</v>
      </c>
      <c r="F30" s="221" t="s">
        <v>15</v>
      </c>
      <c r="G30" s="222">
        <v>22</v>
      </c>
      <c r="H30" s="160"/>
      <c r="I30" s="160">
        <f t="shared" si="0"/>
        <v>0</v>
      </c>
      <c r="J30" s="210">
        <f t="shared" si="1"/>
        <v>0</v>
      </c>
    </row>
    <row r="31" spans="5:7" ht="12.75">
      <c r="E31" s="1"/>
      <c r="F31" s="11"/>
      <c r="G31" s="41"/>
    </row>
    <row r="32" spans="5:7" ht="13.5" thickBot="1">
      <c r="E32" s="1"/>
      <c r="F32" s="11"/>
      <c r="G32" s="41"/>
    </row>
    <row r="33" spans="3:10" ht="13.5" thickBot="1">
      <c r="C33" s="12"/>
      <c r="D33" s="37" t="s">
        <v>88</v>
      </c>
      <c r="E33" s="108">
        <f>SUM(E5:E30)</f>
        <v>337.31999999999994</v>
      </c>
      <c r="F33" s="109"/>
      <c r="G33" s="389" t="s">
        <v>890</v>
      </c>
      <c r="H33" s="390"/>
      <c r="I33" s="293"/>
      <c r="J33" s="294">
        <f>SUM(J5:J30)</f>
        <v>0</v>
      </c>
    </row>
    <row r="34" ht="12.75">
      <c r="F34" s="11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</sheetData>
  <sheetProtection/>
  <mergeCells count="3">
    <mergeCell ref="A1:F1"/>
    <mergeCell ref="A2:F2"/>
    <mergeCell ref="G33:H3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0" zoomScaleNormal="70" zoomScalePageLayoutView="0" workbookViewId="0" topLeftCell="A15">
      <selection activeCell="J42" sqref="J42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1.28125" style="0" customWidth="1"/>
    <col min="4" max="4" width="30.140625" style="0" customWidth="1"/>
    <col min="5" max="5" width="13.28125" style="17" customWidth="1"/>
    <col min="6" max="6" width="24.7109375" style="17" customWidth="1"/>
    <col min="7" max="7" width="18.7109375" style="0" customWidth="1"/>
    <col min="9" max="9" width="12.7109375" style="0" customWidth="1"/>
    <col min="10" max="10" width="14.7109375" style="0" customWidth="1"/>
  </cols>
  <sheetData>
    <row r="1" spans="1:6" ht="22.5" customHeight="1">
      <c r="A1" s="393" t="s">
        <v>742</v>
      </c>
      <c r="B1" s="393"/>
      <c r="C1" s="393"/>
      <c r="D1" s="393"/>
      <c r="E1" s="393"/>
      <c r="F1" s="393"/>
    </row>
    <row r="2" spans="3:6" ht="27" customHeight="1">
      <c r="C2" s="12"/>
      <c r="D2" s="238" t="s">
        <v>403</v>
      </c>
      <c r="E2" s="13"/>
      <c r="F2" s="13"/>
    </row>
    <row r="3" spans="1:10" ht="13.5" thickBot="1">
      <c r="A3" s="68" t="s">
        <v>717</v>
      </c>
      <c r="B3" s="67" t="s">
        <v>718</v>
      </c>
      <c r="C3" s="67" t="s">
        <v>719</v>
      </c>
      <c r="D3" s="67" t="s">
        <v>519</v>
      </c>
      <c r="E3" s="67" t="s">
        <v>720</v>
      </c>
      <c r="F3" s="67" t="s">
        <v>721</v>
      </c>
      <c r="G3" s="67" t="s">
        <v>722</v>
      </c>
      <c r="H3" s="67" t="s">
        <v>879</v>
      </c>
      <c r="I3" s="67" t="s">
        <v>880</v>
      </c>
      <c r="J3" s="67" t="s">
        <v>881</v>
      </c>
    </row>
    <row r="4" spans="1:10" ht="57" customHeight="1" thickBot="1">
      <c r="A4" s="223" t="s">
        <v>1</v>
      </c>
      <c r="B4" s="197" t="s">
        <v>716</v>
      </c>
      <c r="C4" s="198" t="s">
        <v>2</v>
      </c>
      <c r="D4" s="199" t="s">
        <v>3</v>
      </c>
      <c r="E4" s="237" t="s">
        <v>4</v>
      </c>
      <c r="F4" s="237" t="s">
        <v>5</v>
      </c>
      <c r="G4" s="55" t="s">
        <v>714</v>
      </c>
      <c r="H4" s="140" t="s">
        <v>873</v>
      </c>
      <c r="I4" s="141" t="s">
        <v>874</v>
      </c>
      <c r="J4" s="139" t="s">
        <v>875</v>
      </c>
    </row>
    <row r="5" spans="1:10" ht="12.75">
      <c r="A5" s="201">
        <v>3</v>
      </c>
      <c r="B5" s="232" t="s">
        <v>735</v>
      </c>
      <c r="C5" s="203" t="s">
        <v>404</v>
      </c>
      <c r="D5" s="203" t="s">
        <v>12</v>
      </c>
      <c r="E5" s="187">
        <v>54.95</v>
      </c>
      <c r="F5" s="233" t="s">
        <v>8</v>
      </c>
      <c r="G5" s="188">
        <v>22</v>
      </c>
      <c r="H5" s="157"/>
      <c r="I5" s="157">
        <f>H5*G5</f>
        <v>0</v>
      </c>
      <c r="J5" s="158">
        <f>E5*I5</f>
        <v>0</v>
      </c>
    </row>
    <row r="6" spans="1:10" ht="12.75">
      <c r="A6" s="190">
        <v>2</v>
      </c>
      <c r="B6" s="63" t="s">
        <v>736</v>
      </c>
      <c r="C6" s="5" t="s">
        <v>405</v>
      </c>
      <c r="D6" s="19" t="s">
        <v>950</v>
      </c>
      <c r="E6" s="6">
        <v>32.03</v>
      </c>
      <c r="F6" s="15" t="s">
        <v>15</v>
      </c>
      <c r="G6" s="36">
        <v>12</v>
      </c>
      <c r="H6" s="145"/>
      <c r="I6" s="145">
        <f aca="true" t="shared" si="0" ref="I6:I39">H6*G6</f>
        <v>0</v>
      </c>
      <c r="J6" s="205">
        <f aca="true" t="shared" si="1" ref="J6:J39">E6*I6</f>
        <v>0</v>
      </c>
    </row>
    <row r="7" spans="1:10" ht="12.75">
      <c r="A7" s="190">
        <v>2</v>
      </c>
      <c r="B7" s="63" t="s">
        <v>736</v>
      </c>
      <c r="C7" s="5" t="s">
        <v>406</v>
      </c>
      <c r="D7" s="5" t="s">
        <v>407</v>
      </c>
      <c r="E7" s="6">
        <v>32.4</v>
      </c>
      <c r="F7" s="15" t="s">
        <v>15</v>
      </c>
      <c r="G7" s="36">
        <v>12</v>
      </c>
      <c r="H7" s="145"/>
      <c r="I7" s="145">
        <f t="shared" si="0"/>
        <v>0</v>
      </c>
      <c r="J7" s="205">
        <f t="shared" si="1"/>
        <v>0</v>
      </c>
    </row>
    <row r="8" spans="1:10" ht="12.75">
      <c r="A8" s="190">
        <v>2</v>
      </c>
      <c r="B8" s="63" t="s">
        <v>736</v>
      </c>
      <c r="C8" s="5" t="s">
        <v>408</v>
      </c>
      <c r="D8" s="19" t="s">
        <v>951</v>
      </c>
      <c r="E8" s="6">
        <v>20.5</v>
      </c>
      <c r="F8" s="15" t="s">
        <v>15</v>
      </c>
      <c r="G8" s="36">
        <v>12</v>
      </c>
      <c r="H8" s="145"/>
      <c r="I8" s="145">
        <f t="shared" si="0"/>
        <v>0</v>
      </c>
      <c r="J8" s="205">
        <f t="shared" si="1"/>
        <v>0</v>
      </c>
    </row>
    <row r="9" spans="1:10" ht="12.75">
      <c r="A9" s="190">
        <v>2</v>
      </c>
      <c r="B9" s="63" t="s">
        <v>736</v>
      </c>
      <c r="C9" s="5" t="s">
        <v>409</v>
      </c>
      <c r="D9" s="19" t="s">
        <v>951</v>
      </c>
      <c r="E9" s="6">
        <v>19.8</v>
      </c>
      <c r="F9" s="15" t="s">
        <v>15</v>
      </c>
      <c r="G9" s="36">
        <v>12</v>
      </c>
      <c r="H9" s="145"/>
      <c r="I9" s="145">
        <f t="shared" si="0"/>
        <v>0</v>
      </c>
      <c r="J9" s="205">
        <f t="shared" si="1"/>
        <v>0</v>
      </c>
    </row>
    <row r="10" spans="1:10" ht="12.75">
      <c r="A10" s="190">
        <v>2</v>
      </c>
      <c r="B10" s="63" t="s">
        <v>736</v>
      </c>
      <c r="C10" s="5" t="s">
        <v>410</v>
      </c>
      <c r="D10" s="19" t="s">
        <v>951</v>
      </c>
      <c r="E10" s="6">
        <v>40.48</v>
      </c>
      <c r="F10" s="15" t="s">
        <v>15</v>
      </c>
      <c r="G10" s="36">
        <v>12</v>
      </c>
      <c r="H10" s="145"/>
      <c r="I10" s="145">
        <f t="shared" si="0"/>
        <v>0</v>
      </c>
      <c r="J10" s="205">
        <f t="shared" si="1"/>
        <v>0</v>
      </c>
    </row>
    <row r="11" spans="1:10" ht="12.75">
      <c r="A11" s="190">
        <v>2</v>
      </c>
      <c r="B11" s="63" t="s">
        <v>736</v>
      </c>
      <c r="C11" s="5" t="s">
        <v>411</v>
      </c>
      <c r="D11" s="19" t="s">
        <v>951</v>
      </c>
      <c r="E11" s="6">
        <v>19.46</v>
      </c>
      <c r="F11" s="15" t="s">
        <v>15</v>
      </c>
      <c r="G11" s="36">
        <v>12</v>
      </c>
      <c r="H11" s="145"/>
      <c r="I11" s="145">
        <f t="shared" si="0"/>
        <v>0</v>
      </c>
      <c r="J11" s="205">
        <f t="shared" si="1"/>
        <v>0</v>
      </c>
    </row>
    <row r="12" spans="1:10" ht="12.75">
      <c r="A12" s="190">
        <v>2</v>
      </c>
      <c r="B12" s="63" t="s">
        <v>736</v>
      </c>
      <c r="C12" s="5" t="s">
        <v>412</v>
      </c>
      <c r="D12" s="19" t="s">
        <v>951</v>
      </c>
      <c r="E12" s="6">
        <v>20.32</v>
      </c>
      <c r="F12" s="15" t="s">
        <v>15</v>
      </c>
      <c r="G12" s="36">
        <v>12</v>
      </c>
      <c r="H12" s="145"/>
      <c r="I12" s="145">
        <f t="shared" si="0"/>
        <v>0</v>
      </c>
      <c r="J12" s="205">
        <f t="shared" si="1"/>
        <v>0</v>
      </c>
    </row>
    <row r="13" spans="1:10" ht="12.75">
      <c r="A13" s="190">
        <v>2</v>
      </c>
      <c r="B13" s="63" t="s">
        <v>736</v>
      </c>
      <c r="C13" s="5" t="s">
        <v>413</v>
      </c>
      <c r="D13" s="5" t="s">
        <v>87</v>
      </c>
      <c r="E13" s="6">
        <v>4.98</v>
      </c>
      <c r="F13" s="15" t="s">
        <v>15</v>
      </c>
      <c r="G13" s="36">
        <v>12</v>
      </c>
      <c r="H13" s="145"/>
      <c r="I13" s="145">
        <f t="shared" si="0"/>
        <v>0</v>
      </c>
      <c r="J13" s="205">
        <f t="shared" si="1"/>
        <v>0</v>
      </c>
    </row>
    <row r="14" spans="1:10" ht="12.75">
      <c r="A14" s="190">
        <v>2</v>
      </c>
      <c r="B14" s="63" t="s">
        <v>736</v>
      </c>
      <c r="C14" s="5" t="s">
        <v>414</v>
      </c>
      <c r="D14" s="19" t="s">
        <v>951</v>
      </c>
      <c r="E14" s="6">
        <v>14.25</v>
      </c>
      <c r="F14" s="15" t="s">
        <v>15</v>
      </c>
      <c r="G14" s="36">
        <v>12</v>
      </c>
      <c r="H14" s="145"/>
      <c r="I14" s="145">
        <f t="shared" si="0"/>
        <v>0</v>
      </c>
      <c r="J14" s="205">
        <f t="shared" si="1"/>
        <v>0</v>
      </c>
    </row>
    <row r="15" spans="1:10" ht="12.75">
      <c r="A15" s="190">
        <v>3</v>
      </c>
      <c r="B15" s="78" t="s">
        <v>735</v>
      </c>
      <c r="C15" s="5" t="s">
        <v>415</v>
      </c>
      <c r="D15" s="5" t="s">
        <v>12</v>
      </c>
      <c r="E15" s="6">
        <v>33.6</v>
      </c>
      <c r="F15" s="14" t="s">
        <v>8</v>
      </c>
      <c r="G15" s="36">
        <v>22</v>
      </c>
      <c r="H15" s="145"/>
      <c r="I15" s="145">
        <f t="shared" si="0"/>
        <v>0</v>
      </c>
      <c r="J15" s="205">
        <f t="shared" si="1"/>
        <v>0</v>
      </c>
    </row>
    <row r="16" spans="1:10" ht="12.75">
      <c r="A16" s="190">
        <v>4</v>
      </c>
      <c r="B16" s="78" t="s">
        <v>735</v>
      </c>
      <c r="C16" s="5" t="s">
        <v>416</v>
      </c>
      <c r="D16" s="5" t="s">
        <v>53</v>
      </c>
      <c r="E16" s="6">
        <v>7.1</v>
      </c>
      <c r="F16" s="14" t="s">
        <v>8</v>
      </c>
      <c r="G16" s="36">
        <v>22</v>
      </c>
      <c r="H16" s="145"/>
      <c r="I16" s="145">
        <f t="shared" si="0"/>
        <v>0</v>
      </c>
      <c r="J16" s="205">
        <f t="shared" si="1"/>
        <v>0</v>
      </c>
    </row>
    <row r="17" spans="1:10" ht="12.75">
      <c r="A17" s="190">
        <v>4</v>
      </c>
      <c r="B17" s="78" t="s">
        <v>735</v>
      </c>
      <c r="C17" s="5" t="s">
        <v>417</v>
      </c>
      <c r="D17" s="5" t="s">
        <v>72</v>
      </c>
      <c r="E17" s="6">
        <v>2.5</v>
      </c>
      <c r="F17" s="14" t="s">
        <v>8</v>
      </c>
      <c r="G17" s="36">
        <v>22</v>
      </c>
      <c r="H17" s="145"/>
      <c r="I17" s="145">
        <f t="shared" si="0"/>
        <v>0</v>
      </c>
      <c r="J17" s="205">
        <f t="shared" si="1"/>
        <v>0</v>
      </c>
    </row>
    <row r="18" spans="1:10" ht="12.75">
      <c r="A18" s="190">
        <v>4</v>
      </c>
      <c r="B18" s="78" t="s">
        <v>735</v>
      </c>
      <c r="C18" s="5" t="s">
        <v>418</v>
      </c>
      <c r="D18" s="5" t="s">
        <v>419</v>
      </c>
      <c r="E18" s="6">
        <v>1.55</v>
      </c>
      <c r="F18" s="14" t="s">
        <v>8</v>
      </c>
      <c r="G18" s="36">
        <v>22</v>
      </c>
      <c r="H18" s="145"/>
      <c r="I18" s="145">
        <f t="shared" si="0"/>
        <v>0</v>
      </c>
      <c r="J18" s="205">
        <f t="shared" si="1"/>
        <v>0</v>
      </c>
    </row>
    <row r="19" spans="1:10" ht="12.75">
      <c r="A19" s="190">
        <v>4</v>
      </c>
      <c r="B19" s="78" t="s">
        <v>735</v>
      </c>
      <c r="C19" s="5" t="s">
        <v>420</v>
      </c>
      <c r="D19" s="5" t="s">
        <v>53</v>
      </c>
      <c r="E19" s="6">
        <v>2.89</v>
      </c>
      <c r="F19" s="14" t="s">
        <v>8</v>
      </c>
      <c r="G19" s="36">
        <v>22</v>
      </c>
      <c r="H19" s="145"/>
      <c r="I19" s="145">
        <f t="shared" si="0"/>
        <v>0</v>
      </c>
      <c r="J19" s="205">
        <f t="shared" si="1"/>
        <v>0</v>
      </c>
    </row>
    <row r="20" spans="1:10" ht="12.75">
      <c r="A20" s="190">
        <v>4</v>
      </c>
      <c r="B20" s="78" t="s">
        <v>735</v>
      </c>
      <c r="C20" s="5" t="s">
        <v>421</v>
      </c>
      <c r="D20" s="5" t="s">
        <v>422</v>
      </c>
      <c r="E20" s="6">
        <v>1.89</v>
      </c>
      <c r="F20" s="14" t="s">
        <v>8</v>
      </c>
      <c r="G20" s="36">
        <v>22</v>
      </c>
      <c r="H20" s="145"/>
      <c r="I20" s="145">
        <f t="shared" si="0"/>
        <v>0</v>
      </c>
      <c r="J20" s="205">
        <f t="shared" si="1"/>
        <v>0</v>
      </c>
    </row>
    <row r="21" spans="1:10" ht="12.75">
      <c r="A21" s="190">
        <v>4</v>
      </c>
      <c r="B21" s="78" t="s">
        <v>735</v>
      </c>
      <c r="C21" s="5" t="s">
        <v>423</v>
      </c>
      <c r="D21" s="5" t="s">
        <v>337</v>
      </c>
      <c r="E21" s="6">
        <v>2.16</v>
      </c>
      <c r="F21" s="14" t="s">
        <v>8</v>
      </c>
      <c r="G21" s="36">
        <v>22</v>
      </c>
      <c r="H21" s="145"/>
      <c r="I21" s="145">
        <f t="shared" si="0"/>
        <v>0</v>
      </c>
      <c r="J21" s="205">
        <f t="shared" si="1"/>
        <v>0</v>
      </c>
    </row>
    <row r="22" spans="1:10" ht="12.75">
      <c r="A22" s="190">
        <v>4</v>
      </c>
      <c r="B22" s="78" t="s">
        <v>735</v>
      </c>
      <c r="C22" s="5" t="s">
        <v>424</v>
      </c>
      <c r="D22" s="5" t="s">
        <v>53</v>
      </c>
      <c r="E22" s="6">
        <v>2.89</v>
      </c>
      <c r="F22" s="14" t="s">
        <v>8</v>
      </c>
      <c r="G22" s="36">
        <v>22</v>
      </c>
      <c r="H22" s="145"/>
      <c r="I22" s="145">
        <f t="shared" si="0"/>
        <v>0</v>
      </c>
      <c r="J22" s="205">
        <f t="shared" si="1"/>
        <v>0</v>
      </c>
    </row>
    <row r="23" spans="1:10" ht="12.75">
      <c r="A23" s="190">
        <v>4</v>
      </c>
      <c r="B23" s="78" t="s">
        <v>735</v>
      </c>
      <c r="C23" s="5" t="s">
        <v>425</v>
      </c>
      <c r="D23" s="5" t="s">
        <v>75</v>
      </c>
      <c r="E23" s="6">
        <v>5.22</v>
      </c>
      <c r="F23" s="14" t="s">
        <v>8</v>
      </c>
      <c r="G23" s="36">
        <v>22</v>
      </c>
      <c r="H23" s="145"/>
      <c r="I23" s="145">
        <f t="shared" si="0"/>
        <v>0</v>
      </c>
      <c r="J23" s="205">
        <f t="shared" si="1"/>
        <v>0</v>
      </c>
    </row>
    <row r="24" spans="1:10" ht="12.75">
      <c r="A24" s="190">
        <v>5</v>
      </c>
      <c r="B24" s="63" t="s">
        <v>540</v>
      </c>
      <c r="C24" s="5" t="s">
        <v>426</v>
      </c>
      <c r="D24" s="5" t="s">
        <v>7</v>
      </c>
      <c r="E24" s="6">
        <v>22.86</v>
      </c>
      <c r="F24" s="14" t="s">
        <v>39</v>
      </c>
      <c r="G24" s="36">
        <v>22</v>
      </c>
      <c r="H24" s="145"/>
      <c r="I24" s="145">
        <f t="shared" si="0"/>
        <v>0</v>
      </c>
      <c r="J24" s="205">
        <f t="shared" si="1"/>
        <v>0</v>
      </c>
    </row>
    <row r="25" spans="1:10" ht="12.75">
      <c r="A25" s="190">
        <v>4</v>
      </c>
      <c r="B25" s="78" t="s">
        <v>735</v>
      </c>
      <c r="C25" s="5" t="s">
        <v>427</v>
      </c>
      <c r="D25" s="5" t="s">
        <v>53</v>
      </c>
      <c r="E25" s="6">
        <v>5.09</v>
      </c>
      <c r="F25" s="14" t="s">
        <v>8</v>
      </c>
      <c r="G25" s="36">
        <v>22</v>
      </c>
      <c r="H25" s="145"/>
      <c r="I25" s="145">
        <f t="shared" si="0"/>
        <v>0</v>
      </c>
      <c r="J25" s="205">
        <f t="shared" si="1"/>
        <v>0</v>
      </c>
    </row>
    <row r="26" spans="1:10" ht="12.75">
      <c r="A26" s="190">
        <v>4</v>
      </c>
      <c r="B26" s="78" t="s">
        <v>735</v>
      </c>
      <c r="C26" s="5" t="s">
        <v>428</v>
      </c>
      <c r="D26" s="5" t="s">
        <v>51</v>
      </c>
      <c r="E26" s="6">
        <v>5.31</v>
      </c>
      <c r="F26" s="14" t="s">
        <v>8</v>
      </c>
      <c r="G26" s="36">
        <v>22</v>
      </c>
      <c r="H26" s="145"/>
      <c r="I26" s="145">
        <f t="shared" si="0"/>
        <v>0</v>
      </c>
      <c r="J26" s="205">
        <f t="shared" si="1"/>
        <v>0</v>
      </c>
    </row>
    <row r="27" spans="1:10" ht="12.75">
      <c r="A27" s="190">
        <v>4</v>
      </c>
      <c r="B27" s="78" t="s">
        <v>735</v>
      </c>
      <c r="C27" s="5" t="s">
        <v>429</v>
      </c>
      <c r="D27" s="5" t="s">
        <v>53</v>
      </c>
      <c r="E27" s="6">
        <v>8.98</v>
      </c>
      <c r="F27" s="14" t="s">
        <v>8</v>
      </c>
      <c r="G27" s="36">
        <v>22</v>
      </c>
      <c r="H27" s="145"/>
      <c r="I27" s="145">
        <f t="shared" si="0"/>
        <v>0</v>
      </c>
      <c r="J27" s="205">
        <f t="shared" si="1"/>
        <v>0</v>
      </c>
    </row>
    <row r="28" spans="1:10" ht="12.75">
      <c r="A28" s="190">
        <v>4</v>
      </c>
      <c r="B28" s="78" t="s">
        <v>735</v>
      </c>
      <c r="C28" s="5" t="s">
        <v>430</v>
      </c>
      <c r="D28" s="5" t="s">
        <v>49</v>
      </c>
      <c r="E28" s="6">
        <v>4.78</v>
      </c>
      <c r="F28" s="14" t="s">
        <v>8</v>
      </c>
      <c r="G28" s="36">
        <v>22</v>
      </c>
      <c r="H28" s="145"/>
      <c r="I28" s="145">
        <f t="shared" si="0"/>
        <v>0</v>
      </c>
      <c r="J28" s="205">
        <f t="shared" si="1"/>
        <v>0</v>
      </c>
    </row>
    <row r="29" spans="1:10" ht="12.75">
      <c r="A29" s="190">
        <v>1</v>
      </c>
      <c r="B29" s="63" t="s">
        <v>540</v>
      </c>
      <c r="C29" s="5" t="s">
        <v>431</v>
      </c>
      <c r="D29" s="5" t="s">
        <v>136</v>
      </c>
      <c r="E29" s="6">
        <v>62.89</v>
      </c>
      <c r="F29" s="16" t="s">
        <v>15</v>
      </c>
      <c r="G29" s="138" t="s">
        <v>953</v>
      </c>
      <c r="H29" s="145"/>
      <c r="I29" s="145">
        <f>H29*28</f>
        <v>0</v>
      </c>
      <c r="J29" s="205">
        <f t="shared" si="1"/>
        <v>0</v>
      </c>
    </row>
    <row r="30" spans="1:10" ht="12.75">
      <c r="A30" s="190">
        <v>1</v>
      </c>
      <c r="B30" s="63" t="s">
        <v>540</v>
      </c>
      <c r="C30" s="5" t="s">
        <v>432</v>
      </c>
      <c r="D30" s="5" t="s">
        <v>518</v>
      </c>
      <c r="E30" s="6">
        <v>40.65</v>
      </c>
      <c r="F30" s="16" t="s">
        <v>15</v>
      </c>
      <c r="G30" s="138" t="s">
        <v>953</v>
      </c>
      <c r="H30" s="145"/>
      <c r="I30" s="145">
        <f>H30*28</f>
        <v>0</v>
      </c>
      <c r="J30" s="205">
        <f t="shared" si="1"/>
        <v>0</v>
      </c>
    </row>
    <row r="31" spans="1:10" ht="12.75">
      <c r="A31" s="190">
        <v>1</v>
      </c>
      <c r="B31" s="63" t="s">
        <v>540</v>
      </c>
      <c r="C31" s="5" t="s">
        <v>433</v>
      </c>
      <c r="D31" s="5" t="s">
        <v>434</v>
      </c>
      <c r="E31" s="6">
        <v>41.35</v>
      </c>
      <c r="F31" s="16" t="s">
        <v>15</v>
      </c>
      <c r="G31" s="138" t="s">
        <v>953</v>
      </c>
      <c r="H31" s="145"/>
      <c r="I31" s="145">
        <f>H31*28</f>
        <v>0</v>
      </c>
      <c r="J31" s="205">
        <f t="shared" si="1"/>
        <v>0</v>
      </c>
    </row>
    <row r="32" spans="1:10" ht="12.75">
      <c r="A32" s="190">
        <v>1</v>
      </c>
      <c r="B32" s="63" t="s">
        <v>540</v>
      </c>
      <c r="C32" s="5" t="s">
        <v>435</v>
      </c>
      <c r="D32" s="5" t="s">
        <v>517</v>
      </c>
      <c r="E32" s="6">
        <v>124.46</v>
      </c>
      <c r="F32" s="16" t="s">
        <v>15</v>
      </c>
      <c r="G32" s="138" t="s">
        <v>953</v>
      </c>
      <c r="H32" s="145"/>
      <c r="I32" s="145">
        <f>H32*28</f>
        <v>0</v>
      </c>
      <c r="J32" s="205">
        <f t="shared" si="1"/>
        <v>0</v>
      </c>
    </row>
    <row r="33" spans="1:10" ht="12.75">
      <c r="A33" s="190">
        <v>2</v>
      </c>
      <c r="B33" s="63" t="s">
        <v>736</v>
      </c>
      <c r="C33" s="5" t="s">
        <v>436</v>
      </c>
      <c r="D33" s="5" t="s">
        <v>146</v>
      </c>
      <c r="E33" s="6">
        <v>20.42</v>
      </c>
      <c r="F33" s="16" t="s">
        <v>15</v>
      </c>
      <c r="G33" s="36">
        <v>12</v>
      </c>
      <c r="H33" s="145"/>
      <c r="I33" s="145">
        <f t="shared" si="0"/>
        <v>0</v>
      </c>
      <c r="J33" s="205">
        <f t="shared" si="1"/>
        <v>0</v>
      </c>
    </row>
    <row r="34" spans="1:10" ht="12.75">
      <c r="A34" s="206">
        <v>3</v>
      </c>
      <c r="B34" s="78" t="s">
        <v>735</v>
      </c>
      <c r="C34" s="5" t="s">
        <v>437</v>
      </c>
      <c r="D34" s="5" t="s">
        <v>96</v>
      </c>
      <c r="E34" s="6">
        <v>16.54</v>
      </c>
      <c r="F34" s="16" t="s">
        <v>15</v>
      </c>
      <c r="G34" s="36">
        <v>22</v>
      </c>
      <c r="H34" s="145"/>
      <c r="I34" s="145">
        <f t="shared" si="0"/>
        <v>0</v>
      </c>
      <c r="J34" s="205">
        <f t="shared" si="1"/>
        <v>0</v>
      </c>
    </row>
    <row r="35" spans="1:10" ht="12.75">
      <c r="A35" s="190">
        <v>3</v>
      </c>
      <c r="B35" s="78" t="s">
        <v>735</v>
      </c>
      <c r="C35" s="5" t="s">
        <v>438</v>
      </c>
      <c r="D35" s="5" t="s">
        <v>12</v>
      </c>
      <c r="E35" s="6">
        <v>18.52</v>
      </c>
      <c r="F35" s="16" t="s">
        <v>8</v>
      </c>
      <c r="G35" s="36">
        <v>22</v>
      </c>
      <c r="H35" s="145"/>
      <c r="I35" s="145">
        <f t="shared" si="0"/>
        <v>0</v>
      </c>
      <c r="J35" s="205">
        <f t="shared" si="1"/>
        <v>0</v>
      </c>
    </row>
    <row r="36" spans="1:10" ht="12.75">
      <c r="A36" s="190">
        <v>2</v>
      </c>
      <c r="B36" s="63" t="s">
        <v>736</v>
      </c>
      <c r="C36" s="5" t="s">
        <v>439</v>
      </c>
      <c r="D36" s="5" t="s">
        <v>440</v>
      </c>
      <c r="E36" s="6">
        <v>11.54</v>
      </c>
      <c r="F36" s="16" t="s">
        <v>8</v>
      </c>
      <c r="G36" s="36">
        <v>12</v>
      </c>
      <c r="H36" s="145"/>
      <c r="I36" s="145">
        <f t="shared" si="0"/>
        <v>0</v>
      </c>
      <c r="J36" s="205">
        <f t="shared" si="1"/>
        <v>0</v>
      </c>
    </row>
    <row r="37" spans="1:10" ht="12.75">
      <c r="A37" s="190">
        <v>2</v>
      </c>
      <c r="B37" s="63" t="s">
        <v>736</v>
      </c>
      <c r="C37" s="5" t="s">
        <v>441</v>
      </c>
      <c r="D37" s="5" t="s">
        <v>442</v>
      </c>
      <c r="E37" s="6">
        <v>25.85</v>
      </c>
      <c r="F37" s="16" t="s">
        <v>15</v>
      </c>
      <c r="G37" s="36">
        <v>12</v>
      </c>
      <c r="H37" s="145"/>
      <c r="I37" s="145">
        <f t="shared" si="0"/>
        <v>0</v>
      </c>
      <c r="J37" s="205">
        <f t="shared" si="1"/>
        <v>0</v>
      </c>
    </row>
    <row r="38" spans="1:10" ht="12.75">
      <c r="A38" s="190">
        <v>2</v>
      </c>
      <c r="B38" s="63" t="s">
        <v>736</v>
      </c>
      <c r="C38" s="5" t="s">
        <v>443</v>
      </c>
      <c r="D38" s="5" t="s">
        <v>172</v>
      </c>
      <c r="E38" s="6">
        <v>14.96</v>
      </c>
      <c r="F38" s="16" t="s">
        <v>15</v>
      </c>
      <c r="G38" s="36">
        <v>12</v>
      </c>
      <c r="H38" s="145"/>
      <c r="I38" s="145">
        <f t="shared" si="0"/>
        <v>0</v>
      </c>
      <c r="J38" s="205">
        <f t="shared" si="1"/>
        <v>0</v>
      </c>
    </row>
    <row r="39" spans="1:10" ht="13.5" thickBot="1">
      <c r="A39" s="191">
        <v>3</v>
      </c>
      <c r="B39" s="234" t="s">
        <v>735</v>
      </c>
      <c r="C39" s="218" t="s">
        <v>444</v>
      </c>
      <c r="D39" s="218" t="s">
        <v>12</v>
      </c>
      <c r="E39" s="220">
        <v>76.08</v>
      </c>
      <c r="F39" s="235" t="s">
        <v>8</v>
      </c>
      <c r="G39" s="222">
        <v>22</v>
      </c>
      <c r="H39" s="160"/>
      <c r="I39" s="160">
        <f t="shared" si="0"/>
        <v>0</v>
      </c>
      <c r="J39" s="210">
        <f t="shared" si="1"/>
        <v>0</v>
      </c>
    </row>
    <row r="40" spans="1:5" ht="12.75">
      <c r="A40" s="22"/>
      <c r="E40" s="1"/>
    </row>
    <row r="41" spans="5:6" ht="13.5" thickBot="1">
      <c r="E41" s="1"/>
      <c r="F41" s="13"/>
    </row>
    <row r="42" spans="3:10" ht="13.5" thickBot="1">
      <c r="C42" s="12"/>
      <c r="D42" s="39" t="s">
        <v>88</v>
      </c>
      <c r="E42" s="38">
        <f>SUM(E5:E39)</f>
        <v>819.25</v>
      </c>
      <c r="F42" s="13"/>
      <c r="G42" s="389" t="s">
        <v>890</v>
      </c>
      <c r="H42" s="390"/>
      <c r="I42" s="293"/>
      <c r="J42" s="294">
        <f>SUM(J5:J39)</f>
        <v>0</v>
      </c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</sheetData>
  <sheetProtection/>
  <mergeCells count="2">
    <mergeCell ref="A1:F1"/>
    <mergeCell ref="G42:H4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60" zoomScalePageLayoutView="0" workbookViewId="0" topLeftCell="A1">
      <selection activeCell="F29" sqref="F29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1.28125" style="0" customWidth="1"/>
    <col min="4" max="4" width="33.7109375" style="0" customWidth="1"/>
    <col min="5" max="5" width="13.28125" style="17" customWidth="1"/>
    <col min="6" max="6" width="21.57421875" style="17" customWidth="1"/>
    <col min="7" max="7" width="17.28125" style="0" customWidth="1"/>
    <col min="9" max="9" width="13.7109375" style="0" customWidth="1"/>
    <col min="10" max="10" width="14.7109375" style="0" customWidth="1"/>
  </cols>
  <sheetData>
    <row r="1" spans="1:6" ht="22.5" customHeight="1">
      <c r="A1" s="382" t="s">
        <v>742</v>
      </c>
      <c r="B1" s="382"/>
      <c r="C1" s="382"/>
      <c r="D1" s="382"/>
      <c r="E1" s="382"/>
      <c r="F1" s="382"/>
    </row>
    <row r="2" spans="1:6" ht="15">
      <c r="A2" s="383" t="s">
        <v>445</v>
      </c>
      <c r="B2" s="384"/>
      <c r="C2" s="384"/>
      <c r="D2" s="384"/>
      <c r="E2" s="384"/>
      <c r="F2" s="384"/>
    </row>
    <row r="3" spans="1:10" ht="13.5" thickBot="1">
      <c r="A3" s="68" t="s">
        <v>717</v>
      </c>
      <c r="B3" s="67" t="s">
        <v>718</v>
      </c>
      <c r="C3" s="67" t="s">
        <v>719</v>
      </c>
      <c r="D3" s="67" t="s">
        <v>519</v>
      </c>
      <c r="E3" s="67" t="s">
        <v>720</v>
      </c>
      <c r="F3" s="67" t="s">
        <v>721</v>
      </c>
      <c r="G3" s="67" t="s">
        <v>722</v>
      </c>
      <c r="H3" s="67" t="s">
        <v>879</v>
      </c>
      <c r="I3" s="67" t="s">
        <v>880</v>
      </c>
      <c r="J3" s="67" t="s">
        <v>881</v>
      </c>
    </row>
    <row r="4" spans="1:10" ht="63" customHeight="1" thickBot="1">
      <c r="A4" s="223" t="s">
        <v>1</v>
      </c>
      <c r="B4" s="197" t="s">
        <v>716</v>
      </c>
      <c r="C4" s="198" t="s">
        <v>2</v>
      </c>
      <c r="D4" s="199" t="s">
        <v>3</v>
      </c>
      <c r="E4" s="237" t="s">
        <v>4</v>
      </c>
      <c r="F4" s="242" t="s">
        <v>5</v>
      </c>
      <c r="G4" s="55" t="s">
        <v>714</v>
      </c>
      <c r="H4" s="140" t="s">
        <v>873</v>
      </c>
      <c r="I4" s="141" t="s">
        <v>874</v>
      </c>
      <c r="J4" s="139" t="s">
        <v>875</v>
      </c>
    </row>
    <row r="5" spans="1:10" ht="12.75">
      <c r="A5" s="201">
        <v>3</v>
      </c>
      <c r="B5" s="232" t="s">
        <v>735</v>
      </c>
      <c r="C5" s="203" t="s">
        <v>446</v>
      </c>
      <c r="D5" s="186" t="s">
        <v>12</v>
      </c>
      <c r="E5" s="187">
        <v>46.3</v>
      </c>
      <c r="F5" s="233" t="s">
        <v>8</v>
      </c>
      <c r="G5" s="188">
        <v>22</v>
      </c>
      <c r="H5" s="157"/>
      <c r="I5" s="239">
        <f>H5*G5</f>
        <v>0</v>
      </c>
      <c r="J5" s="158">
        <f>E5*I5</f>
        <v>0</v>
      </c>
    </row>
    <row r="6" spans="1:10" ht="12.75">
      <c r="A6" s="190">
        <v>2</v>
      </c>
      <c r="B6" s="63" t="s">
        <v>736</v>
      </c>
      <c r="C6" s="5" t="s">
        <v>447</v>
      </c>
      <c r="D6" s="2" t="s">
        <v>146</v>
      </c>
      <c r="E6" s="6">
        <v>20.94</v>
      </c>
      <c r="F6" s="18" t="s">
        <v>15</v>
      </c>
      <c r="G6" s="36">
        <v>12</v>
      </c>
      <c r="H6" s="145"/>
      <c r="I6" s="149">
        <f aca="true" t="shared" si="0" ref="I6:I21">H6*G6</f>
        <v>0</v>
      </c>
      <c r="J6" s="159">
        <f aca="true" t="shared" si="1" ref="J6:J21">E6*I6</f>
        <v>0</v>
      </c>
    </row>
    <row r="7" spans="1:10" ht="12.75">
      <c r="A7" s="190">
        <v>6</v>
      </c>
      <c r="B7" s="63" t="s">
        <v>540</v>
      </c>
      <c r="C7" s="5" t="s">
        <v>448</v>
      </c>
      <c r="D7" s="2" t="s">
        <v>449</v>
      </c>
      <c r="E7" s="6">
        <v>13.41</v>
      </c>
      <c r="F7" s="18" t="s">
        <v>15</v>
      </c>
      <c r="G7" s="36">
        <v>22</v>
      </c>
      <c r="H7" s="145"/>
      <c r="I7" s="149">
        <f t="shared" si="0"/>
        <v>0</v>
      </c>
      <c r="J7" s="159">
        <f t="shared" si="1"/>
        <v>0</v>
      </c>
    </row>
    <row r="8" spans="1:10" ht="12.75">
      <c r="A8" s="190">
        <v>4</v>
      </c>
      <c r="B8" s="63" t="s">
        <v>540</v>
      </c>
      <c r="C8" s="5" t="s">
        <v>450</v>
      </c>
      <c r="D8" s="2" t="s">
        <v>58</v>
      </c>
      <c r="E8" s="6">
        <v>6.4</v>
      </c>
      <c r="F8" s="14" t="s">
        <v>15</v>
      </c>
      <c r="G8" s="36">
        <v>22</v>
      </c>
      <c r="H8" s="145"/>
      <c r="I8" s="149">
        <f t="shared" si="0"/>
        <v>0</v>
      </c>
      <c r="J8" s="159">
        <f t="shared" si="1"/>
        <v>0</v>
      </c>
    </row>
    <row r="9" spans="1:10" ht="12.75">
      <c r="A9" s="190">
        <v>6</v>
      </c>
      <c r="B9" s="63" t="s">
        <v>540</v>
      </c>
      <c r="C9" s="5" t="s">
        <v>451</v>
      </c>
      <c r="D9" s="2" t="s">
        <v>131</v>
      </c>
      <c r="E9" s="6">
        <v>21.16</v>
      </c>
      <c r="F9" s="18" t="s">
        <v>15</v>
      </c>
      <c r="G9" s="36">
        <v>22</v>
      </c>
      <c r="H9" s="145"/>
      <c r="I9" s="149">
        <f t="shared" si="0"/>
        <v>0</v>
      </c>
      <c r="J9" s="159">
        <f t="shared" si="1"/>
        <v>0</v>
      </c>
    </row>
    <row r="10" spans="1:10" ht="12.75">
      <c r="A10" s="190">
        <v>6</v>
      </c>
      <c r="B10" s="63" t="s">
        <v>540</v>
      </c>
      <c r="C10" s="5" t="s">
        <v>452</v>
      </c>
      <c r="D10" s="2" t="s">
        <v>453</v>
      </c>
      <c r="E10" s="6">
        <v>13.16</v>
      </c>
      <c r="F10" s="18" t="s">
        <v>15</v>
      </c>
      <c r="G10" s="36">
        <v>22</v>
      </c>
      <c r="H10" s="145"/>
      <c r="I10" s="149">
        <f t="shared" si="0"/>
        <v>0</v>
      </c>
      <c r="J10" s="159">
        <f t="shared" si="1"/>
        <v>0</v>
      </c>
    </row>
    <row r="11" spans="1:10" ht="12.75">
      <c r="A11" s="190">
        <v>4</v>
      </c>
      <c r="B11" s="63" t="s">
        <v>540</v>
      </c>
      <c r="C11" s="5" t="s">
        <v>454</v>
      </c>
      <c r="D11" s="2" t="s">
        <v>58</v>
      </c>
      <c r="E11" s="6">
        <v>6.2</v>
      </c>
      <c r="F11" s="14" t="s">
        <v>8</v>
      </c>
      <c r="G11" s="36">
        <v>22</v>
      </c>
      <c r="H11" s="145"/>
      <c r="I11" s="149">
        <f t="shared" si="0"/>
        <v>0</v>
      </c>
      <c r="J11" s="159">
        <f t="shared" si="1"/>
        <v>0</v>
      </c>
    </row>
    <row r="12" spans="1:10" ht="12.75">
      <c r="A12" s="190">
        <v>3</v>
      </c>
      <c r="B12" s="78" t="s">
        <v>735</v>
      </c>
      <c r="C12" s="5" t="s">
        <v>455</v>
      </c>
      <c r="D12" s="2" t="s">
        <v>12</v>
      </c>
      <c r="E12" s="6">
        <v>46.98</v>
      </c>
      <c r="F12" s="14" t="s">
        <v>8</v>
      </c>
      <c r="G12" s="36">
        <v>22</v>
      </c>
      <c r="H12" s="145"/>
      <c r="I12" s="149">
        <f t="shared" si="0"/>
        <v>0</v>
      </c>
      <c r="J12" s="159">
        <f t="shared" si="1"/>
        <v>0</v>
      </c>
    </row>
    <row r="13" spans="1:10" ht="12.75">
      <c r="A13" s="190">
        <v>4</v>
      </c>
      <c r="B13" s="78" t="s">
        <v>735</v>
      </c>
      <c r="C13" s="5" t="s">
        <v>456</v>
      </c>
      <c r="D13" s="2" t="s">
        <v>53</v>
      </c>
      <c r="E13" s="6">
        <v>5.39</v>
      </c>
      <c r="F13" s="14" t="s">
        <v>8</v>
      </c>
      <c r="G13" s="36">
        <v>22</v>
      </c>
      <c r="H13" s="145"/>
      <c r="I13" s="149">
        <f t="shared" si="0"/>
        <v>0</v>
      </c>
      <c r="J13" s="159">
        <f t="shared" si="1"/>
        <v>0</v>
      </c>
    </row>
    <row r="14" spans="1:10" ht="12.75">
      <c r="A14" s="190">
        <v>4</v>
      </c>
      <c r="B14" s="78" t="s">
        <v>735</v>
      </c>
      <c r="C14" s="5" t="s">
        <v>457</v>
      </c>
      <c r="D14" s="2" t="s">
        <v>72</v>
      </c>
      <c r="E14" s="6">
        <v>2.1</v>
      </c>
      <c r="F14" s="14" t="s">
        <v>8</v>
      </c>
      <c r="G14" s="36">
        <v>22</v>
      </c>
      <c r="H14" s="145"/>
      <c r="I14" s="149">
        <f t="shared" si="0"/>
        <v>0</v>
      </c>
      <c r="J14" s="159">
        <f t="shared" si="1"/>
        <v>0</v>
      </c>
    </row>
    <row r="15" spans="1:10" ht="12.75">
      <c r="A15" s="190">
        <v>5</v>
      </c>
      <c r="B15" s="63" t="s">
        <v>540</v>
      </c>
      <c r="C15" s="5" t="s">
        <v>458</v>
      </c>
      <c r="D15" s="2" t="s">
        <v>7</v>
      </c>
      <c r="E15" s="6">
        <v>23.18</v>
      </c>
      <c r="F15" s="14" t="s">
        <v>39</v>
      </c>
      <c r="G15" s="36">
        <v>22</v>
      </c>
      <c r="H15" s="145"/>
      <c r="I15" s="149">
        <f t="shared" si="0"/>
        <v>0</v>
      </c>
      <c r="J15" s="159">
        <f t="shared" si="1"/>
        <v>0</v>
      </c>
    </row>
    <row r="16" spans="1:10" ht="12.75">
      <c r="A16" s="190">
        <v>4</v>
      </c>
      <c r="B16" s="78" t="s">
        <v>735</v>
      </c>
      <c r="C16" s="5" t="s">
        <v>459</v>
      </c>
      <c r="D16" s="2" t="s">
        <v>53</v>
      </c>
      <c r="E16" s="6">
        <v>2.21</v>
      </c>
      <c r="F16" s="14" t="s">
        <v>8</v>
      </c>
      <c r="G16" s="36">
        <v>22</v>
      </c>
      <c r="H16" s="145"/>
      <c r="I16" s="149">
        <f t="shared" si="0"/>
        <v>0</v>
      </c>
      <c r="J16" s="159">
        <f t="shared" si="1"/>
        <v>0</v>
      </c>
    </row>
    <row r="17" spans="1:10" ht="12.75">
      <c r="A17" s="190">
        <v>4</v>
      </c>
      <c r="B17" s="78" t="s">
        <v>735</v>
      </c>
      <c r="C17" s="5" t="s">
        <v>460</v>
      </c>
      <c r="D17" s="2" t="s">
        <v>75</v>
      </c>
      <c r="E17" s="6">
        <v>4.62</v>
      </c>
      <c r="F17" s="14" t="s">
        <v>8</v>
      </c>
      <c r="G17" s="36">
        <v>22</v>
      </c>
      <c r="H17" s="145"/>
      <c r="I17" s="149">
        <f t="shared" si="0"/>
        <v>0</v>
      </c>
      <c r="J17" s="159">
        <f t="shared" si="1"/>
        <v>0</v>
      </c>
    </row>
    <row r="18" spans="1:10" ht="12.75">
      <c r="A18" s="190">
        <v>2</v>
      </c>
      <c r="B18" s="63" t="s">
        <v>736</v>
      </c>
      <c r="C18" s="5" t="s">
        <v>461</v>
      </c>
      <c r="D18" s="2" t="s">
        <v>146</v>
      </c>
      <c r="E18" s="6">
        <v>18.52</v>
      </c>
      <c r="F18" s="18" t="s">
        <v>15</v>
      </c>
      <c r="G18" s="36">
        <v>12</v>
      </c>
      <c r="H18" s="145"/>
      <c r="I18" s="149">
        <f t="shared" si="0"/>
        <v>0</v>
      </c>
      <c r="J18" s="159">
        <f t="shared" si="1"/>
        <v>0</v>
      </c>
    </row>
    <row r="19" spans="1:10" ht="12.75">
      <c r="A19" s="190">
        <v>2</v>
      </c>
      <c r="B19" s="63" t="s">
        <v>736</v>
      </c>
      <c r="C19" s="5" t="s">
        <v>462</v>
      </c>
      <c r="D19" s="2" t="s">
        <v>146</v>
      </c>
      <c r="E19" s="6">
        <v>21.3</v>
      </c>
      <c r="F19" s="18" t="s">
        <v>15</v>
      </c>
      <c r="G19" s="36">
        <v>12</v>
      </c>
      <c r="H19" s="145"/>
      <c r="I19" s="149">
        <f t="shared" si="0"/>
        <v>0</v>
      </c>
      <c r="J19" s="159">
        <f t="shared" si="1"/>
        <v>0</v>
      </c>
    </row>
    <row r="20" spans="1:10" ht="12.75">
      <c r="A20" s="190">
        <v>3</v>
      </c>
      <c r="B20" s="78" t="s">
        <v>735</v>
      </c>
      <c r="C20" s="5" t="s">
        <v>463</v>
      </c>
      <c r="D20" s="2" t="s">
        <v>12</v>
      </c>
      <c r="E20" s="6">
        <v>58.45</v>
      </c>
      <c r="F20" s="18" t="s">
        <v>8</v>
      </c>
      <c r="G20" s="36">
        <v>22</v>
      </c>
      <c r="H20" s="145"/>
      <c r="I20" s="149">
        <f t="shared" si="0"/>
        <v>0</v>
      </c>
      <c r="J20" s="159">
        <f t="shared" si="1"/>
        <v>0</v>
      </c>
    </row>
    <row r="21" spans="1:10" ht="13.5" thickBot="1">
      <c r="A21" s="191">
        <v>1</v>
      </c>
      <c r="B21" s="192" t="s">
        <v>540</v>
      </c>
      <c r="C21" s="218" t="s">
        <v>464</v>
      </c>
      <c r="D21" s="227" t="s">
        <v>465</v>
      </c>
      <c r="E21" s="220">
        <v>129.07</v>
      </c>
      <c r="F21" s="240" t="s">
        <v>15</v>
      </c>
      <c r="G21" s="222">
        <v>22</v>
      </c>
      <c r="H21" s="160"/>
      <c r="I21" s="241">
        <f t="shared" si="0"/>
        <v>0</v>
      </c>
      <c r="J21" s="162">
        <f t="shared" si="1"/>
        <v>0</v>
      </c>
    </row>
    <row r="22" spans="1:7" ht="12.75">
      <c r="A22" s="22"/>
      <c r="G22" s="41"/>
    </row>
    <row r="23" spans="1:7" ht="13.5" thickBot="1">
      <c r="A23" s="22"/>
      <c r="G23" s="41"/>
    </row>
    <row r="24" spans="1:10" ht="13.5" thickBot="1">
      <c r="A24" s="22"/>
      <c r="C24" s="110"/>
      <c r="D24" s="40" t="s">
        <v>88</v>
      </c>
      <c r="E24" s="111">
        <f>SUM(E5:E21)</f>
        <v>439.39</v>
      </c>
      <c r="G24" s="389" t="s">
        <v>890</v>
      </c>
      <c r="H24" s="390"/>
      <c r="I24" s="293"/>
      <c r="J24" s="294">
        <f>SUM(J5:J21)</f>
        <v>0</v>
      </c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</sheetData>
  <sheetProtection/>
  <mergeCells count="3">
    <mergeCell ref="A1:F1"/>
    <mergeCell ref="A2:F2"/>
    <mergeCell ref="G24:H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60" zoomScalePageLayoutView="0" workbookViewId="0" topLeftCell="A17">
      <selection activeCell="J45" sqref="J45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1.28125" style="0" customWidth="1"/>
    <col min="4" max="4" width="26.7109375" style="0" customWidth="1"/>
    <col min="5" max="5" width="13.28125" style="0" customWidth="1"/>
    <col min="6" max="6" width="24.7109375" style="0" customWidth="1"/>
    <col min="7" max="7" width="18.7109375" style="0" customWidth="1"/>
    <col min="9" max="9" width="11.7109375" style="0" customWidth="1"/>
    <col min="10" max="10" width="12.8515625" style="0" customWidth="1"/>
  </cols>
  <sheetData>
    <row r="1" spans="1:6" ht="22.5" customHeight="1">
      <c r="A1" s="382" t="s">
        <v>742</v>
      </c>
      <c r="B1" s="382"/>
      <c r="C1" s="382"/>
      <c r="D1" s="382"/>
      <c r="E1" s="382"/>
      <c r="F1" s="382"/>
    </row>
    <row r="2" spans="1:6" ht="15">
      <c r="A2" s="383" t="s">
        <v>466</v>
      </c>
      <c r="B2" s="384"/>
      <c r="C2" s="384"/>
      <c r="D2" s="384"/>
      <c r="E2" s="384"/>
      <c r="F2" s="384"/>
    </row>
    <row r="3" spans="1:10" ht="13.5" thickBot="1">
      <c r="A3" s="68" t="s">
        <v>717</v>
      </c>
      <c r="B3" s="67" t="s">
        <v>718</v>
      </c>
      <c r="C3" s="67" t="s">
        <v>719</v>
      </c>
      <c r="D3" s="67" t="s">
        <v>519</v>
      </c>
      <c r="E3" s="67" t="s">
        <v>720</v>
      </c>
      <c r="F3" s="67" t="s">
        <v>721</v>
      </c>
      <c r="G3" s="67" t="s">
        <v>722</v>
      </c>
      <c r="H3" s="67" t="s">
        <v>879</v>
      </c>
      <c r="I3" s="67" t="s">
        <v>880</v>
      </c>
      <c r="J3" s="67" t="s">
        <v>881</v>
      </c>
    </row>
    <row r="4" spans="1:10" ht="60.75" customHeight="1" thickBot="1">
      <c r="A4" s="223" t="s">
        <v>1</v>
      </c>
      <c r="B4" s="197" t="s">
        <v>716</v>
      </c>
      <c r="C4" s="198" t="s">
        <v>2</v>
      </c>
      <c r="D4" s="199" t="s">
        <v>3</v>
      </c>
      <c r="E4" s="198" t="s">
        <v>4</v>
      </c>
      <c r="F4" s="198" t="s">
        <v>5</v>
      </c>
      <c r="G4" s="55" t="s">
        <v>714</v>
      </c>
      <c r="H4" s="140" t="s">
        <v>873</v>
      </c>
      <c r="I4" s="141" t="s">
        <v>874</v>
      </c>
      <c r="J4" s="139" t="s">
        <v>875</v>
      </c>
    </row>
    <row r="5" spans="1:10" ht="12.75">
      <c r="A5" s="229">
        <v>2</v>
      </c>
      <c r="B5" s="184" t="s">
        <v>736</v>
      </c>
      <c r="C5" s="203" t="s">
        <v>467</v>
      </c>
      <c r="D5" s="186" t="s">
        <v>146</v>
      </c>
      <c r="E5" s="187">
        <v>16.9</v>
      </c>
      <c r="F5" s="211" t="s">
        <v>15</v>
      </c>
      <c r="G5" s="156">
        <v>12</v>
      </c>
      <c r="H5" s="157"/>
      <c r="I5" s="157">
        <f>H5*G5</f>
        <v>0</v>
      </c>
      <c r="J5" s="158">
        <f>E5*I5</f>
        <v>0</v>
      </c>
    </row>
    <row r="6" spans="1:10" ht="12.75">
      <c r="A6" s="212">
        <v>2</v>
      </c>
      <c r="B6" s="63" t="s">
        <v>736</v>
      </c>
      <c r="C6" s="5" t="s">
        <v>468</v>
      </c>
      <c r="D6" s="2" t="s">
        <v>146</v>
      </c>
      <c r="E6" s="6">
        <v>25.42</v>
      </c>
      <c r="F6" s="9" t="s">
        <v>15</v>
      </c>
      <c r="G6" s="148">
        <v>12</v>
      </c>
      <c r="H6" s="145"/>
      <c r="I6" s="145">
        <f aca="true" t="shared" si="0" ref="I6:I43">H6*G6</f>
        <v>0</v>
      </c>
      <c r="J6" s="205">
        <f aca="true" t="shared" si="1" ref="J6:J43">E6*I6</f>
        <v>0</v>
      </c>
    </row>
    <row r="7" spans="1:10" ht="12.75">
      <c r="A7" s="212">
        <v>2</v>
      </c>
      <c r="B7" s="63" t="s">
        <v>736</v>
      </c>
      <c r="C7" s="5" t="s">
        <v>469</v>
      </c>
      <c r="D7" s="2" t="s">
        <v>146</v>
      </c>
      <c r="E7" s="6">
        <v>20.5</v>
      </c>
      <c r="F7" s="9" t="s">
        <v>15</v>
      </c>
      <c r="G7" s="148">
        <v>12</v>
      </c>
      <c r="H7" s="145"/>
      <c r="I7" s="145">
        <f t="shared" si="0"/>
        <v>0</v>
      </c>
      <c r="J7" s="205">
        <f t="shared" si="1"/>
        <v>0</v>
      </c>
    </row>
    <row r="8" spans="1:10" ht="12.75">
      <c r="A8" s="212">
        <v>2</v>
      </c>
      <c r="B8" s="63" t="s">
        <v>736</v>
      </c>
      <c r="C8" s="5" t="s">
        <v>470</v>
      </c>
      <c r="D8" s="2" t="s">
        <v>146</v>
      </c>
      <c r="E8" s="6">
        <v>19.98</v>
      </c>
      <c r="F8" s="9" t="s">
        <v>15</v>
      </c>
      <c r="G8" s="148">
        <v>12</v>
      </c>
      <c r="H8" s="145"/>
      <c r="I8" s="145">
        <f t="shared" si="0"/>
        <v>0</v>
      </c>
      <c r="J8" s="205">
        <f t="shared" si="1"/>
        <v>0</v>
      </c>
    </row>
    <row r="9" spans="1:10" ht="12.75">
      <c r="A9" s="212">
        <v>2</v>
      </c>
      <c r="B9" s="63" t="s">
        <v>736</v>
      </c>
      <c r="C9" s="5" t="s">
        <v>471</v>
      </c>
      <c r="D9" s="2" t="s">
        <v>146</v>
      </c>
      <c r="E9" s="6">
        <v>20.94</v>
      </c>
      <c r="F9" s="9" t="s">
        <v>15</v>
      </c>
      <c r="G9" s="148">
        <v>12</v>
      </c>
      <c r="H9" s="145"/>
      <c r="I9" s="145">
        <f t="shared" si="0"/>
        <v>0</v>
      </c>
      <c r="J9" s="205">
        <f t="shared" si="1"/>
        <v>0</v>
      </c>
    </row>
    <row r="10" spans="1:10" ht="12.75">
      <c r="A10" s="212">
        <v>2</v>
      </c>
      <c r="B10" s="63" t="s">
        <v>736</v>
      </c>
      <c r="C10" s="5" t="s">
        <v>472</v>
      </c>
      <c r="D10" s="2" t="s">
        <v>146</v>
      </c>
      <c r="E10" s="6">
        <v>20.58</v>
      </c>
      <c r="F10" s="9" t="s">
        <v>15</v>
      </c>
      <c r="G10" s="148">
        <v>12</v>
      </c>
      <c r="H10" s="145"/>
      <c r="I10" s="145">
        <f t="shared" si="0"/>
        <v>0</v>
      </c>
      <c r="J10" s="205">
        <f t="shared" si="1"/>
        <v>0</v>
      </c>
    </row>
    <row r="11" spans="1:10" ht="12.75">
      <c r="A11" s="212">
        <v>6</v>
      </c>
      <c r="B11" s="63" t="s">
        <v>540</v>
      </c>
      <c r="C11" s="5" t="s">
        <v>473</v>
      </c>
      <c r="D11" s="2" t="s">
        <v>83</v>
      </c>
      <c r="E11" s="6">
        <v>13.62</v>
      </c>
      <c r="F11" s="9" t="s">
        <v>15</v>
      </c>
      <c r="G11" s="148">
        <v>22</v>
      </c>
      <c r="H11" s="145"/>
      <c r="I11" s="145">
        <f t="shared" si="0"/>
        <v>0</v>
      </c>
      <c r="J11" s="205">
        <f t="shared" si="1"/>
        <v>0</v>
      </c>
    </row>
    <row r="12" spans="1:10" ht="12.75">
      <c r="A12" s="190">
        <v>4</v>
      </c>
      <c r="B12" s="63" t="s">
        <v>540</v>
      </c>
      <c r="C12" s="5" t="s">
        <v>474</v>
      </c>
      <c r="D12" s="2" t="s">
        <v>58</v>
      </c>
      <c r="E12" s="6">
        <v>6.4</v>
      </c>
      <c r="F12" s="9" t="s">
        <v>8</v>
      </c>
      <c r="G12" s="148">
        <v>22</v>
      </c>
      <c r="H12" s="145"/>
      <c r="I12" s="145">
        <f t="shared" si="0"/>
        <v>0</v>
      </c>
      <c r="J12" s="205">
        <f t="shared" si="1"/>
        <v>0</v>
      </c>
    </row>
    <row r="13" spans="1:10" ht="12.75">
      <c r="A13" s="190">
        <v>3</v>
      </c>
      <c r="B13" s="78" t="s">
        <v>735</v>
      </c>
      <c r="C13" s="5" t="s">
        <v>475</v>
      </c>
      <c r="D13" s="2" t="s">
        <v>12</v>
      </c>
      <c r="E13" s="6">
        <v>45.2</v>
      </c>
      <c r="F13" s="9" t="s">
        <v>8</v>
      </c>
      <c r="G13" s="148">
        <v>22</v>
      </c>
      <c r="H13" s="145"/>
      <c r="I13" s="145">
        <f t="shared" si="0"/>
        <v>0</v>
      </c>
      <c r="J13" s="205">
        <f t="shared" si="1"/>
        <v>0</v>
      </c>
    </row>
    <row r="14" spans="1:10" ht="12.75">
      <c r="A14" s="190">
        <v>4</v>
      </c>
      <c r="B14" s="78" t="s">
        <v>735</v>
      </c>
      <c r="C14" s="5" t="s">
        <v>476</v>
      </c>
      <c r="D14" s="2" t="s">
        <v>53</v>
      </c>
      <c r="E14" s="6">
        <v>5.39</v>
      </c>
      <c r="F14" s="3" t="s">
        <v>8</v>
      </c>
      <c r="G14" s="148">
        <v>22</v>
      </c>
      <c r="H14" s="145"/>
      <c r="I14" s="145">
        <f t="shared" si="0"/>
        <v>0</v>
      </c>
      <c r="J14" s="205">
        <f t="shared" si="1"/>
        <v>0</v>
      </c>
    </row>
    <row r="15" spans="1:10" ht="12.75">
      <c r="A15" s="190">
        <v>4</v>
      </c>
      <c r="B15" s="78" t="s">
        <v>735</v>
      </c>
      <c r="C15" s="5" t="s">
        <v>477</v>
      </c>
      <c r="D15" s="2" t="s">
        <v>72</v>
      </c>
      <c r="E15" s="6">
        <v>2.1</v>
      </c>
      <c r="F15" s="3" t="s">
        <v>8</v>
      </c>
      <c r="G15" s="148">
        <v>22</v>
      </c>
      <c r="H15" s="145"/>
      <c r="I15" s="145">
        <f t="shared" si="0"/>
        <v>0</v>
      </c>
      <c r="J15" s="205">
        <f t="shared" si="1"/>
        <v>0</v>
      </c>
    </row>
    <row r="16" spans="1:10" ht="12.75">
      <c r="A16" s="190">
        <v>5</v>
      </c>
      <c r="B16" s="63" t="s">
        <v>540</v>
      </c>
      <c r="C16" s="5" t="s">
        <v>478</v>
      </c>
      <c r="D16" s="2" t="s">
        <v>7</v>
      </c>
      <c r="E16" s="6">
        <v>23.18</v>
      </c>
      <c r="F16" s="3" t="s">
        <v>39</v>
      </c>
      <c r="G16" s="148">
        <v>22</v>
      </c>
      <c r="H16" s="145"/>
      <c r="I16" s="145">
        <f t="shared" si="0"/>
        <v>0</v>
      </c>
      <c r="J16" s="205">
        <f t="shared" si="1"/>
        <v>0</v>
      </c>
    </row>
    <row r="17" spans="1:10" ht="12.75">
      <c r="A17" s="190">
        <v>3</v>
      </c>
      <c r="B17" s="78" t="s">
        <v>735</v>
      </c>
      <c r="C17" s="5" t="s">
        <v>479</v>
      </c>
      <c r="D17" s="2" t="s">
        <v>12</v>
      </c>
      <c r="E17" s="6">
        <v>46.96</v>
      </c>
      <c r="F17" s="3" t="s">
        <v>8</v>
      </c>
      <c r="G17" s="148">
        <v>22</v>
      </c>
      <c r="H17" s="145"/>
      <c r="I17" s="145">
        <f t="shared" si="0"/>
        <v>0</v>
      </c>
      <c r="J17" s="205">
        <f t="shared" si="1"/>
        <v>0</v>
      </c>
    </row>
    <row r="18" spans="1:10" ht="12.75">
      <c r="A18" s="190">
        <v>4</v>
      </c>
      <c r="B18" s="78" t="s">
        <v>735</v>
      </c>
      <c r="C18" s="5" t="s">
        <v>480</v>
      </c>
      <c r="D18" s="2" t="s">
        <v>53</v>
      </c>
      <c r="E18" s="6">
        <v>2.21</v>
      </c>
      <c r="F18" s="3" t="s">
        <v>8</v>
      </c>
      <c r="G18" s="148">
        <v>22</v>
      </c>
      <c r="H18" s="145"/>
      <c r="I18" s="145">
        <f t="shared" si="0"/>
        <v>0</v>
      </c>
      <c r="J18" s="205">
        <f t="shared" si="1"/>
        <v>0</v>
      </c>
    </row>
    <row r="19" spans="1:10" ht="12.75">
      <c r="A19" s="190">
        <v>4</v>
      </c>
      <c r="B19" s="78" t="s">
        <v>735</v>
      </c>
      <c r="C19" s="5" t="s">
        <v>481</v>
      </c>
      <c r="D19" s="2" t="s">
        <v>75</v>
      </c>
      <c r="E19" s="6">
        <v>4.62</v>
      </c>
      <c r="F19" s="3" t="s">
        <v>8</v>
      </c>
      <c r="G19" s="148">
        <v>22</v>
      </c>
      <c r="H19" s="145"/>
      <c r="I19" s="145">
        <f t="shared" si="0"/>
        <v>0</v>
      </c>
      <c r="J19" s="205">
        <f t="shared" si="1"/>
        <v>0</v>
      </c>
    </row>
    <row r="20" spans="1:10" ht="12.75">
      <c r="A20" s="190">
        <v>4</v>
      </c>
      <c r="B20" s="63" t="s">
        <v>540</v>
      </c>
      <c r="C20" s="5" t="s">
        <v>482</v>
      </c>
      <c r="D20" s="2" t="s">
        <v>131</v>
      </c>
      <c r="E20" s="6">
        <v>20.79</v>
      </c>
      <c r="F20" s="4" t="s">
        <v>15</v>
      </c>
      <c r="G20" s="148">
        <v>22</v>
      </c>
      <c r="H20" s="145"/>
      <c r="I20" s="145">
        <f t="shared" si="0"/>
        <v>0</v>
      </c>
      <c r="J20" s="205">
        <f t="shared" si="1"/>
        <v>0</v>
      </c>
    </row>
    <row r="21" spans="1:10" ht="12.75">
      <c r="A21" s="190">
        <v>6</v>
      </c>
      <c r="B21" s="63" t="s">
        <v>540</v>
      </c>
      <c r="C21" s="5" t="s">
        <v>483</v>
      </c>
      <c r="D21" s="2" t="s">
        <v>484</v>
      </c>
      <c r="E21" s="6">
        <v>13.16</v>
      </c>
      <c r="F21" s="4" t="s">
        <v>15</v>
      </c>
      <c r="G21" s="148">
        <v>22</v>
      </c>
      <c r="H21" s="145"/>
      <c r="I21" s="145">
        <f t="shared" si="0"/>
        <v>0</v>
      </c>
      <c r="J21" s="205">
        <f t="shared" si="1"/>
        <v>0</v>
      </c>
    </row>
    <row r="22" spans="1:10" ht="12.75">
      <c r="A22" s="190">
        <v>4</v>
      </c>
      <c r="B22" s="63" t="s">
        <v>540</v>
      </c>
      <c r="C22" s="5" t="s">
        <v>485</v>
      </c>
      <c r="D22" s="2" t="s">
        <v>58</v>
      </c>
      <c r="E22" s="6">
        <v>6.18</v>
      </c>
      <c r="F22" s="3" t="s">
        <v>8</v>
      </c>
      <c r="G22" s="148">
        <v>22</v>
      </c>
      <c r="H22" s="145"/>
      <c r="I22" s="145">
        <f t="shared" si="0"/>
        <v>0</v>
      </c>
      <c r="J22" s="205">
        <f t="shared" si="1"/>
        <v>0</v>
      </c>
    </row>
    <row r="23" spans="1:10" ht="12.75">
      <c r="A23" s="190">
        <v>3</v>
      </c>
      <c r="B23" s="78" t="s">
        <v>735</v>
      </c>
      <c r="C23" s="5" t="s">
        <v>486</v>
      </c>
      <c r="D23" s="2" t="s">
        <v>12</v>
      </c>
      <c r="E23" s="6">
        <v>58.35</v>
      </c>
      <c r="F23" s="4" t="s">
        <v>8</v>
      </c>
      <c r="G23" s="148">
        <v>22</v>
      </c>
      <c r="H23" s="145"/>
      <c r="I23" s="145">
        <f t="shared" si="0"/>
        <v>0</v>
      </c>
      <c r="J23" s="205">
        <f t="shared" si="1"/>
        <v>0</v>
      </c>
    </row>
    <row r="24" spans="1:10" ht="12.75">
      <c r="A24" s="190">
        <v>3</v>
      </c>
      <c r="B24" s="63" t="s">
        <v>540</v>
      </c>
      <c r="C24" s="5" t="s">
        <v>487</v>
      </c>
      <c r="D24" s="2" t="s">
        <v>12</v>
      </c>
      <c r="E24" s="6">
        <v>14.66</v>
      </c>
      <c r="F24" s="4" t="s">
        <v>15</v>
      </c>
      <c r="G24" s="148">
        <v>22</v>
      </c>
      <c r="H24" s="145"/>
      <c r="I24" s="145">
        <f t="shared" si="0"/>
        <v>0</v>
      </c>
      <c r="J24" s="205">
        <f t="shared" si="1"/>
        <v>0</v>
      </c>
    </row>
    <row r="25" spans="1:10" ht="12.75">
      <c r="A25" s="190">
        <v>3</v>
      </c>
      <c r="B25" s="63" t="s">
        <v>540</v>
      </c>
      <c r="C25" s="5" t="s">
        <v>488</v>
      </c>
      <c r="D25" s="2" t="s">
        <v>12</v>
      </c>
      <c r="E25" s="6">
        <v>8.92</v>
      </c>
      <c r="F25" s="4" t="s">
        <v>15</v>
      </c>
      <c r="G25" s="148">
        <v>22</v>
      </c>
      <c r="H25" s="145"/>
      <c r="I25" s="145">
        <f t="shared" si="0"/>
        <v>0</v>
      </c>
      <c r="J25" s="205">
        <f t="shared" si="1"/>
        <v>0</v>
      </c>
    </row>
    <row r="26" spans="1:10" ht="12.75">
      <c r="A26" s="190">
        <v>4</v>
      </c>
      <c r="B26" s="63" t="s">
        <v>540</v>
      </c>
      <c r="C26" s="5" t="s">
        <v>489</v>
      </c>
      <c r="D26" s="2" t="s">
        <v>12</v>
      </c>
      <c r="E26" s="6">
        <v>3.97</v>
      </c>
      <c r="F26" s="4" t="s">
        <v>15</v>
      </c>
      <c r="G26" s="148">
        <v>22</v>
      </c>
      <c r="H26" s="145"/>
      <c r="I26" s="145">
        <f t="shared" si="0"/>
        <v>0</v>
      </c>
      <c r="J26" s="205">
        <f t="shared" si="1"/>
        <v>0</v>
      </c>
    </row>
    <row r="27" spans="1:10" ht="12.75">
      <c r="A27" s="190">
        <v>6</v>
      </c>
      <c r="B27" s="63" t="s">
        <v>540</v>
      </c>
      <c r="C27" s="5" t="s">
        <v>490</v>
      </c>
      <c r="D27" s="2" t="s">
        <v>491</v>
      </c>
      <c r="E27" s="6">
        <v>8.5</v>
      </c>
      <c r="F27" s="4" t="s">
        <v>8</v>
      </c>
      <c r="G27" s="148">
        <v>22</v>
      </c>
      <c r="H27" s="145"/>
      <c r="I27" s="145">
        <f t="shared" si="0"/>
        <v>0</v>
      </c>
      <c r="J27" s="205">
        <f t="shared" si="1"/>
        <v>0</v>
      </c>
    </row>
    <row r="28" spans="1:10" ht="12.75">
      <c r="A28" s="190">
        <v>6</v>
      </c>
      <c r="B28" s="63" t="s">
        <v>540</v>
      </c>
      <c r="C28" s="5" t="s">
        <v>492</v>
      </c>
      <c r="D28" s="2" t="s">
        <v>493</v>
      </c>
      <c r="E28" s="6">
        <v>4.54</v>
      </c>
      <c r="F28" s="4" t="s">
        <v>8</v>
      </c>
      <c r="G28" s="148">
        <v>22</v>
      </c>
      <c r="H28" s="145"/>
      <c r="I28" s="145">
        <f t="shared" si="0"/>
        <v>0</v>
      </c>
      <c r="J28" s="205">
        <f t="shared" si="1"/>
        <v>0</v>
      </c>
    </row>
    <row r="29" spans="1:10" ht="12.75">
      <c r="A29" s="190">
        <v>6</v>
      </c>
      <c r="B29" s="63" t="s">
        <v>540</v>
      </c>
      <c r="C29" s="5" t="s">
        <v>494</v>
      </c>
      <c r="D29" s="2" t="s">
        <v>495</v>
      </c>
      <c r="E29" s="6">
        <v>7.89</v>
      </c>
      <c r="F29" s="4" t="s">
        <v>8</v>
      </c>
      <c r="G29" s="148">
        <v>22</v>
      </c>
      <c r="H29" s="145"/>
      <c r="I29" s="145">
        <f t="shared" si="0"/>
        <v>0</v>
      </c>
      <c r="J29" s="205">
        <f t="shared" si="1"/>
        <v>0</v>
      </c>
    </row>
    <row r="30" spans="1:10" ht="12.75">
      <c r="A30" s="190">
        <v>4</v>
      </c>
      <c r="B30" s="78" t="s">
        <v>735</v>
      </c>
      <c r="C30" s="5" t="s">
        <v>496</v>
      </c>
      <c r="D30" s="2" t="s">
        <v>53</v>
      </c>
      <c r="E30" s="6">
        <v>1.58</v>
      </c>
      <c r="F30" s="4" t="s">
        <v>8</v>
      </c>
      <c r="G30" s="148">
        <v>22</v>
      </c>
      <c r="H30" s="145"/>
      <c r="I30" s="145">
        <f t="shared" si="0"/>
        <v>0</v>
      </c>
      <c r="J30" s="205">
        <f t="shared" si="1"/>
        <v>0</v>
      </c>
    </row>
    <row r="31" spans="1:10" ht="12.75">
      <c r="A31" s="190">
        <v>4</v>
      </c>
      <c r="B31" s="78" t="s">
        <v>735</v>
      </c>
      <c r="C31" s="5" t="s">
        <v>497</v>
      </c>
      <c r="D31" s="2" t="s">
        <v>61</v>
      </c>
      <c r="E31" s="6">
        <v>0.99</v>
      </c>
      <c r="F31" s="3" t="s">
        <v>8</v>
      </c>
      <c r="G31" s="148">
        <v>22</v>
      </c>
      <c r="H31" s="145"/>
      <c r="I31" s="145">
        <f t="shared" si="0"/>
        <v>0</v>
      </c>
      <c r="J31" s="205">
        <f t="shared" si="1"/>
        <v>0</v>
      </c>
    </row>
    <row r="32" spans="1:10" ht="12.75">
      <c r="A32" s="190">
        <v>4</v>
      </c>
      <c r="B32" s="63" t="s">
        <v>540</v>
      </c>
      <c r="C32" s="5" t="s">
        <v>498</v>
      </c>
      <c r="D32" s="5" t="s">
        <v>12</v>
      </c>
      <c r="E32" s="6">
        <v>21.2</v>
      </c>
      <c r="F32" s="4" t="s">
        <v>15</v>
      </c>
      <c r="G32" s="148">
        <v>22</v>
      </c>
      <c r="H32" s="145"/>
      <c r="I32" s="145">
        <f t="shared" si="0"/>
        <v>0</v>
      </c>
      <c r="J32" s="205">
        <f t="shared" si="1"/>
        <v>0</v>
      </c>
    </row>
    <row r="33" spans="1:10" ht="12.75">
      <c r="A33" s="190">
        <v>2</v>
      </c>
      <c r="B33" s="63" t="s">
        <v>736</v>
      </c>
      <c r="C33" s="5" t="s">
        <v>499</v>
      </c>
      <c r="D33" s="5" t="s">
        <v>146</v>
      </c>
      <c r="E33" s="6">
        <v>16.72</v>
      </c>
      <c r="F33" s="4" t="s">
        <v>15</v>
      </c>
      <c r="G33" s="148">
        <v>12</v>
      </c>
      <c r="H33" s="145"/>
      <c r="I33" s="145">
        <f t="shared" si="0"/>
        <v>0</v>
      </c>
      <c r="J33" s="205">
        <f t="shared" si="1"/>
        <v>0</v>
      </c>
    </row>
    <row r="34" spans="1:10" ht="12.75">
      <c r="A34" s="190">
        <v>2</v>
      </c>
      <c r="B34" s="63" t="s">
        <v>736</v>
      </c>
      <c r="C34" s="5" t="s">
        <v>500</v>
      </c>
      <c r="D34" s="5" t="s">
        <v>146</v>
      </c>
      <c r="E34" s="6">
        <v>16.8</v>
      </c>
      <c r="F34" s="4" t="s">
        <v>15</v>
      </c>
      <c r="G34" s="148">
        <v>12</v>
      </c>
      <c r="H34" s="145"/>
      <c r="I34" s="145">
        <f t="shared" si="0"/>
        <v>0</v>
      </c>
      <c r="J34" s="205">
        <f t="shared" si="1"/>
        <v>0</v>
      </c>
    </row>
    <row r="35" spans="1:10" ht="12.75">
      <c r="A35" s="190">
        <v>2</v>
      </c>
      <c r="B35" s="63" t="s">
        <v>736</v>
      </c>
      <c r="C35" s="5" t="s">
        <v>501</v>
      </c>
      <c r="D35" s="5" t="s">
        <v>146</v>
      </c>
      <c r="E35" s="6">
        <v>16.85</v>
      </c>
      <c r="F35" s="4" t="s">
        <v>15</v>
      </c>
      <c r="G35" s="148">
        <v>12</v>
      </c>
      <c r="H35" s="145"/>
      <c r="I35" s="145">
        <f t="shared" si="0"/>
        <v>0</v>
      </c>
      <c r="J35" s="205">
        <f t="shared" si="1"/>
        <v>0</v>
      </c>
    </row>
    <row r="36" spans="1:10" ht="12.75">
      <c r="A36" s="190">
        <v>2</v>
      </c>
      <c r="B36" s="63" t="s">
        <v>736</v>
      </c>
      <c r="C36" s="5" t="s">
        <v>502</v>
      </c>
      <c r="D36" s="5" t="s">
        <v>146</v>
      </c>
      <c r="E36" s="6">
        <v>16.68</v>
      </c>
      <c r="F36" s="4" t="s">
        <v>15</v>
      </c>
      <c r="G36" s="148">
        <v>12</v>
      </c>
      <c r="H36" s="145"/>
      <c r="I36" s="145">
        <f t="shared" si="0"/>
        <v>0</v>
      </c>
      <c r="J36" s="205">
        <f t="shared" si="1"/>
        <v>0</v>
      </c>
    </row>
    <row r="37" spans="1:10" ht="12.75">
      <c r="A37" s="190">
        <v>2</v>
      </c>
      <c r="B37" s="63" t="s">
        <v>736</v>
      </c>
      <c r="C37" s="5" t="s">
        <v>503</v>
      </c>
      <c r="D37" s="5" t="s">
        <v>146</v>
      </c>
      <c r="E37" s="6">
        <v>11.52</v>
      </c>
      <c r="F37" s="4" t="s">
        <v>15</v>
      </c>
      <c r="G37" s="148">
        <v>12</v>
      </c>
      <c r="H37" s="145"/>
      <c r="I37" s="145">
        <f t="shared" si="0"/>
        <v>0</v>
      </c>
      <c r="J37" s="205">
        <f t="shared" si="1"/>
        <v>0</v>
      </c>
    </row>
    <row r="38" spans="1:10" ht="12.75">
      <c r="A38" s="190">
        <v>4</v>
      </c>
      <c r="B38" s="78" t="s">
        <v>735</v>
      </c>
      <c r="C38" s="5" t="s">
        <v>504</v>
      </c>
      <c r="D38" s="5" t="s">
        <v>53</v>
      </c>
      <c r="E38" s="6">
        <v>2.05</v>
      </c>
      <c r="F38" s="4" t="s">
        <v>8</v>
      </c>
      <c r="G38" s="148">
        <v>22</v>
      </c>
      <c r="H38" s="145"/>
      <c r="I38" s="145">
        <f t="shared" si="0"/>
        <v>0</v>
      </c>
      <c r="J38" s="205">
        <f t="shared" si="1"/>
        <v>0</v>
      </c>
    </row>
    <row r="39" spans="1:10" ht="12.75">
      <c r="A39" s="190">
        <v>4</v>
      </c>
      <c r="B39" s="78" t="s">
        <v>735</v>
      </c>
      <c r="C39" s="5" t="s">
        <v>505</v>
      </c>
      <c r="D39" s="5" t="s">
        <v>61</v>
      </c>
      <c r="E39" s="6">
        <v>1.1</v>
      </c>
      <c r="F39" s="4" t="s">
        <v>8</v>
      </c>
      <c r="G39" s="148">
        <v>22</v>
      </c>
      <c r="H39" s="145"/>
      <c r="I39" s="145">
        <f t="shared" si="0"/>
        <v>0</v>
      </c>
      <c r="J39" s="205">
        <f t="shared" si="1"/>
        <v>0</v>
      </c>
    </row>
    <row r="40" spans="1:10" ht="12.75">
      <c r="A40" s="190">
        <v>4</v>
      </c>
      <c r="B40" s="78" t="s">
        <v>735</v>
      </c>
      <c r="C40" s="5" t="s">
        <v>506</v>
      </c>
      <c r="D40" s="5" t="s">
        <v>53</v>
      </c>
      <c r="E40" s="6">
        <v>2.08</v>
      </c>
      <c r="F40" s="4" t="s">
        <v>8</v>
      </c>
      <c r="G40" s="148">
        <v>22</v>
      </c>
      <c r="H40" s="145"/>
      <c r="I40" s="145">
        <f t="shared" si="0"/>
        <v>0</v>
      </c>
      <c r="J40" s="205">
        <f t="shared" si="1"/>
        <v>0</v>
      </c>
    </row>
    <row r="41" spans="1:10" ht="12.75">
      <c r="A41" s="190">
        <v>4</v>
      </c>
      <c r="B41" s="78" t="s">
        <v>735</v>
      </c>
      <c r="C41" s="5" t="s">
        <v>507</v>
      </c>
      <c r="D41" s="5" t="s">
        <v>61</v>
      </c>
      <c r="E41" s="6">
        <v>1.05</v>
      </c>
      <c r="F41" s="4" t="s">
        <v>8</v>
      </c>
      <c r="G41" s="148">
        <v>22</v>
      </c>
      <c r="H41" s="145"/>
      <c r="I41" s="145">
        <f t="shared" si="0"/>
        <v>0</v>
      </c>
      <c r="J41" s="205">
        <f t="shared" si="1"/>
        <v>0</v>
      </c>
    </row>
    <row r="42" spans="1:10" ht="12.75">
      <c r="A42" s="190">
        <v>2</v>
      </c>
      <c r="B42" s="63" t="s">
        <v>736</v>
      </c>
      <c r="C42" s="5" t="s">
        <v>508</v>
      </c>
      <c r="D42" s="5" t="s">
        <v>146</v>
      </c>
      <c r="E42" s="6">
        <v>11.4</v>
      </c>
      <c r="F42" s="4" t="s">
        <v>15</v>
      </c>
      <c r="G42" s="148">
        <v>12</v>
      </c>
      <c r="H42" s="145"/>
      <c r="I42" s="145">
        <f t="shared" si="0"/>
        <v>0</v>
      </c>
      <c r="J42" s="205">
        <f t="shared" si="1"/>
        <v>0</v>
      </c>
    </row>
    <row r="43" spans="1:10" ht="13.5" thickBot="1">
      <c r="A43" s="243">
        <v>2</v>
      </c>
      <c r="B43" s="192" t="s">
        <v>736</v>
      </c>
      <c r="C43" s="218" t="s">
        <v>509</v>
      </c>
      <c r="D43" s="218" t="s">
        <v>146</v>
      </c>
      <c r="E43" s="220">
        <v>11.1</v>
      </c>
      <c r="F43" s="244" t="s">
        <v>15</v>
      </c>
      <c r="G43" s="150">
        <v>12</v>
      </c>
      <c r="H43" s="160"/>
      <c r="I43" s="160">
        <f t="shared" si="0"/>
        <v>0</v>
      </c>
      <c r="J43" s="210">
        <f t="shared" si="1"/>
        <v>0</v>
      </c>
    </row>
    <row r="44" spans="2:7" ht="13.5" thickBot="1">
      <c r="B44" s="12"/>
      <c r="C44" s="112"/>
      <c r="D44" s="23"/>
      <c r="E44" s="113"/>
      <c r="G44" s="41"/>
    </row>
    <row r="45" spans="2:10" ht="13.5" thickBot="1">
      <c r="B45" s="12"/>
      <c r="C45" s="12"/>
      <c r="D45" s="39" t="s">
        <v>88</v>
      </c>
      <c r="E45" s="38">
        <f>SUM(E5:E43)</f>
        <v>552.0800000000002</v>
      </c>
      <c r="F45" s="12"/>
      <c r="G45" s="389" t="s">
        <v>890</v>
      </c>
      <c r="H45" s="390"/>
      <c r="I45" s="293"/>
      <c r="J45" s="294">
        <f>SUM(J5:J43)</f>
        <v>0</v>
      </c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</sheetData>
  <sheetProtection/>
  <mergeCells count="3">
    <mergeCell ref="A1:F1"/>
    <mergeCell ref="A2:F2"/>
    <mergeCell ref="G45:H4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60" zoomScalePageLayoutView="0" workbookViewId="0" topLeftCell="A30">
      <selection activeCell="F73" sqref="F73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1.28125" style="0" customWidth="1"/>
    <col min="4" max="4" width="26.7109375" style="0" customWidth="1"/>
    <col min="5" max="5" width="13.28125" style="0" customWidth="1"/>
    <col min="6" max="6" width="24.7109375" style="0" customWidth="1"/>
    <col min="7" max="7" width="19.28125" style="0" customWidth="1"/>
    <col min="8" max="8" width="9.140625" style="0" customWidth="1"/>
    <col min="9" max="9" width="13.00390625" style="0" customWidth="1"/>
    <col min="10" max="10" width="14.421875" style="0" customWidth="1"/>
  </cols>
  <sheetData>
    <row r="1" spans="1:6" ht="22.5" customHeight="1">
      <c r="A1" s="382" t="s">
        <v>742</v>
      </c>
      <c r="B1" s="382"/>
      <c r="C1" s="382"/>
      <c r="D1" s="382"/>
      <c r="E1" s="382"/>
      <c r="F1" s="382"/>
    </row>
    <row r="2" spans="1:6" ht="15">
      <c r="A2" s="383" t="s">
        <v>750</v>
      </c>
      <c r="B2" s="384"/>
      <c r="C2" s="384"/>
      <c r="D2" s="384"/>
      <c r="E2" s="384"/>
      <c r="F2" s="384"/>
    </row>
    <row r="3" spans="1:10" ht="13.5" thickBot="1">
      <c r="A3" s="68" t="s">
        <v>717</v>
      </c>
      <c r="B3" s="67" t="s">
        <v>718</v>
      </c>
      <c r="C3" s="67" t="s">
        <v>719</v>
      </c>
      <c r="D3" s="67" t="s">
        <v>519</v>
      </c>
      <c r="E3" s="67" t="s">
        <v>720</v>
      </c>
      <c r="F3" s="67" t="s">
        <v>721</v>
      </c>
      <c r="G3" s="67" t="s">
        <v>722</v>
      </c>
      <c r="H3" s="67" t="s">
        <v>879</v>
      </c>
      <c r="I3" s="67" t="s">
        <v>880</v>
      </c>
      <c r="J3" s="67" t="s">
        <v>881</v>
      </c>
    </row>
    <row r="4" spans="1:10" ht="60.75" customHeight="1" thickBot="1">
      <c r="A4" s="52" t="s">
        <v>1</v>
      </c>
      <c r="B4" s="58" t="s">
        <v>716</v>
      </c>
      <c r="C4" s="51" t="s">
        <v>2</v>
      </c>
      <c r="D4" s="50" t="s">
        <v>3</v>
      </c>
      <c r="E4" s="51" t="s">
        <v>4</v>
      </c>
      <c r="F4" s="56" t="s">
        <v>5</v>
      </c>
      <c r="G4" s="55" t="s">
        <v>714</v>
      </c>
      <c r="H4" s="140" t="s">
        <v>873</v>
      </c>
      <c r="I4" s="141" t="s">
        <v>874</v>
      </c>
      <c r="J4" s="139" t="s">
        <v>875</v>
      </c>
    </row>
    <row r="5" spans="1:10" ht="12.75">
      <c r="A5" s="229">
        <v>3</v>
      </c>
      <c r="B5" s="167" t="s">
        <v>540</v>
      </c>
      <c r="C5" s="245" t="s">
        <v>814</v>
      </c>
      <c r="D5" s="246" t="s">
        <v>747</v>
      </c>
      <c r="E5" s="249">
        <v>14.23</v>
      </c>
      <c r="F5" s="246" t="s">
        <v>870</v>
      </c>
      <c r="G5" s="171">
        <v>22</v>
      </c>
      <c r="H5" s="157"/>
      <c r="I5" s="157">
        <f>H5*G5</f>
        <v>0</v>
      </c>
      <c r="J5" s="158">
        <f>E5*I5</f>
        <v>0</v>
      </c>
    </row>
    <row r="6" spans="1:10" ht="12.75">
      <c r="A6" s="212">
        <v>3</v>
      </c>
      <c r="B6" s="80" t="s">
        <v>540</v>
      </c>
      <c r="C6" s="122" t="s">
        <v>815</v>
      </c>
      <c r="D6" s="9" t="s">
        <v>747</v>
      </c>
      <c r="E6" s="130">
        <v>14.44</v>
      </c>
      <c r="F6" s="3" t="s">
        <v>870</v>
      </c>
      <c r="G6" s="85">
        <v>22</v>
      </c>
      <c r="H6" s="145"/>
      <c r="I6" s="145">
        <f aca="true" t="shared" si="0" ref="I6:I66">H6*G6</f>
        <v>0</v>
      </c>
      <c r="J6" s="205">
        <f aca="true" t="shared" si="1" ref="J6:J66">E6*I6</f>
        <v>0</v>
      </c>
    </row>
    <row r="7" spans="1:10" ht="12.75">
      <c r="A7" s="212">
        <v>2</v>
      </c>
      <c r="B7" s="71" t="s">
        <v>884</v>
      </c>
      <c r="C7" s="122" t="s">
        <v>816</v>
      </c>
      <c r="D7" s="9" t="s">
        <v>748</v>
      </c>
      <c r="E7" s="130">
        <v>22.79</v>
      </c>
      <c r="F7" s="9" t="s">
        <v>15</v>
      </c>
      <c r="G7" s="36">
        <v>8</v>
      </c>
      <c r="H7" s="145"/>
      <c r="I7" s="145">
        <f t="shared" si="0"/>
        <v>0</v>
      </c>
      <c r="J7" s="205">
        <f t="shared" si="1"/>
        <v>0</v>
      </c>
    </row>
    <row r="8" spans="1:10" ht="12.75">
      <c r="A8" s="212">
        <v>2</v>
      </c>
      <c r="B8" s="71" t="s">
        <v>884</v>
      </c>
      <c r="C8" s="122" t="s">
        <v>817</v>
      </c>
      <c r="D8" s="9" t="s">
        <v>748</v>
      </c>
      <c r="E8" s="130">
        <v>17.2</v>
      </c>
      <c r="F8" s="9" t="s">
        <v>15</v>
      </c>
      <c r="G8" s="36">
        <v>8</v>
      </c>
      <c r="H8" s="145"/>
      <c r="I8" s="145">
        <f t="shared" si="0"/>
        <v>0</v>
      </c>
      <c r="J8" s="205">
        <f t="shared" si="1"/>
        <v>0</v>
      </c>
    </row>
    <row r="9" spans="1:10" ht="12.75">
      <c r="A9" s="212">
        <v>3</v>
      </c>
      <c r="B9" s="63" t="s">
        <v>540</v>
      </c>
      <c r="C9" s="122" t="s">
        <v>818</v>
      </c>
      <c r="D9" s="9" t="s">
        <v>747</v>
      </c>
      <c r="E9" s="130">
        <v>14.18</v>
      </c>
      <c r="F9" s="9" t="s">
        <v>870</v>
      </c>
      <c r="G9" s="85">
        <v>22</v>
      </c>
      <c r="H9" s="145"/>
      <c r="I9" s="145">
        <f t="shared" si="0"/>
        <v>0</v>
      </c>
      <c r="J9" s="205">
        <f t="shared" si="1"/>
        <v>0</v>
      </c>
    </row>
    <row r="10" spans="1:10" ht="12.75">
      <c r="A10" s="212">
        <v>4</v>
      </c>
      <c r="B10" s="63" t="s">
        <v>540</v>
      </c>
      <c r="C10" s="122" t="s">
        <v>819</v>
      </c>
      <c r="D10" s="9" t="s">
        <v>770</v>
      </c>
      <c r="E10" s="130">
        <v>4.21</v>
      </c>
      <c r="F10" s="9" t="s">
        <v>870</v>
      </c>
      <c r="G10" s="85">
        <v>22</v>
      </c>
      <c r="H10" s="145"/>
      <c r="I10" s="145">
        <f t="shared" si="0"/>
        <v>0</v>
      </c>
      <c r="J10" s="205">
        <f t="shared" si="1"/>
        <v>0</v>
      </c>
    </row>
    <row r="11" spans="1:10" ht="12.75">
      <c r="A11" s="212">
        <v>4</v>
      </c>
      <c r="B11" s="63" t="s">
        <v>540</v>
      </c>
      <c r="C11" s="122" t="s">
        <v>820</v>
      </c>
      <c r="D11" s="9" t="s">
        <v>770</v>
      </c>
      <c r="E11" s="130">
        <v>6.6</v>
      </c>
      <c r="F11" s="9" t="s">
        <v>870</v>
      </c>
      <c r="G11" s="85">
        <v>22</v>
      </c>
      <c r="H11" s="145"/>
      <c r="I11" s="145">
        <f t="shared" si="0"/>
        <v>0</v>
      </c>
      <c r="J11" s="205">
        <f t="shared" si="1"/>
        <v>0</v>
      </c>
    </row>
    <row r="12" spans="1:10" ht="12.75">
      <c r="A12" s="212">
        <v>3</v>
      </c>
      <c r="B12" s="63" t="s">
        <v>540</v>
      </c>
      <c r="C12" s="122" t="s">
        <v>821</v>
      </c>
      <c r="D12" s="9" t="s">
        <v>747</v>
      </c>
      <c r="E12" s="130">
        <v>19.11</v>
      </c>
      <c r="F12" s="9" t="s">
        <v>870</v>
      </c>
      <c r="G12" s="85">
        <v>22</v>
      </c>
      <c r="H12" s="145"/>
      <c r="I12" s="145">
        <f t="shared" si="0"/>
        <v>0</v>
      </c>
      <c r="J12" s="205">
        <f t="shared" si="1"/>
        <v>0</v>
      </c>
    </row>
    <row r="13" spans="1:10" ht="12.75">
      <c r="A13" s="190">
        <v>4</v>
      </c>
      <c r="B13" s="63" t="s">
        <v>540</v>
      </c>
      <c r="C13" s="122" t="s">
        <v>822</v>
      </c>
      <c r="D13" s="9" t="s">
        <v>770</v>
      </c>
      <c r="E13" s="130">
        <v>1.67</v>
      </c>
      <c r="F13" s="9" t="s">
        <v>870</v>
      </c>
      <c r="G13" s="85">
        <v>22</v>
      </c>
      <c r="H13" s="145"/>
      <c r="I13" s="145">
        <f t="shared" si="0"/>
        <v>0</v>
      </c>
      <c r="J13" s="205">
        <f t="shared" si="1"/>
        <v>0</v>
      </c>
    </row>
    <row r="14" spans="1:10" ht="12.75">
      <c r="A14" s="190">
        <v>2</v>
      </c>
      <c r="B14" s="71" t="s">
        <v>884</v>
      </c>
      <c r="C14" s="122" t="s">
        <v>823</v>
      </c>
      <c r="D14" s="9" t="s">
        <v>851</v>
      </c>
      <c r="E14" s="130">
        <v>41.2</v>
      </c>
      <c r="F14" s="3" t="s">
        <v>15</v>
      </c>
      <c r="G14" s="36">
        <v>8</v>
      </c>
      <c r="H14" s="145"/>
      <c r="I14" s="145">
        <f t="shared" si="0"/>
        <v>0</v>
      </c>
      <c r="J14" s="205">
        <f t="shared" si="1"/>
        <v>0</v>
      </c>
    </row>
    <row r="15" spans="1:10" ht="12.75">
      <c r="A15" s="190">
        <v>2</v>
      </c>
      <c r="B15" s="71" t="s">
        <v>884</v>
      </c>
      <c r="C15" s="122" t="s">
        <v>824</v>
      </c>
      <c r="D15" s="9" t="s">
        <v>852</v>
      </c>
      <c r="E15" s="130">
        <v>14.96</v>
      </c>
      <c r="F15" s="3" t="s">
        <v>15</v>
      </c>
      <c r="G15" s="36">
        <v>8</v>
      </c>
      <c r="H15" s="145"/>
      <c r="I15" s="145">
        <f t="shared" si="0"/>
        <v>0</v>
      </c>
      <c r="J15" s="205">
        <f t="shared" si="1"/>
        <v>0</v>
      </c>
    </row>
    <row r="16" spans="1:10" ht="12.75">
      <c r="A16" s="190">
        <v>2</v>
      </c>
      <c r="B16" s="71" t="s">
        <v>884</v>
      </c>
      <c r="C16" s="122" t="s">
        <v>825</v>
      </c>
      <c r="D16" s="9" t="s">
        <v>853</v>
      </c>
      <c r="E16" s="130">
        <v>39.87</v>
      </c>
      <c r="F16" s="3" t="s">
        <v>15</v>
      </c>
      <c r="G16" s="36">
        <v>8</v>
      </c>
      <c r="H16" s="145"/>
      <c r="I16" s="145">
        <f t="shared" si="0"/>
        <v>0</v>
      </c>
      <c r="J16" s="205">
        <f t="shared" si="1"/>
        <v>0</v>
      </c>
    </row>
    <row r="17" spans="1:10" ht="12.75">
      <c r="A17" s="190">
        <v>2</v>
      </c>
      <c r="B17" s="71" t="s">
        <v>884</v>
      </c>
      <c r="C17" s="122" t="s">
        <v>826</v>
      </c>
      <c r="D17" s="9" t="s">
        <v>854</v>
      </c>
      <c r="E17" s="130">
        <v>15.32</v>
      </c>
      <c r="F17" s="3" t="s">
        <v>15</v>
      </c>
      <c r="G17" s="36">
        <v>8</v>
      </c>
      <c r="H17" s="145"/>
      <c r="I17" s="145">
        <f t="shared" si="0"/>
        <v>0</v>
      </c>
      <c r="J17" s="205">
        <f t="shared" si="1"/>
        <v>0</v>
      </c>
    </row>
    <row r="18" spans="1:10" ht="12.75">
      <c r="A18" s="190">
        <v>3</v>
      </c>
      <c r="B18" s="137" t="s">
        <v>540</v>
      </c>
      <c r="C18" s="122" t="s">
        <v>827</v>
      </c>
      <c r="D18" s="9" t="s">
        <v>747</v>
      </c>
      <c r="E18" s="130">
        <v>56.58</v>
      </c>
      <c r="F18" s="3" t="s">
        <v>870</v>
      </c>
      <c r="G18" s="85">
        <v>22</v>
      </c>
      <c r="H18" s="145"/>
      <c r="I18" s="145">
        <f t="shared" si="0"/>
        <v>0</v>
      </c>
      <c r="J18" s="205">
        <f t="shared" si="1"/>
        <v>0</v>
      </c>
    </row>
    <row r="19" spans="1:10" ht="12.75">
      <c r="A19" s="190">
        <v>2</v>
      </c>
      <c r="B19" s="71" t="s">
        <v>884</v>
      </c>
      <c r="C19" s="122" t="s">
        <v>828</v>
      </c>
      <c r="D19" s="9" t="s">
        <v>854</v>
      </c>
      <c r="E19" s="130">
        <v>18.09</v>
      </c>
      <c r="F19" s="3" t="s">
        <v>15</v>
      </c>
      <c r="G19" s="36">
        <v>8</v>
      </c>
      <c r="H19" s="145"/>
      <c r="I19" s="145">
        <f t="shared" si="0"/>
        <v>0</v>
      </c>
      <c r="J19" s="205">
        <f t="shared" si="1"/>
        <v>0</v>
      </c>
    </row>
    <row r="20" spans="1:10" ht="12.75">
      <c r="A20" s="190">
        <v>2</v>
      </c>
      <c r="B20" s="71" t="s">
        <v>884</v>
      </c>
      <c r="C20" s="122" t="s">
        <v>829</v>
      </c>
      <c r="D20" s="9" t="s">
        <v>854</v>
      </c>
      <c r="E20" s="130">
        <v>17.35</v>
      </c>
      <c r="F20" s="4" t="s">
        <v>15</v>
      </c>
      <c r="G20" s="36">
        <v>8</v>
      </c>
      <c r="H20" s="145"/>
      <c r="I20" s="145">
        <f t="shared" si="0"/>
        <v>0</v>
      </c>
      <c r="J20" s="205">
        <f t="shared" si="1"/>
        <v>0</v>
      </c>
    </row>
    <row r="21" spans="1:10" ht="12.75">
      <c r="A21" s="190">
        <v>6</v>
      </c>
      <c r="B21" s="63" t="s">
        <v>872</v>
      </c>
      <c r="C21" s="122" t="s">
        <v>830</v>
      </c>
      <c r="D21" s="9" t="s">
        <v>855</v>
      </c>
      <c r="E21" s="130">
        <v>3.41</v>
      </c>
      <c r="F21" s="4" t="s">
        <v>15</v>
      </c>
      <c r="G21" s="85">
        <v>22</v>
      </c>
      <c r="H21" s="145"/>
      <c r="I21" s="145">
        <f t="shared" si="0"/>
        <v>0</v>
      </c>
      <c r="J21" s="205">
        <f t="shared" si="1"/>
        <v>0</v>
      </c>
    </row>
    <row r="22" spans="1:10" ht="12.75">
      <c r="A22" s="190">
        <v>2</v>
      </c>
      <c r="B22" s="71" t="s">
        <v>884</v>
      </c>
      <c r="C22" s="122" t="s">
        <v>831</v>
      </c>
      <c r="D22" s="9" t="s">
        <v>854</v>
      </c>
      <c r="E22" s="130">
        <v>10.5</v>
      </c>
      <c r="F22" s="4" t="s">
        <v>15</v>
      </c>
      <c r="G22" s="36">
        <v>8</v>
      </c>
      <c r="H22" s="145"/>
      <c r="I22" s="145">
        <f t="shared" si="0"/>
        <v>0</v>
      </c>
      <c r="J22" s="205">
        <f t="shared" si="1"/>
        <v>0</v>
      </c>
    </row>
    <row r="23" spans="1:10" ht="12.75">
      <c r="A23" s="190">
        <v>2</v>
      </c>
      <c r="B23" s="71" t="s">
        <v>884</v>
      </c>
      <c r="C23" s="122" t="s">
        <v>832</v>
      </c>
      <c r="D23" s="9" t="s">
        <v>854</v>
      </c>
      <c r="E23" s="130">
        <v>10.79</v>
      </c>
      <c r="F23" s="4" t="s">
        <v>15</v>
      </c>
      <c r="G23" s="36">
        <v>8</v>
      </c>
      <c r="H23" s="145"/>
      <c r="I23" s="145">
        <f t="shared" si="0"/>
        <v>0</v>
      </c>
      <c r="J23" s="205">
        <f t="shared" si="1"/>
        <v>0</v>
      </c>
    </row>
    <row r="24" spans="1:10" ht="12.75">
      <c r="A24" s="190">
        <v>2</v>
      </c>
      <c r="B24" s="71" t="s">
        <v>884</v>
      </c>
      <c r="C24" s="122" t="s">
        <v>833</v>
      </c>
      <c r="D24" s="9" t="s">
        <v>853</v>
      </c>
      <c r="E24" s="130">
        <v>24.6</v>
      </c>
      <c r="F24" s="4" t="s">
        <v>15</v>
      </c>
      <c r="G24" s="36">
        <v>8</v>
      </c>
      <c r="H24" s="145"/>
      <c r="I24" s="145">
        <f t="shared" si="0"/>
        <v>0</v>
      </c>
      <c r="J24" s="205">
        <f t="shared" si="1"/>
        <v>0</v>
      </c>
    </row>
    <row r="25" spans="1:10" ht="12.75">
      <c r="A25" s="190">
        <v>2</v>
      </c>
      <c r="B25" s="71" t="s">
        <v>884</v>
      </c>
      <c r="C25" s="122" t="s">
        <v>834</v>
      </c>
      <c r="D25" s="9" t="s">
        <v>856</v>
      </c>
      <c r="E25" s="130">
        <v>21.29</v>
      </c>
      <c r="F25" s="4" t="s">
        <v>15</v>
      </c>
      <c r="G25" s="36">
        <v>8</v>
      </c>
      <c r="H25" s="145"/>
      <c r="I25" s="145">
        <f t="shared" si="0"/>
        <v>0</v>
      </c>
      <c r="J25" s="205">
        <f t="shared" si="1"/>
        <v>0</v>
      </c>
    </row>
    <row r="26" spans="1:10" ht="12.75">
      <c r="A26" s="190">
        <v>2</v>
      </c>
      <c r="B26" s="71" t="s">
        <v>884</v>
      </c>
      <c r="C26" s="122" t="s">
        <v>835</v>
      </c>
      <c r="D26" s="9" t="s">
        <v>857</v>
      </c>
      <c r="E26" s="130">
        <v>11.13</v>
      </c>
      <c r="F26" s="4" t="s">
        <v>15</v>
      </c>
      <c r="G26" s="36">
        <v>8</v>
      </c>
      <c r="H26" s="145"/>
      <c r="I26" s="145">
        <f t="shared" si="0"/>
        <v>0</v>
      </c>
      <c r="J26" s="205">
        <f t="shared" si="1"/>
        <v>0</v>
      </c>
    </row>
    <row r="27" spans="1:10" ht="12.75">
      <c r="A27" s="190">
        <v>2</v>
      </c>
      <c r="B27" s="71" t="s">
        <v>884</v>
      </c>
      <c r="C27" s="122" t="s">
        <v>836</v>
      </c>
      <c r="D27" s="9" t="s">
        <v>858</v>
      </c>
      <c r="E27" s="130">
        <v>7.92</v>
      </c>
      <c r="F27" s="4" t="s">
        <v>15</v>
      </c>
      <c r="G27" s="36">
        <v>8</v>
      </c>
      <c r="H27" s="145"/>
      <c r="I27" s="145">
        <f t="shared" si="0"/>
        <v>0</v>
      </c>
      <c r="J27" s="205">
        <f t="shared" si="1"/>
        <v>0</v>
      </c>
    </row>
    <row r="28" spans="1:10" ht="12.75">
      <c r="A28" s="190">
        <v>2</v>
      </c>
      <c r="B28" s="71" t="s">
        <v>884</v>
      </c>
      <c r="C28" s="122" t="s">
        <v>837</v>
      </c>
      <c r="D28" s="9" t="s">
        <v>857</v>
      </c>
      <c r="E28" s="130">
        <v>21</v>
      </c>
      <c r="F28" s="4" t="s">
        <v>15</v>
      </c>
      <c r="G28" s="36">
        <v>8</v>
      </c>
      <c r="H28" s="145"/>
      <c r="I28" s="145">
        <f t="shared" si="0"/>
        <v>0</v>
      </c>
      <c r="J28" s="205">
        <f t="shared" si="1"/>
        <v>0</v>
      </c>
    </row>
    <row r="29" spans="1:10" ht="12.75">
      <c r="A29" s="190">
        <v>3</v>
      </c>
      <c r="B29" s="137" t="s">
        <v>540</v>
      </c>
      <c r="C29" s="122" t="s">
        <v>838</v>
      </c>
      <c r="D29" s="9" t="s">
        <v>749</v>
      </c>
      <c r="E29" s="130">
        <v>3.14</v>
      </c>
      <c r="F29" s="4" t="s">
        <v>15</v>
      </c>
      <c r="G29" s="85">
        <v>22</v>
      </c>
      <c r="H29" s="145"/>
      <c r="I29" s="145">
        <f t="shared" si="0"/>
        <v>0</v>
      </c>
      <c r="J29" s="205">
        <f t="shared" si="1"/>
        <v>0</v>
      </c>
    </row>
    <row r="30" spans="1:10" ht="12.75">
      <c r="A30" s="190">
        <v>6</v>
      </c>
      <c r="B30" s="71" t="s">
        <v>884</v>
      </c>
      <c r="C30" s="122" t="s">
        <v>839</v>
      </c>
      <c r="D30" s="129" t="s">
        <v>859</v>
      </c>
      <c r="E30" s="130">
        <v>5.37</v>
      </c>
      <c r="F30" s="4" t="s">
        <v>15</v>
      </c>
      <c r="G30" s="36">
        <v>8</v>
      </c>
      <c r="H30" s="145"/>
      <c r="I30" s="145">
        <f t="shared" si="0"/>
        <v>0</v>
      </c>
      <c r="J30" s="205">
        <f t="shared" si="1"/>
        <v>0</v>
      </c>
    </row>
    <row r="31" spans="1:10" ht="12.75">
      <c r="A31" s="190">
        <v>2</v>
      </c>
      <c r="B31" s="71" t="s">
        <v>884</v>
      </c>
      <c r="C31" s="122" t="s">
        <v>840</v>
      </c>
      <c r="D31" s="129" t="s">
        <v>853</v>
      </c>
      <c r="E31" s="130">
        <v>8.75</v>
      </c>
      <c r="F31" s="4" t="s">
        <v>15</v>
      </c>
      <c r="G31" s="36">
        <v>8</v>
      </c>
      <c r="H31" s="145"/>
      <c r="I31" s="145">
        <f t="shared" si="0"/>
        <v>0</v>
      </c>
      <c r="J31" s="205">
        <f t="shared" si="1"/>
        <v>0</v>
      </c>
    </row>
    <row r="32" spans="1:10" ht="12.75">
      <c r="A32" s="190">
        <v>2</v>
      </c>
      <c r="B32" s="71" t="s">
        <v>884</v>
      </c>
      <c r="C32" s="122" t="s">
        <v>841</v>
      </c>
      <c r="D32" s="129" t="s">
        <v>853</v>
      </c>
      <c r="E32" s="130">
        <v>12.62</v>
      </c>
      <c r="F32" s="4" t="s">
        <v>15</v>
      </c>
      <c r="G32" s="36">
        <v>8</v>
      </c>
      <c r="H32" s="145"/>
      <c r="I32" s="145">
        <f t="shared" si="0"/>
        <v>0</v>
      </c>
      <c r="J32" s="205">
        <f t="shared" si="1"/>
        <v>0</v>
      </c>
    </row>
    <row r="33" spans="1:10" ht="12.75">
      <c r="A33" s="190">
        <v>6</v>
      </c>
      <c r="B33" s="71" t="s">
        <v>884</v>
      </c>
      <c r="C33" s="122" t="s">
        <v>842</v>
      </c>
      <c r="D33" s="129" t="s">
        <v>859</v>
      </c>
      <c r="E33" s="130">
        <v>2.53</v>
      </c>
      <c r="F33" s="4" t="s">
        <v>15</v>
      </c>
      <c r="G33" s="36">
        <v>8</v>
      </c>
      <c r="H33" s="145"/>
      <c r="I33" s="145">
        <f t="shared" si="0"/>
        <v>0</v>
      </c>
      <c r="J33" s="205">
        <f t="shared" si="1"/>
        <v>0</v>
      </c>
    </row>
    <row r="34" spans="1:10" ht="12.75">
      <c r="A34" s="190">
        <v>3</v>
      </c>
      <c r="B34" s="63" t="s">
        <v>540</v>
      </c>
      <c r="C34" s="122" t="s">
        <v>843</v>
      </c>
      <c r="D34" s="129" t="s">
        <v>747</v>
      </c>
      <c r="E34" s="130">
        <v>13.81</v>
      </c>
      <c r="F34" s="4" t="s">
        <v>870</v>
      </c>
      <c r="G34" s="85">
        <v>22</v>
      </c>
      <c r="H34" s="145"/>
      <c r="I34" s="145">
        <f t="shared" si="0"/>
        <v>0</v>
      </c>
      <c r="J34" s="205">
        <f t="shared" si="1"/>
        <v>0</v>
      </c>
    </row>
    <row r="35" spans="1:10" ht="12.75">
      <c r="A35" s="190">
        <v>3</v>
      </c>
      <c r="B35" s="63" t="s">
        <v>540</v>
      </c>
      <c r="C35" s="122" t="s">
        <v>844</v>
      </c>
      <c r="D35" s="129" t="s">
        <v>747</v>
      </c>
      <c r="E35" s="130">
        <v>10.13</v>
      </c>
      <c r="F35" s="4" t="s">
        <v>870</v>
      </c>
      <c r="G35" s="85">
        <v>22</v>
      </c>
      <c r="H35" s="145"/>
      <c r="I35" s="145">
        <f t="shared" si="0"/>
        <v>0</v>
      </c>
      <c r="J35" s="205">
        <f t="shared" si="1"/>
        <v>0</v>
      </c>
    </row>
    <row r="36" spans="1:10" ht="12.75">
      <c r="A36" s="190">
        <v>3</v>
      </c>
      <c r="B36" s="137" t="s">
        <v>540</v>
      </c>
      <c r="C36" s="131" t="s">
        <v>845</v>
      </c>
      <c r="D36" s="132" t="s">
        <v>747</v>
      </c>
      <c r="E36" s="133">
        <v>5.06</v>
      </c>
      <c r="F36" s="4" t="s">
        <v>870</v>
      </c>
      <c r="G36" s="85">
        <v>22</v>
      </c>
      <c r="H36" s="146"/>
      <c r="I36" s="145">
        <f t="shared" si="0"/>
        <v>0</v>
      </c>
      <c r="J36" s="205">
        <f t="shared" si="1"/>
        <v>0</v>
      </c>
    </row>
    <row r="37" spans="1:10" ht="12.75">
      <c r="A37" s="190">
        <v>2</v>
      </c>
      <c r="B37" s="71" t="s">
        <v>884</v>
      </c>
      <c r="C37" s="122" t="s">
        <v>846</v>
      </c>
      <c r="D37" s="129" t="s">
        <v>748</v>
      </c>
      <c r="E37" s="130">
        <v>7.44</v>
      </c>
      <c r="F37" s="4" t="s">
        <v>15</v>
      </c>
      <c r="G37" s="36">
        <v>8</v>
      </c>
      <c r="H37" s="145"/>
      <c r="I37" s="145">
        <f t="shared" si="0"/>
        <v>0</v>
      </c>
      <c r="J37" s="205">
        <f t="shared" si="1"/>
        <v>0</v>
      </c>
    </row>
    <row r="38" spans="1:10" ht="12.75">
      <c r="A38" s="190">
        <v>2</v>
      </c>
      <c r="B38" s="71" t="s">
        <v>884</v>
      </c>
      <c r="C38" s="122" t="s">
        <v>847</v>
      </c>
      <c r="D38" s="129" t="s">
        <v>748</v>
      </c>
      <c r="E38" s="130">
        <v>8.3</v>
      </c>
      <c r="F38" s="4" t="s">
        <v>15</v>
      </c>
      <c r="G38" s="36">
        <v>8</v>
      </c>
      <c r="H38" s="145"/>
      <c r="I38" s="145">
        <f t="shared" si="0"/>
        <v>0</v>
      </c>
      <c r="J38" s="205">
        <f t="shared" si="1"/>
        <v>0</v>
      </c>
    </row>
    <row r="39" spans="1:10" ht="12.75">
      <c r="A39" s="190">
        <v>4</v>
      </c>
      <c r="B39" s="137" t="s">
        <v>540</v>
      </c>
      <c r="C39" s="122" t="s">
        <v>848</v>
      </c>
      <c r="D39" s="129" t="s">
        <v>770</v>
      </c>
      <c r="E39" s="130">
        <v>4.45</v>
      </c>
      <c r="F39" s="4" t="s">
        <v>870</v>
      </c>
      <c r="G39" s="85">
        <v>22</v>
      </c>
      <c r="H39" s="145"/>
      <c r="I39" s="145">
        <f t="shared" si="0"/>
        <v>0</v>
      </c>
      <c r="J39" s="205">
        <f t="shared" si="1"/>
        <v>0</v>
      </c>
    </row>
    <row r="40" spans="1:10" ht="12.75">
      <c r="A40" s="190">
        <v>2</v>
      </c>
      <c r="B40" s="71" t="s">
        <v>884</v>
      </c>
      <c r="C40" s="122" t="s">
        <v>849</v>
      </c>
      <c r="D40" s="5" t="s">
        <v>748</v>
      </c>
      <c r="E40" s="130">
        <v>7.48</v>
      </c>
      <c r="F40" s="4" t="s">
        <v>15</v>
      </c>
      <c r="G40" s="36">
        <v>8</v>
      </c>
      <c r="H40" s="145"/>
      <c r="I40" s="145">
        <f t="shared" si="0"/>
        <v>0</v>
      </c>
      <c r="J40" s="205">
        <f t="shared" si="1"/>
        <v>0</v>
      </c>
    </row>
    <row r="41" spans="1:10" ht="12.75">
      <c r="A41" s="190">
        <v>2</v>
      </c>
      <c r="B41" s="71" t="s">
        <v>884</v>
      </c>
      <c r="C41" s="122" t="s">
        <v>850</v>
      </c>
      <c r="D41" s="5" t="s">
        <v>748</v>
      </c>
      <c r="E41" s="130">
        <v>8.21</v>
      </c>
      <c r="F41" s="4" t="s">
        <v>15</v>
      </c>
      <c r="G41" s="36">
        <v>8</v>
      </c>
      <c r="H41" s="145"/>
      <c r="I41" s="145">
        <f t="shared" si="0"/>
        <v>0</v>
      </c>
      <c r="J41" s="205">
        <f t="shared" si="1"/>
        <v>0</v>
      </c>
    </row>
    <row r="42" spans="1:10" ht="12.75">
      <c r="A42" s="190">
        <v>1</v>
      </c>
      <c r="B42" s="71" t="s">
        <v>884</v>
      </c>
      <c r="C42" s="122" t="s">
        <v>860</v>
      </c>
      <c r="D42" s="5" t="s">
        <v>856</v>
      </c>
      <c r="E42" s="6">
        <v>36.06</v>
      </c>
      <c r="F42" s="4" t="s">
        <v>15</v>
      </c>
      <c r="G42" s="36">
        <v>8</v>
      </c>
      <c r="H42" s="145"/>
      <c r="I42" s="145">
        <f t="shared" si="0"/>
        <v>0</v>
      </c>
      <c r="J42" s="205">
        <f t="shared" si="1"/>
        <v>0</v>
      </c>
    </row>
    <row r="43" spans="1:10" ht="12.75">
      <c r="A43" s="190">
        <v>1</v>
      </c>
      <c r="B43" s="71" t="s">
        <v>884</v>
      </c>
      <c r="C43" s="122" t="s">
        <v>931</v>
      </c>
      <c r="D43" s="352" t="s">
        <v>856</v>
      </c>
      <c r="E43" s="6">
        <v>44.52</v>
      </c>
      <c r="F43" s="4" t="s">
        <v>15</v>
      </c>
      <c r="G43" s="49">
        <v>8</v>
      </c>
      <c r="H43" s="145"/>
      <c r="I43" s="145">
        <f t="shared" si="0"/>
        <v>0</v>
      </c>
      <c r="J43" s="205">
        <f t="shared" si="1"/>
        <v>0</v>
      </c>
    </row>
    <row r="44" spans="1:10" ht="12.75">
      <c r="A44" s="190">
        <v>4</v>
      </c>
      <c r="B44" s="63" t="s">
        <v>540</v>
      </c>
      <c r="C44" s="122" t="s">
        <v>932</v>
      </c>
      <c r="D44" s="9" t="s">
        <v>770</v>
      </c>
      <c r="E44" s="6">
        <v>4.75</v>
      </c>
      <c r="F44" s="4"/>
      <c r="G44" s="49">
        <v>22</v>
      </c>
      <c r="H44" s="145"/>
      <c r="I44" s="145">
        <f t="shared" si="0"/>
        <v>0</v>
      </c>
      <c r="J44" s="205">
        <f t="shared" si="1"/>
        <v>0</v>
      </c>
    </row>
    <row r="45" spans="1:10" ht="12.75">
      <c r="A45" s="190">
        <v>3</v>
      </c>
      <c r="B45" s="63" t="s">
        <v>540</v>
      </c>
      <c r="C45" s="122" t="s">
        <v>933</v>
      </c>
      <c r="D45" s="352" t="s">
        <v>747</v>
      </c>
      <c r="E45" s="6">
        <v>17.21</v>
      </c>
      <c r="F45" s="4"/>
      <c r="G45" s="49">
        <v>22</v>
      </c>
      <c r="H45" s="145"/>
      <c r="I45" s="145">
        <f t="shared" si="0"/>
        <v>0</v>
      </c>
      <c r="J45" s="205">
        <f t="shared" si="1"/>
        <v>0</v>
      </c>
    </row>
    <row r="46" spans="1:10" ht="12.75">
      <c r="A46" s="190">
        <v>2</v>
      </c>
      <c r="B46" s="71" t="s">
        <v>884</v>
      </c>
      <c r="C46" s="122" t="s">
        <v>934</v>
      </c>
      <c r="D46" s="352" t="s">
        <v>748</v>
      </c>
      <c r="E46" s="6">
        <v>8.82</v>
      </c>
      <c r="F46" s="4"/>
      <c r="G46" s="49">
        <v>8</v>
      </c>
      <c r="H46" s="145"/>
      <c r="I46" s="145">
        <f t="shared" si="0"/>
        <v>0</v>
      </c>
      <c r="J46" s="205">
        <f t="shared" si="1"/>
        <v>0</v>
      </c>
    </row>
    <row r="47" spans="1:10" ht="12.75">
      <c r="A47" s="190">
        <v>2</v>
      </c>
      <c r="B47" s="71" t="s">
        <v>884</v>
      </c>
      <c r="C47" s="122" t="s">
        <v>935</v>
      </c>
      <c r="D47" s="352" t="s">
        <v>748</v>
      </c>
      <c r="E47" s="6">
        <v>9.75</v>
      </c>
      <c r="F47" s="4"/>
      <c r="G47" s="49">
        <v>8</v>
      </c>
      <c r="H47" s="145"/>
      <c r="I47" s="145">
        <f t="shared" si="0"/>
        <v>0</v>
      </c>
      <c r="J47" s="205">
        <f t="shared" si="1"/>
        <v>0</v>
      </c>
    </row>
    <row r="48" spans="1:10" ht="12.75">
      <c r="A48" s="190">
        <v>2</v>
      </c>
      <c r="B48" s="71" t="s">
        <v>884</v>
      </c>
      <c r="C48" s="122" t="s">
        <v>936</v>
      </c>
      <c r="D48" s="352" t="s">
        <v>748</v>
      </c>
      <c r="E48" s="6">
        <v>8.84</v>
      </c>
      <c r="F48" s="4"/>
      <c r="G48" s="49">
        <v>8</v>
      </c>
      <c r="H48" s="145"/>
      <c r="I48" s="145">
        <f t="shared" si="0"/>
        <v>0</v>
      </c>
      <c r="J48" s="205">
        <f t="shared" si="1"/>
        <v>0</v>
      </c>
    </row>
    <row r="49" spans="1:10" ht="12.75">
      <c r="A49" s="190">
        <v>2</v>
      </c>
      <c r="B49" s="71" t="s">
        <v>884</v>
      </c>
      <c r="C49" s="122" t="s">
        <v>937</v>
      </c>
      <c r="D49" s="352" t="s">
        <v>938</v>
      </c>
      <c r="E49" s="6">
        <v>9.77</v>
      </c>
      <c r="F49" s="4"/>
      <c r="G49" s="49">
        <v>8</v>
      </c>
      <c r="H49" s="145"/>
      <c r="I49" s="145">
        <f t="shared" si="0"/>
        <v>0</v>
      </c>
      <c r="J49" s="205">
        <f t="shared" si="1"/>
        <v>0</v>
      </c>
    </row>
    <row r="50" spans="1:10" ht="12.75">
      <c r="A50" s="190">
        <v>5</v>
      </c>
      <c r="B50" s="137" t="s">
        <v>540</v>
      </c>
      <c r="C50" s="122" t="s">
        <v>861</v>
      </c>
      <c r="D50" s="5" t="s">
        <v>746</v>
      </c>
      <c r="E50" s="6">
        <v>18.44</v>
      </c>
      <c r="F50" s="4" t="s">
        <v>870</v>
      </c>
      <c r="G50" s="85">
        <v>22</v>
      </c>
      <c r="H50" s="145"/>
      <c r="I50" s="145">
        <f t="shared" si="0"/>
        <v>0</v>
      </c>
      <c r="J50" s="205">
        <f>E50*I50</f>
        <v>0</v>
      </c>
    </row>
    <row r="51" spans="1:10" ht="12.75">
      <c r="A51" s="190">
        <v>2</v>
      </c>
      <c r="B51" s="137" t="s">
        <v>884</v>
      </c>
      <c r="C51" s="122" t="s">
        <v>947</v>
      </c>
      <c r="D51" s="5" t="s">
        <v>748</v>
      </c>
      <c r="E51" s="6">
        <v>6.99</v>
      </c>
      <c r="F51" s="4" t="s">
        <v>15</v>
      </c>
      <c r="G51" s="85">
        <v>8</v>
      </c>
      <c r="H51" s="145"/>
      <c r="I51" s="145">
        <f t="shared" si="0"/>
        <v>0</v>
      </c>
      <c r="J51" s="205">
        <f>E51*I51</f>
        <v>0</v>
      </c>
    </row>
    <row r="52" spans="1:10" ht="12.75">
      <c r="A52" s="190">
        <v>2</v>
      </c>
      <c r="B52" s="137" t="s">
        <v>884</v>
      </c>
      <c r="C52" s="122" t="s">
        <v>939</v>
      </c>
      <c r="D52" s="5" t="s">
        <v>748</v>
      </c>
      <c r="E52" s="6">
        <v>9.43</v>
      </c>
      <c r="F52" s="4" t="s">
        <v>15</v>
      </c>
      <c r="G52" s="85">
        <v>8</v>
      </c>
      <c r="H52" s="145"/>
      <c r="I52" s="145">
        <f t="shared" si="0"/>
        <v>0</v>
      </c>
      <c r="J52" s="205">
        <f>E52*I52</f>
        <v>0</v>
      </c>
    </row>
    <row r="53" spans="1:10" ht="12.75">
      <c r="A53" s="190">
        <v>3</v>
      </c>
      <c r="B53" s="137" t="s">
        <v>540</v>
      </c>
      <c r="C53" s="122" t="s">
        <v>862</v>
      </c>
      <c r="D53" s="5" t="s">
        <v>747</v>
      </c>
      <c r="E53" s="6">
        <v>13</v>
      </c>
      <c r="F53" s="4" t="s">
        <v>870</v>
      </c>
      <c r="G53" s="85">
        <v>22</v>
      </c>
      <c r="H53" s="145"/>
      <c r="I53" s="145">
        <f t="shared" si="0"/>
        <v>0</v>
      </c>
      <c r="J53" s="205">
        <f t="shared" si="1"/>
        <v>0</v>
      </c>
    </row>
    <row r="54" spans="1:10" ht="12.75">
      <c r="A54" s="190">
        <v>5</v>
      </c>
      <c r="B54" s="137" t="s">
        <v>540</v>
      </c>
      <c r="C54" s="122" t="s">
        <v>863</v>
      </c>
      <c r="D54" s="5" t="s">
        <v>746</v>
      </c>
      <c r="E54" s="6">
        <v>18.64</v>
      </c>
      <c r="F54" s="4" t="s">
        <v>870</v>
      </c>
      <c r="G54" s="85">
        <v>22</v>
      </c>
      <c r="H54" s="145"/>
      <c r="I54" s="145">
        <f t="shared" si="0"/>
        <v>0</v>
      </c>
      <c r="J54" s="205">
        <f t="shared" si="1"/>
        <v>0</v>
      </c>
    </row>
    <row r="55" spans="1:10" ht="12.75">
      <c r="A55" s="190">
        <v>1</v>
      </c>
      <c r="B55" s="71" t="s">
        <v>884</v>
      </c>
      <c r="C55" s="122" t="s">
        <v>864</v>
      </c>
      <c r="D55" s="5" t="s">
        <v>743</v>
      </c>
      <c r="E55" s="6">
        <v>42.72</v>
      </c>
      <c r="F55" s="4" t="s">
        <v>15</v>
      </c>
      <c r="G55" s="36">
        <v>8</v>
      </c>
      <c r="H55" s="145"/>
      <c r="I55" s="145">
        <f t="shared" si="0"/>
        <v>0</v>
      </c>
      <c r="J55" s="205">
        <f t="shared" si="1"/>
        <v>0</v>
      </c>
    </row>
    <row r="56" spans="1:10" ht="12.75">
      <c r="A56" s="190">
        <v>2</v>
      </c>
      <c r="B56" s="71" t="s">
        <v>884</v>
      </c>
      <c r="C56" s="122" t="s">
        <v>865</v>
      </c>
      <c r="D56" s="5" t="s">
        <v>748</v>
      </c>
      <c r="E56" s="6">
        <v>16.64</v>
      </c>
      <c r="F56" s="4" t="s">
        <v>15</v>
      </c>
      <c r="G56" s="36">
        <v>8</v>
      </c>
      <c r="H56" s="145"/>
      <c r="I56" s="145">
        <f t="shared" si="0"/>
        <v>0</v>
      </c>
      <c r="J56" s="205">
        <f t="shared" si="1"/>
        <v>0</v>
      </c>
    </row>
    <row r="57" spans="1:10" ht="12.75">
      <c r="A57" s="190">
        <v>4</v>
      </c>
      <c r="B57" s="63" t="s">
        <v>540</v>
      </c>
      <c r="C57" s="122" t="s">
        <v>940</v>
      </c>
      <c r="D57" s="5" t="s">
        <v>770</v>
      </c>
      <c r="E57" s="6">
        <v>1.01</v>
      </c>
      <c r="F57" s="4" t="s">
        <v>15</v>
      </c>
      <c r="G57" s="36">
        <v>22</v>
      </c>
      <c r="H57" s="145"/>
      <c r="I57" s="145">
        <f t="shared" si="0"/>
        <v>0</v>
      </c>
      <c r="J57" s="205">
        <f t="shared" si="1"/>
        <v>0</v>
      </c>
    </row>
    <row r="58" spans="1:10" ht="12.75">
      <c r="A58" s="190">
        <v>4</v>
      </c>
      <c r="B58" s="63" t="s">
        <v>540</v>
      </c>
      <c r="C58" s="122" t="s">
        <v>941</v>
      </c>
      <c r="D58" s="5" t="s">
        <v>770</v>
      </c>
      <c r="E58" s="6">
        <v>1.07</v>
      </c>
      <c r="F58" s="4" t="s">
        <v>15</v>
      </c>
      <c r="G58" s="36">
        <v>22</v>
      </c>
      <c r="H58" s="145"/>
      <c r="I58" s="145">
        <f t="shared" si="0"/>
        <v>0</v>
      </c>
      <c r="J58" s="205">
        <f t="shared" si="1"/>
        <v>0</v>
      </c>
    </row>
    <row r="59" spans="1:10" ht="12.75">
      <c r="A59" s="190">
        <v>2</v>
      </c>
      <c r="B59" s="137" t="s">
        <v>884</v>
      </c>
      <c r="C59" s="122" t="s">
        <v>942</v>
      </c>
      <c r="D59" s="5" t="s">
        <v>748</v>
      </c>
      <c r="E59" s="6">
        <v>10.27</v>
      </c>
      <c r="F59" s="4" t="s">
        <v>15</v>
      </c>
      <c r="G59" s="36">
        <v>8</v>
      </c>
      <c r="H59" s="145"/>
      <c r="I59" s="145">
        <f t="shared" si="0"/>
        <v>0</v>
      </c>
      <c r="J59" s="205">
        <f t="shared" si="1"/>
        <v>0</v>
      </c>
    </row>
    <row r="60" spans="1:10" ht="12.75">
      <c r="A60" s="190">
        <v>2</v>
      </c>
      <c r="B60" s="137" t="s">
        <v>884</v>
      </c>
      <c r="C60" s="122" t="s">
        <v>943</v>
      </c>
      <c r="D60" s="5" t="s">
        <v>748</v>
      </c>
      <c r="E60" s="6">
        <v>12.48</v>
      </c>
      <c r="F60" s="4" t="s">
        <v>15</v>
      </c>
      <c r="G60" s="36">
        <v>8</v>
      </c>
      <c r="H60" s="145"/>
      <c r="I60" s="145">
        <f t="shared" si="0"/>
        <v>0</v>
      </c>
      <c r="J60" s="205">
        <f t="shared" si="1"/>
        <v>0</v>
      </c>
    </row>
    <row r="61" spans="1:10" ht="12.75">
      <c r="A61" s="190">
        <v>4</v>
      </c>
      <c r="B61" s="63" t="s">
        <v>540</v>
      </c>
      <c r="C61" s="122" t="s">
        <v>944</v>
      </c>
      <c r="D61" s="5" t="s">
        <v>770</v>
      </c>
      <c r="E61" s="6">
        <v>4.27</v>
      </c>
      <c r="F61" s="4" t="s">
        <v>15</v>
      </c>
      <c r="G61" s="36">
        <v>22</v>
      </c>
      <c r="H61" s="145"/>
      <c r="I61" s="145">
        <f t="shared" si="0"/>
        <v>0</v>
      </c>
      <c r="J61" s="205">
        <f t="shared" si="1"/>
        <v>0</v>
      </c>
    </row>
    <row r="62" spans="1:10" ht="12.75">
      <c r="A62" s="190">
        <v>4</v>
      </c>
      <c r="B62" s="63" t="s">
        <v>540</v>
      </c>
      <c r="C62" s="122" t="s">
        <v>945</v>
      </c>
      <c r="D62" s="5" t="s">
        <v>770</v>
      </c>
      <c r="E62" s="6">
        <v>3.61</v>
      </c>
      <c r="F62" s="4" t="s">
        <v>15</v>
      </c>
      <c r="G62" s="36">
        <v>22</v>
      </c>
      <c r="H62" s="145"/>
      <c r="I62" s="145">
        <f t="shared" si="0"/>
        <v>0</v>
      </c>
      <c r="J62" s="205">
        <f t="shared" si="1"/>
        <v>0</v>
      </c>
    </row>
    <row r="63" spans="1:10" ht="12.75">
      <c r="A63" s="190">
        <v>4</v>
      </c>
      <c r="B63" s="63" t="s">
        <v>540</v>
      </c>
      <c r="C63" s="122" t="s">
        <v>744</v>
      </c>
      <c r="D63" s="5" t="s">
        <v>770</v>
      </c>
      <c r="E63" s="6">
        <v>5.35</v>
      </c>
      <c r="F63" s="4" t="s">
        <v>15</v>
      </c>
      <c r="G63" s="36">
        <v>22</v>
      </c>
      <c r="H63" s="145"/>
      <c r="I63" s="145">
        <f t="shared" si="0"/>
        <v>0</v>
      </c>
      <c r="J63" s="205">
        <f t="shared" si="1"/>
        <v>0</v>
      </c>
    </row>
    <row r="64" spans="1:10" ht="12.75">
      <c r="A64" s="190">
        <v>2</v>
      </c>
      <c r="B64" s="137" t="s">
        <v>884</v>
      </c>
      <c r="C64" s="122" t="s">
        <v>946</v>
      </c>
      <c r="D64" s="5" t="s">
        <v>748</v>
      </c>
      <c r="E64" s="6">
        <v>14.3</v>
      </c>
      <c r="F64" s="4" t="s">
        <v>15</v>
      </c>
      <c r="G64" s="36">
        <v>8</v>
      </c>
      <c r="H64" s="145"/>
      <c r="I64" s="145">
        <f t="shared" si="0"/>
        <v>0</v>
      </c>
      <c r="J64" s="205">
        <f t="shared" si="1"/>
        <v>0</v>
      </c>
    </row>
    <row r="65" spans="1:10" ht="12.75">
      <c r="A65" s="190">
        <v>6</v>
      </c>
      <c r="B65" s="137" t="s">
        <v>872</v>
      </c>
      <c r="C65" s="122" t="s">
        <v>866</v>
      </c>
      <c r="D65" s="5" t="s">
        <v>855</v>
      </c>
      <c r="E65" s="6">
        <v>3.1</v>
      </c>
      <c r="F65" s="4" t="s">
        <v>15</v>
      </c>
      <c r="G65" s="36">
        <v>22</v>
      </c>
      <c r="H65" s="145"/>
      <c r="I65" s="145">
        <f t="shared" si="0"/>
        <v>0</v>
      </c>
      <c r="J65" s="205">
        <f t="shared" si="1"/>
        <v>0</v>
      </c>
    </row>
    <row r="66" spans="1:10" ht="13.5" thickBot="1">
      <c r="A66" s="191">
        <v>2</v>
      </c>
      <c r="B66" s="252" t="s">
        <v>884</v>
      </c>
      <c r="C66" s="253" t="s">
        <v>867</v>
      </c>
      <c r="D66" s="218" t="s">
        <v>868</v>
      </c>
      <c r="E66" s="220">
        <v>88.89</v>
      </c>
      <c r="F66" s="244" t="s">
        <v>15</v>
      </c>
      <c r="G66" s="222">
        <v>8</v>
      </c>
      <c r="H66" s="160"/>
      <c r="I66" s="160">
        <f t="shared" si="0"/>
        <v>0</v>
      </c>
      <c r="J66" s="210">
        <f t="shared" si="1"/>
        <v>0</v>
      </c>
    </row>
    <row r="67" spans="2:7" ht="13.5" thickBot="1">
      <c r="B67" s="12"/>
      <c r="C67" s="112"/>
      <c r="D67" s="23"/>
      <c r="E67" s="113"/>
      <c r="G67" s="41"/>
    </row>
    <row r="68" spans="2:10" ht="13.5" thickBot="1">
      <c r="B68" s="12"/>
      <c r="C68" s="12"/>
      <c r="D68" s="39" t="s">
        <v>88</v>
      </c>
      <c r="E68" s="38">
        <f>SUM(E5:E66)</f>
        <v>935.6600000000003</v>
      </c>
      <c r="F68" s="12"/>
      <c r="G68" s="389" t="s">
        <v>890</v>
      </c>
      <c r="H68" s="390"/>
      <c r="I68" s="293"/>
      <c r="J68" s="294">
        <f>SUM(J5:J66)</f>
        <v>0</v>
      </c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</sheetData>
  <sheetProtection/>
  <mergeCells count="3">
    <mergeCell ref="A1:F1"/>
    <mergeCell ref="A2:F2"/>
    <mergeCell ref="G68:H6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2" r:id="rId1"/>
  <ignoredErrors>
    <ignoredError sqref="C5:C6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60" zoomScalePageLayoutView="0" workbookViewId="0" topLeftCell="A28">
      <selection activeCell="H74" sqref="H74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1.28125" style="0" customWidth="1"/>
    <col min="4" max="4" width="26.7109375" style="0" customWidth="1"/>
    <col min="5" max="5" width="13.28125" style="0" customWidth="1"/>
    <col min="6" max="6" width="24.7109375" style="0" customWidth="1"/>
    <col min="7" max="7" width="18.7109375" style="0" customWidth="1"/>
    <col min="8" max="8" width="10.8515625" style="0" bestFit="1" customWidth="1"/>
    <col min="9" max="9" width="11.140625" style="0" customWidth="1"/>
    <col min="10" max="10" width="14.421875" style="0" customWidth="1"/>
  </cols>
  <sheetData>
    <row r="1" spans="1:6" ht="22.5" customHeight="1">
      <c r="A1" s="382" t="s">
        <v>742</v>
      </c>
      <c r="B1" s="382"/>
      <c r="C1" s="382"/>
      <c r="D1" s="382"/>
      <c r="E1" s="382"/>
      <c r="F1" s="382"/>
    </row>
    <row r="2" spans="1:6" ht="15">
      <c r="A2" s="383" t="s">
        <v>751</v>
      </c>
      <c r="B2" s="384"/>
      <c r="C2" s="384"/>
      <c r="D2" s="384"/>
      <c r="E2" s="384"/>
      <c r="F2" s="384"/>
    </row>
    <row r="3" spans="1:10" ht="13.5" thickBot="1">
      <c r="A3" s="68" t="s">
        <v>717</v>
      </c>
      <c r="B3" s="67" t="s">
        <v>718</v>
      </c>
      <c r="C3" s="67" t="s">
        <v>719</v>
      </c>
      <c r="D3" s="67" t="s">
        <v>519</v>
      </c>
      <c r="E3" s="67" t="s">
        <v>720</v>
      </c>
      <c r="F3" s="67" t="s">
        <v>721</v>
      </c>
      <c r="G3" s="67" t="s">
        <v>722</v>
      </c>
      <c r="H3" s="67" t="s">
        <v>879</v>
      </c>
      <c r="I3" s="67" t="s">
        <v>880</v>
      </c>
      <c r="J3" s="67" t="s">
        <v>881</v>
      </c>
    </row>
    <row r="4" spans="1:10" ht="60.75" customHeight="1" thickBot="1">
      <c r="A4" s="223" t="s">
        <v>1</v>
      </c>
      <c r="B4" s="197" t="s">
        <v>716</v>
      </c>
      <c r="C4" s="198" t="s">
        <v>2</v>
      </c>
      <c r="D4" s="199" t="s">
        <v>3</v>
      </c>
      <c r="E4" s="198" t="s">
        <v>4</v>
      </c>
      <c r="F4" s="200" t="s">
        <v>5</v>
      </c>
      <c r="G4" s="55" t="s">
        <v>714</v>
      </c>
      <c r="H4" s="140" t="s">
        <v>873</v>
      </c>
      <c r="I4" s="141" t="s">
        <v>874</v>
      </c>
      <c r="J4" s="139" t="s">
        <v>875</v>
      </c>
    </row>
    <row r="5" spans="1:10" ht="12.75">
      <c r="A5" s="183">
        <v>3</v>
      </c>
      <c r="B5" s="248" t="s">
        <v>540</v>
      </c>
      <c r="C5" s="245" t="s">
        <v>752</v>
      </c>
      <c r="D5" s="246" t="s">
        <v>753</v>
      </c>
      <c r="E5" s="249">
        <v>83.77</v>
      </c>
      <c r="F5" s="246" t="s">
        <v>870</v>
      </c>
      <c r="G5" s="188">
        <v>22</v>
      </c>
      <c r="H5" s="157"/>
      <c r="I5" s="157">
        <f>H5*G5</f>
        <v>0</v>
      </c>
      <c r="J5" s="158">
        <f>E5*I5</f>
        <v>0</v>
      </c>
    </row>
    <row r="6" spans="1:10" ht="12.75">
      <c r="A6" s="212">
        <v>3</v>
      </c>
      <c r="B6" s="27" t="s">
        <v>540</v>
      </c>
      <c r="C6" s="121" t="s">
        <v>754</v>
      </c>
      <c r="D6" s="123" t="s">
        <v>747</v>
      </c>
      <c r="E6" s="127">
        <v>38.54</v>
      </c>
      <c r="F6" s="4" t="s">
        <v>870</v>
      </c>
      <c r="G6" s="49">
        <v>22</v>
      </c>
      <c r="H6" s="145"/>
      <c r="I6" s="145">
        <f aca="true" t="shared" si="0" ref="I6:I65">H6*G6</f>
        <v>0</v>
      </c>
      <c r="J6" s="205">
        <f aca="true" t="shared" si="1" ref="J6:J65">E6*I6</f>
        <v>0</v>
      </c>
    </row>
    <row r="7" spans="1:10" ht="12.75">
      <c r="A7" s="212">
        <v>5</v>
      </c>
      <c r="B7" s="27" t="s">
        <v>540</v>
      </c>
      <c r="C7" s="128" t="s">
        <v>755</v>
      </c>
      <c r="D7" s="123" t="s">
        <v>746</v>
      </c>
      <c r="E7" s="127">
        <v>26.06</v>
      </c>
      <c r="F7" s="4" t="s">
        <v>870</v>
      </c>
      <c r="G7" s="49">
        <v>22</v>
      </c>
      <c r="H7" s="145"/>
      <c r="I7" s="145">
        <f t="shared" si="0"/>
        <v>0</v>
      </c>
      <c r="J7" s="205">
        <f t="shared" si="1"/>
        <v>0</v>
      </c>
    </row>
    <row r="8" spans="1:10" ht="12.75">
      <c r="A8" s="212">
        <v>3</v>
      </c>
      <c r="B8" s="27" t="s">
        <v>540</v>
      </c>
      <c r="C8" s="121" t="s">
        <v>756</v>
      </c>
      <c r="D8" s="123" t="s">
        <v>747</v>
      </c>
      <c r="E8" s="127">
        <v>92.91</v>
      </c>
      <c r="F8" s="4" t="s">
        <v>870</v>
      </c>
      <c r="G8" s="49">
        <v>22</v>
      </c>
      <c r="H8" s="145"/>
      <c r="I8" s="145">
        <f t="shared" si="0"/>
        <v>0</v>
      </c>
      <c r="J8" s="205">
        <f t="shared" si="1"/>
        <v>0</v>
      </c>
    </row>
    <row r="9" spans="1:10" ht="12.75">
      <c r="A9" s="212">
        <v>3</v>
      </c>
      <c r="B9" s="27" t="s">
        <v>540</v>
      </c>
      <c r="C9" s="121" t="s">
        <v>757</v>
      </c>
      <c r="D9" s="123" t="s">
        <v>747</v>
      </c>
      <c r="E9" s="127">
        <v>5.27</v>
      </c>
      <c r="F9" s="4" t="s">
        <v>870</v>
      </c>
      <c r="G9" s="49">
        <v>22</v>
      </c>
      <c r="H9" s="145"/>
      <c r="I9" s="145">
        <f t="shared" si="0"/>
        <v>0</v>
      </c>
      <c r="J9" s="205">
        <f t="shared" si="1"/>
        <v>0</v>
      </c>
    </row>
    <row r="10" spans="1:10" ht="12.75">
      <c r="A10" s="212">
        <v>4</v>
      </c>
      <c r="B10" s="77" t="s">
        <v>735</v>
      </c>
      <c r="C10" s="121" t="s">
        <v>758</v>
      </c>
      <c r="D10" s="123" t="s">
        <v>770</v>
      </c>
      <c r="E10" s="127">
        <v>5.59</v>
      </c>
      <c r="F10" s="4" t="s">
        <v>870</v>
      </c>
      <c r="G10" s="49">
        <v>22</v>
      </c>
      <c r="H10" s="145"/>
      <c r="I10" s="145">
        <f t="shared" si="0"/>
        <v>0</v>
      </c>
      <c r="J10" s="205">
        <f t="shared" si="1"/>
        <v>0</v>
      </c>
    </row>
    <row r="11" spans="1:10" ht="12.75">
      <c r="A11" s="212">
        <v>4</v>
      </c>
      <c r="B11" s="77" t="s">
        <v>735</v>
      </c>
      <c r="C11" s="121" t="s">
        <v>759</v>
      </c>
      <c r="D11" s="123" t="s">
        <v>770</v>
      </c>
      <c r="E11" s="127">
        <v>4.64</v>
      </c>
      <c r="F11" s="4" t="s">
        <v>870</v>
      </c>
      <c r="G11" s="49">
        <v>22</v>
      </c>
      <c r="H11" s="145"/>
      <c r="I11" s="145">
        <f t="shared" si="0"/>
        <v>0</v>
      </c>
      <c r="J11" s="205">
        <f t="shared" si="1"/>
        <v>0</v>
      </c>
    </row>
    <row r="12" spans="1:10" ht="12.75">
      <c r="A12" s="190">
        <v>4</v>
      </c>
      <c r="B12" s="77" t="s">
        <v>735</v>
      </c>
      <c r="C12" s="121" t="s">
        <v>760</v>
      </c>
      <c r="D12" s="123" t="s">
        <v>770</v>
      </c>
      <c r="E12" s="127">
        <v>3.69</v>
      </c>
      <c r="F12" s="123" t="s">
        <v>870</v>
      </c>
      <c r="G12" s="49">
        <v>22</v>
      </c>
      <c r="H12" s="145"/>
      <c r="I12" s="145">
        <f t="shared" si="0"/>
        <v>0</v>
      </c>
      <c r="J12" s="205">
        <f t="shared" si="1"/>
        <v>0</v>
      </c>
    </row>
    <row r="13" spans="1:10" ht="12.75">
      <c r="A13" s="190">
        <v>4</v>
      </c>
      <c r="B13" s="77" t="s">
        <v>735</v>
      </c>
      <c r="C13" s="121" t="s">
        <v>761</v>
      </c>
      <c r="D13" s="123" t="s">
        <v>770</v>
      </c>
      <c r="E13" s="127">
        <v>4.25</v>
      </c>
      <c r="F13" s="123" t="s">
        <v>870</v>
      </c>
      <c r="G13" s="49">
        <v>22</v>
      </c>
      <c r="H13" s="145"/>
      <c r="I13" s="145">
        <f t="shared" si="0"/>
        <v>0</v>
      </c>
      <c r="J13" s="205">
        <f t="shared" si="1"/>
        <v>0</v>
      </c>
    </row>
    <row r="14" spans="1:10" ht="12.75">
      <c r="A14" s="190">
        <v>5</v>
      </c>
      <c r="B14" s="27" t="s">
        <v>540</v>
      </c>
      <c r="C14" s="121" t="s">
        <v>762</v>
      </c>
      <c r="D14" s="123" t="s">
        <v>746</v>
      </c>
      <c r="E14" s="127">
        <v>4.09</v>
      </c>
      <c r="F14" s="3" t="s">
        <v>870</v>
      </c>
      <c r="G14" s="49">
        <v>22</v>
      </c>
      <c r="H14" s="145"/>
      <c r="I14" s="145">
        <f t="shared" si="0"/>
        <v>0</v>
      </c>
      <c r="J14" s="205">
        <f t="shared" si="1"/>
        <v>0</v>
      </c>
    </row>
    <row r="15" spans="1:10" ht="12.75">
      <c r="A15" s="190">
        <v>4</v>
      </c>
      <c r="B15" s="77" t="s">
        <v>735</v>
      </c>
      <c r="C15" s="121" t="s">
        <v>763</v>
      </c>
      <c r="D15" s="123" t="s">
        <v>770</v>
      </c>
      <c r="E15" s="127">
        <v>6.57</v>
      </c>
      <c r="F15" s="3" t="s">
        <v>870</v>
      </c>
      <c r="G15" s="49">
        <v>22</v>
      </c>
      <c r="H15" s="145"/>
      <c r="I15" s="145">
        <f t="shared" si="0"/>
        <v>0</v>
      </c>
      <c r="J15" s="205">
        <f t="shared" si="1"/>
        <v>0</v>
      </c>
    </row>
    <row r="16" spans="1:10" ht="12.75">
      <c r="A16" s="190">
        <v>4</v>
      </c>
      <c r="B16" s="77" t="s">
        <v>735</v>
      </c>
      <c r="C16" s="121" t="s">
        <v>764</v>
      </c>
      <c r="D16" s="123" t="s">
        <v>770</v>
      </c>
      <c r="E16" s="127">
        <v>11.39</v>
      </c>
      <c r="F16" s="3" t="s">
        <v>870</v>
      </c>
      <c r="G16" s="49">
        <v>22</v>
      </c>
      <c r="H16" s="145"/>
      <c r="I16" s="145">
        <f t="shared" si="0"/>
        <v>0</v>
      </c>
      <c r="J16" s="205">
        <f t="shared" si="1"/>
        <v>0</v>
      </c>
    </row>
    <row r="17" spans="1:10" ht="12.75">
      <c r="A17" s="190">
        <v>4</v>
      </c>
      <c r="B17" s="77" t="s">
        <v>735</v>
      </c>
      <c r="C17" s="126" t="s">
        <v>765</v>
      </c>
      <c r="D17" s="123" t="s">
        <v>770</v>
      </c>
      <c r="E17" s="127">
        <v>2.6</v>
      </c>
      <c r="F17" s="3" t="s">
        <v>870</v>
      </c>
      <c r="G17" s="49">
        <v>22</v>
      </c>
      <c r="H17" s="145"/>
      <c r="I17" s="145">
        <f t="shared" si="0"/>
        <v>0</v>
      </c>
      <c r="J17" s="205">
        <f t="shared" si="1"/>
        <v>0</v>
      </c>
    </row>
    <row r="18" spans="1:10" ht="12.75">
      <c r="A18" s="190">
        <v>4</v>
      </c>
      <c r="B18" s="77" t="s">
        <v>735</v>
      </c>
      <c r="C18" s="126" t="s">
        <v>766</v>
      </c>
      <c r="D18" s="123" t="s">
        <v>770</v>
      </c>
      <c r="E18" s="127">
        <v>7.68</v>
      </c>
      <c r="F18" s="3" t="s">
        <v>870</v>
      </c>
      <c r="G18" s="49">
        <v>22</v>
      </c>
      <c r="H18" s="145"/>
      <c r="I18" s="145">
        <f t="shared" si="0"/>
        <v>0</v>
      </c>
      <c r="J18" s="205">
        <f t="shared" si="1"/>
        <v>0</v>
      </c>
    </row>
    <row r="19" spans="1:10" ht="12.75">
      <c r="A19" s="190">
        <v>4</v>
      </c>
      <c r="B19" s="77" t="s">
        <v>735</v>
      </c>
      <c r="C19" s="126" t="s">
        <v>767</v>
      </c>
      <c r="D19" s="123" t="s">
        <v>770</v>
      </c>
      <c r="E19" s="127">
        <v>7.36</v>
      </c>
      <c r="F19" s="3" t="s">
        <v>870</v>
      </c>
      <c r="G19" s="49">
        <v>22</v>
      </c>
      <c r="H19" s="145"/>
      <c r="I19" s="145">
        <f t="shared" si="0"/>
        <v>0</v>
      </c>
      <c r="J19" s="205">
        <f t="shared" si="1"/>
        <v>0</v>
      </c>
    </row>
    <row r="20" spans="1:10" ht="12.75">
      <c r="A20" s="190">
        <v>4</v>
      </c>
      <c r="B20" s="77" t="s">
        <v>735</v>
      </c>
      <c r="C20" s="126" t="s">
        <v>768</v>
      </c>
      <c r="D20" s="123" t="s">
        <v>770</v>
      </c>
      <c r="E20" s="127">
        <v>3.35</v>
      </c>
      <c r="F20" s="3" t="s">
        <v>870</v>
      </c>
      <c r="G20" s="49">
        <v>22</v>
      </c>
      <c r="H20" s="145"/>
      <c r="I20" s="145">
        <f t="shared" si="0"/>
        <v>0</v>
      </c>
      <c r="J20" s="205">
        <f t="shared" si="1"/>
        <v>0</v>
      </c>
    </row>
    <row r="21" spans="1:10" ht="12.75">
      <c r="A21" s="190">
        <v>4</v>
      </c>
      <c r="B21" s="77" t="s">
        <v>735</v>
      </c>
      <c r="C21" s="126" t="s">
        <v>769</v>
      </c>
      <c r="D21" s="123" t="s">
        <v>770</v>
      </c>
      <c r="E21" s="127">
        <v>4.86</v>
      </c>
      <c r="F21" s="3" t="s">
        <v>870</v>
      </c>
      <c r="G21" s="49">
        <v>22</v>
      </c>
      <c r="H21" s="145"/>
      <c r="I21" s="145">
        <f t="shared" si="0"/>
        <v>0</v>
      </c>
      <c r="J21" s="205">
        <f t="shared" si="1"/>
        <v>0</v>
      </c>
    </row>
    <row r="22" spans="1:10" ht="12.75">
      <c r="A22" s="190">
        <v>3</v>
      </c>
      <c r="B22" s="27" t="s">
        <v>540</v>
      </c>
      <c r="C22" s="126" t="s">
        <v>771</v>
      </c>
      <c r="D22" s="123" t="s">
        <v>794</v>
      </c>
      <c r="E22" s="127">
        <v>27.45</v>
      </c>
      <c r="F22" s="3" t="s">
        <v>15</v>
      </c>
      <c r="G22" s="49">
        <v>22</v>
      </c>
      <c r="H22" s="145"/>
      <c r="I22" s="145">
        <f t="shared" si="0"/>
        <v>0</v>
      </c>
      <c r="J22" s="205">
        <f t="shared" si="1"/>
        <v>0</v>
      </c>
    </row>
    <row r="23" spans="1:10" ht="12.75">
      <c r="A23" s="190">
        <v>3</v>
      </c>
      <c r="B23" s="27" t="s">
        <v>540</v>
      </c>
      <c r="C23" s="126" t="s">
        <v>772</v>
      </c>
      <c r="D23" s="123" t="s">
        <v>795</v>
      </c>
      <c r="E23" s="127">
        <v>83.75</v>
      </c>
      <c r="F23" s="4" t="s">
        <v>870</v>
      </c>
      <c r="G23" s="49">
        <v>22</v>
      </c>
      <c r="H23" s="145"/>
      <c r="I23" s="145">
        <f t="shared" si="0"/>
        <v>0</v>
      </c>
      <c r="J23" s="205">
        <f t="shared" si="1"/>
        <v>0</v>
      </c>
    </row>
    <row r="24" spans="1:10" ht="12.75">
      <c r="A24" s="190">
        <v>5</v>
      </c>
      <c r="B24" s="27" t="s">
        <v>540</v>
      </c>
      <c r="C24" s="126" t="s">
        <v>796</v>
      </c>
      <c r="D24" s="123" t="s">
        <v>746</v>
      </c>
      <c r="E24" s="127">
        <v>36.41</v>
      </c>
      <c r="F24" s="4" t="s">
        <v>870</v>
      </c>
      <c r="G24" s="49">
        <v>22</v>
      </c>
      <c r="H24" s="145"/>
      <c r="I24" s="145">
        <f t="shared" si="0"/>
        <v>0</v>
      </c>
      <c r="J24" s="205">
        <f t="shared" si="1"/>
        <v>0</v>
      </c>
    </row>
    <row r="25" spans="1:10" ht="12.75">
      <c r="A25" s="190">
        <v>3</v>
      </c>
      <c r="B25" s="27" t="s">
        <v>540</v>
      </c>
      <c r="C25" s="126" t="s">
        <v>773</v>
      </c>
      <c r="D25" s="123" t="s">
        <v>747</v>
      </c>
      <c r="E25" s="127">
        <v>42.9</v>
      </c>
      <c r="F25" s="4" t="s">
        <v>870</v>
      </c>
      <c r="G25" s="49">
        <v>22</v>
      </c>
      <c r="H25" s="145"/>
      <c r="I25" s="145">
        <f t="shared" si="0"/>
        <v>0</v>
      </c>
      <c r="J25" s="205">
        <f t="shared" si="1"/>
        <v>0</v>
      </c>
    </row>
    <row r="26" spans="1:10" ht="12.75">
      <c r="A26" s="190">
        <v>5</v>
      </c>
      <c r="B26" s="27" t="s">
        <v>540</v>
      </c>
      <c r="C26" s="126" t="s">
        <v>774</v>
      </c>
      <c r="D26" s="123" t="s">
        <v>746</v>
      </c>
      <c r="E26" s="127">
        <v>26.41</v>
      </c>
      <c r="F26" s="4" t="s">
        <v>870</v>
      </c>
      <c r="G26" s="49">
        <v>22</v>
      </c>
      <c r="H26" s="145"/>
      <c r="I26" s="145">
        <f t="shared" si="0"/>
        <v>0</v>
      </c>
      <c r="J26" s="205">
        <f t="shared" si="1"/>
        <v>0</v>
      </c>
    </row>
    <row r="27" spans="1:10" ht="12.75">
      <c r="A27" s="190">
        <v>3</v>
      </c>
      <c r="B27" s="27" t="s">
        <v>540</v>
      </c>
      <c r="C27" s="126" t="s">
        <v>775</v>
      </c>
      <c r="D27" s="123" t="s">
        <v>747</v>
      </c>
      <c r="E27" s="127">
        <v>50.86</v>
      </c>
      <c r="F27" s="4" t="s">
        <v>870</v>
      </c>
      <c r="G27" s="49">
        <v>22</v>
      </c>
      <c r="H27" s="145"/>
      <c r="I27" s="145">
        <f t="shared" si="0"/>
        <v>0</v>
      </c>
      <c r="J27" s="205">
        <f t="shared" si="1"/>
        <v>0</v>
      </c>
    </row>
    <row r="28" spans="1:10" ht="12.75">
      <c r="A28" s="190">
        <v>3</v>
      </c>
      <c r="B28" s="27" t="s">
        <v>540</v>
      </c>
      <c r="C28" s="126" t="s">
        <v>776</v>
      </c>
      <c r="D28" s="123" t="s">
        <v>747</v>
      </c>
      <c r="E28" s="127">
        <v>25.52</v>
      </c>
      <c r="F28" s="4" t="s">
        <v>870</v>
      </c>
      <c r="G28" s="49">
        <v>22</v>
      </c>
      <c r="H28" s="145"/>
      <c r="I28" s="145">
        <f t="shared" si="0"/>
        <v>0</v>
      </c>
      <c r="J28" s="205">
        <f t="shared" si="1"/>
        <v>0</v>
      </c>
    </row>
    <row r="29" spans="1:10" ht="12.75">
      <c r="A29" s="190">
        <v>1</v>
      </c>
      <c r="B29" s="71" t="s">
        <v>540</v>
      </c>
      <c r="C29" s="126" t="s">
        <v>777</v>
      </c>
      <c r="D29" s="123" t="s">
        <v>743</v>
      </c>
      <c r="E29" s="127">
        <v>93.51</v>
      </c>
      <c r="F29" s="4" t="s">
        <v>15</v>
      </c>
      <c r="G29" s="36">
        <v>22</v>
      </c>
      <c r="H29" s="145"/>
      <c r="I29" s="145">
        <f t="shared" si="0"/>
        <v>0</v>
      </c>
      <c r="J29" s="205">
        <f t="shared" si="1"/>
        <v>0</v>
      </c>
    </row>
    <row r="30" spans="1:10" ht="12.75">
      <c r="A30" s="190">
        <v>4</v>
      </c>
      <c r="B30" s="77" t="s">
        <v>735</v>
      </c>
      <c r="C30" s="126" t="s">
        <v>778</v>
      </c>
      <c r="D30" s="123" t="s">
        <v>770</v>
      </c>
      <c r="E30" s="127">
        <v>4.06</v>
      </c>
      <c r="F30" s="4" t="s">
        <v>870</v>
      </c>
      <c r="G30" s="49">
        <v>22</v>
      </c>
      <c r="H30" s="145"/>
      <c r="I30" s="145">
        <f t="shared" si="0"/>
        <v>0</v>
      </c>
      <c r="J30" s="205">
        <f t="shared" si="1"/>
        <v>0</v>
      </c>
    </row>
    <row r="31" spans="1:10" ht="12.75">
      <c r="A31" s="190">
        <v>5</v>
      </c>
      <c r="B31" s="27" t="s">
        <v>540</v>
      </c>
      <c r="C31" s="126" t="s">
        <v>779</v>
      </c>
      <c r="D31" s="123" t="s">
        <v>746</v>
      </c>
      <c r="E31" s="127">
        <v>3.6</v>
      </c>
      <c r="F31" s="4" t="s">
        <v>870</v>
      </c>
      <c r="G31" s="49">
        <v>22</v>
      </c>
      <c r="H31" s="145"/>
      <c r="I31" s="145">
        <f t="shared" si="0"/>
        <v>0</v>
      </c>
      <c r="J31" s="205">
        <f t="shared" si="1"/>
        <v>0</v>
      </c>
    </row>
    <row r="32" spans="1:10" ht="12.75">
      <c r="A32" s="190">
        <v>4</v>
      </c>
      <c r="B32" s="77" t="s">
        <v>735</v>
      </c>
      <c r="C32" s="126" t="s">
        <v>780</v>
      </c>
      <c r="D32" s="123" t="s">
        <v>770</v>
      </c>
      <c r="E32" s="127">
        <v>6.41</v>
      </c>
      <c r="F32" s="4" t="s">
        <v>870</v>
      </c>
      <c r="G32" s="49">
        <v>22</v>
      </c>
      <c r="H32" s="145"/>
      <c r="I32" s="145">
        <f t="shared" si="0"/>
        <v>0</v>
      </c>
      <c r="J32" s="205">
        <f t="shared" si="1"/>
        <v>0</v>
      </c>
    </row>
    <row r="33" spans="1:10" ht="12.75">
      <c r="A33" s="190">
        <v>4</v>
      </c>
      <c r="B33" s="77" t="s">
        <v>735</v>
      </c>
      <c r="C33" s="126" t="s">
        <v>781</v>
      </c>
      <c r="D33" s="123" t="s">
        <v>770</v>
      </c>
      <c r="E33" s="127">
        <v>11.23</v>
      </c>
      <c r="F33" s="4" t="s">
        <v>870</v>
      </c>
      <c r="G33" s="49">
        <v>22</v>
      </c>
      <c r="H33" s="145"/>
      <c r="I33" s="145">
        <f t="shared" si="0"/>
        <v>0</v>
      </c>
      <c r="J33" s="205">
        <f t="shared" si="1"/>
        <v>0</v>
      </c>
    </row>
    <row r="34" spans="1:10" ht="12.75">
      <c r="A34" s="190">
        <v>4</v>
      </c>
      <c r="B34" s="77" t="s">
        <v>735</v>
      </c>
      <c r="C34" s="126" t="s">
        <v>782</v>
      </c>
      <c r="D34" s="123" t="s">
        <v>770</v>
      </c>
      <c r="E34" s="127">
        <v>7.48</v>
      </c>
      <c r="F34" s="4" t="s">
        <v>870</v>
      </c>
      <c r="G34" s="49">
        <v>22</v>
      </c>
      <c r="H34" s="145"/>
      <c r="I34" s="145">
        <f t="shared" si="0"/>
        <v>0</v>
      </c>
      <c r="J34" s="205">
        <f t="shared" si="1"/>
        <v>0</v>
      </c>
    </row>
    <row r="35" spans="1:10" ht="12.75">
      <c r="A35" s="190">
        <v>4</v>
      </c>
      <c r="B35" s="77" t="s">
        <v>735</v>
      </c>
      <c r="C35" s="126" t="s">
        <v>783</v>
      </c>
      <c r="D35" s="123" t="s">
        <v>770</v>
      </c>
      <c r="E35" s="127">
        <v>7.15</v>
      </c>
      <c r="F35" s="4" t="s">
        <v>870</v>
      </c>
      <c r="G35" s="49">
        <v>22</v>
      </c>
      <c r="H35" s="145"/>
      <c r="I35" s="145">
        <f t="shared" si="0"/>
        <v>0</v>
      </c>
      <c r="J35" s="205">
        <f t="shared" si="1"/>
        <v>0</v>
      </c>
    </row>
    <row r="36" spans="1:10" ht="12.75">
      <c r="A36" s="190">
        <v>4</v>
      </c>
      <c r="B36" s="77" t="s">
        <v>735</v>
      </c>
      <c r="C36" s="126" t="s">
        <v>784</v>
      </c>
      <c r="D36" s="123" t="s">
        <v>770</v>
      </c>
      <c r="E36" s="127">
        <v>3.32</v>
      </c>
      <c r="F36" s="4" t="s">
        <v>870</v>
      </c>
      <c r="G36" s="49">
        <v>22</v>
      </c>
      <c r="H36" s="145"/>
      <c r="I36" s="145">
        <f t="shared" si="0"/>
        <v>0</v>
      </c>
      <c r="J36" s="205">
        <f t="shared" si="1"/>
        <v>0</v>
      </c>
    </row>
    <row r="37" spans="1:10" ht="12.75">
      <c r="A37" s="190">
        <v>4</v>
      </c>
      <c r="B37" s="77" t="s">
        <v>735</v>
      </c>
      <c r="C37" s="126" t="s">
        <v>785</v>
      </c>
      <c r="D37" s="123" t="s">
        <v>770</v>
      </c>
      <c r="E37" s="127">
        <v>4.9</v>
      </c>
      <c r="F37" s="4" t="s">
        <v>870</v>
      </c>
      <c r="G37" s="49">
        <v>22</v>
      </c>
      <c r="H37" s="145"/>
      <c r="I37" s="145">
        <f t="shared" si="0"/>
        <v>0</v>
      </c>
      <c r="J37" s="205">
        <f t="shared" si="1"/>
        <v>0</v>
      </c>
    </row>
    <row r="38" spans="1:10" ht="12.75">
      <c r="A38" s="190">
        <v>3</v>
      </c>
      <c r="B38" s="27" t="s">
        <v>540</v>
      </c>
      <c r="C38" s="126" t="s">
        <v>786</v>
      </c>
      <c r="D38" s="123" t="s">
        <v>797</v>
      </c>
      <c r="E38" s="127">
        <v>53.62</v>
      </c>
      <c r="F38" s="4" t="s">
        <v>870</v>
      </c>
      <c r="G38" s="49">
        <v>22</v>
      </c>
      <c r="H38" s="145"/>
      <c r="I38" s="145">
        <f t="shared" si="0"/>
        <v>0</v>
      </c>
      <c r="J38" s="205">
        <f t="shared" si="1"/>
        <v>0</v>
      </c>
    </row>
    <row r="39" spans="1:10" ht="12.75">
      <c r="A39" s="190">
        <v>1</v>
      </c>
      <c r="B39" s="71" t="s">
        <v>540</v>
      </c>
      <c r="C39" s="126" t="s">
        <v>787</v>
      </c>
      <c r="D39" s="123" t="s">
        <v>743</v>
      </c>
      <c r="E39" s="127">
        <v>82.61</v>
      </c>
      <c r="F39" s="4" t="s">
        <v>15</v>
      </c>
      <c r="G39" s="36">
        <v>22</v>
      </c>
      <c r="H39" s="145"/>
      <c r="I39" s="145">
        <f t="shared" si="0"/>
        <v>0</v>
      </c>
      <c r="J39" s="205">
        <f t="shared" si="1"/>
        <v>0</v>
      </c>
    </row>
    <row r="40" spans="1:10" ht="12.75">
      <c r="A40" s="190">
        <v>3</v>
      </c>
      <c r="B40" s="27" t="s">
        <v>540</v>
      </c>
      <c r="C40" s="134" t="s">
        <v>869</v>
      </c>
      <c r="D40" s="135" t="s">
        <v>798</v>
      </c>
      <c r="E40" s="136">
        <v>40.21</v>
      </c>
      <c r="F40" s="73" t="s">
        <v>870</v>
      </c>
      <c r="G40" s="49">
        <v>22</v>
      </c>
      <c r="H40" s="145"/>
      <c r="I40" s="145">
        <f t="shared" si="0"/>
        <v>0</v>
      </c>
      <c r="J40" s="205">
        <f t="shared" si="1"/>
        <v>0</v>
      </c>
    </row>
    <row r="41" spans="1:10" ht="12.75">
      <c r="A41" s="190">
        <v>3</v>
      </c>
      <c r="B41" s="27" t="s">
        <v>540</v>
      </c>
      <c r="C41" s="126" t="s">
        <v>788</v>
      </c>
      <c r="D41" s="123" t="s">
        <v>794</v>
      </c>
      <c r="E41" s="127">
        <v>16.91</v>
      </c>
      <c r="F41" s="73" t="s">
        <v>870</v>
      </c>
      <c r="G41" s="49">
        <v>22</v>
      </c>
      <c r="H41" s="145"/>
      <c r="I41" s="145">
        <f t="shared" si="0"/>
        <v>0</v>
      </c>
      <c r="J41" s="205">
        <f t="shared" si="1"/>
        <v>0</v>
      </c>
    </row>
    <row r="42" spans="1:10" ht="12.75">
      <c r="A42" s="190">
        <v>4</v>
      </c>
      <c r="B42" s="77" t="s">
        <v>735</v>
      </c>
      <c r="C42" s="126" t="s">
        <v>789</v>
      </c>
      <c r="D42" s="123" t="s">
        <v>770</v>
      </c>
      <c r="E42" s="127">
        <v>12.4</v>
      </c>
      <c r="F42" s="73" t="s">
        <v>870</v>
      </c>
      <c r="G42" s="49">
        <v>22</v>
      </c>
      <c r="H42" s="145"/>
      <c r="I42" s="145">
        <f t="shared" si="0"/>
        <v>0</v>
      </c>
      <c r="J42" s="205">
        <f t="shared" si="1"/>
        <v>0</v>
      </c>
    </row>
    <row r="43" spans="1:10" ht="12.75">
      <c r="A43" s="190">
        <v>4</v>
      </c>
      <c r="B43" s="77" t="s">
        <v>735</v>
      </c>
      <c r="C43" s="126" t="s">
        <v>790</v>
      </c>
      <c r="D43" s="123" t="s">
        <v>770</v>
      </c>
      <c r="E43" s="127">
        <v>7.91</v>
      </c>
      <c r="F43" s="73" t="s">
        <v>870</v>
      </c>
      <c r="G43" s="49">
        <v>22</v>
      </c>
      <c r="H43" s="145"/>
      <c r="I43" s="145">
        <f t="shared" si="0"/>
        <v>0</v>
      </c>
      <c r="J43" s="205">
        <f t="shared" si="1"/>
        <v>0</v>
      </c>
    </row>
    <row r="44" spans="1:10" ht="12.75">
      <c r="A44" s="190">
        <v>4</v>
      </c>
      <c r="B44" s="77" t="s">
        <v>735</v>
      </c>
      <c r="C44" s="126" t="s">
        <v>791</v>
      </c>
      <c r="D44" s="123" t="s">
        <v>770</v>
      </c>
      <c r="E44" s="127">
        <v>12.39</v>
      </c>
      <c r="F44" s="73" t="s">
        <v>870</v>
      </c>
      <c r="G44" s="49">
        <v>22</v>
      </c>
      <c r="H44" s="145"/>
      <c r="I44" s="145">
        <f t="shared" si="0"/>
        <v>0</v>
      </c>
      <c r="J44" s="205">
        <f t="shared" si="1"/>
        <v>0</v>
      </c>
    </row>
    <row r="45" spans="1:10" ht="12.75">
      <c r="A45" s="190">
        <v>4</v>
      </c>
      <c r="B45" s="77" t="s">
        <v>735</v>
      </c>
      <c r="C45" s="126" t="s">
        <v>792</v>
      </c>
      <c r="D45" s="123" t="s">
        <v>770</v>
      </c>
      <c r="E45" s="127">
        <v>2.54</v>
      </c>
      <c r="F45" s="73" t="s">
        <v>870</v>
      </c>
      <c r="G45" s="49">
        <v>22</v>
      </c>
      <c r="H45" s="145"/>
      <c r="I45" s="145">
        <f t="shared" si="0"/>
        <v>0</v>
      </c>
      <c r="J45" s="205">
        <f t="shared" si="1"/>
        <v>0</v>
      </c>
    </row>
    <row r="46" spans="1:10" ht="12.75">
      <c r="A46" s="190">
        <v>4</v>
      </c>
      <c r="B46" s="77" t="s">
        <v>735</v>
      </c>
      <c r="C46" s="126" t="s">
        <v>793</v>
      </c>
      <c r="D46" s="123" t="s">
        <v>770</v>
      </c>
      <c r="E46" s="127">
        <v>5.13</v>
      </c>
      <c r="F46" s="73" t="s">
        <v>870</v>
      </c>
      <c r="G46" s="49">
        <v>22</v>
      </c>
      <c r="H46" s="145"/>
      <c r="I46" s="145">
        <f t="shared" si="0"/>
        <v>0</v>
      </c>
      <c r="J46" s="205">
        <f t="shared" si="1"/>
        <v>0</v>
      </c>
    </row>
    <row r="47" spans="1:10" ht="12.75">
      <c r="A47" s="190">
        <v>1</v>
      </c>
      <c r="B47" s="71" t="s">
        <v>540</v>
      </c>
      <c r="C47" s="126" t="s">
        <v>799</v>
      </c>
      <c r="D47" s="123" t="s">
        <v>745</v>
      </c>
      <c r="E47" s="127">
        <v>228.09</v>
      </c>
      <c r="F47" s="4" t="s">
        <v>15</v>
      </c>
      <c r="G47" s="36">
        <v>22</v>
      </c>
      <c r="H47" s="145"/>
      <c r="I47" s="145">
        <f t="shared" si="0"/>
        <v>0</v>
      </c>
      <c r="J47" s="205">
        <f t="shared" si="1"/>
        <v>0</v>
      </c>
    </row>
    <row r="48" spans="1:10" ht="12.75">
      <c r="A48" s="190">
        <v>3</v>
      </c>
      <c r="B48" s="71" t="s">
        <v>540</v>
      </c>
      <c r="C48" s="126" t="s">
        <v>800</v>
      </c>
      <c r="D48" s="123" t="s">
        <v>801</v>
      </c>
      <c r="E48" s="127">
        <v>89.36</v>
      </c>
      <c r="F48" s="4" t="s">
        <v>870</v>
      </c>
      <c r="G48" s="36">
        <v>22</v>
      </c>
      <c r="H48" s="145"/>
      <c r="I48" s="145">
        <f t="shared" si="0"/>
        <v>0</v>
      </c>
      <c r="J48" s="205">
        <f t="shared" si="1"/>
        <v>0</v>
      </c>
    </row>
    <row r="49" spans="1:10" ht="12.75">
      <c r="A49" s="190">
        <v>3</v>
      </c>
      <c r="B49" s="71" t="s">
        <v>540</v>
      </c>
      <c r="C49" s="126" t="s">
        <v>148</v>
      </c>
      <c r="D49" s="123" t="s">
        <v>753</v>
      </c>
      <c r="E49" s="127">
        <v>83.49</v>
      </c>
      <c r="F49" s="4" t="s">
        <v>870</v>
      </c>
      <c r="G49" s="49">
        <v>22</v>
      </c>
      <c r="H49" s="145"/>
      <c r="I49" s="145">
        <f t="shared" si="0"/>
        <v>0</v>
      </c>
      <c r="J49" s="205">
        <f t="shared" si="1"/>
        <v>0</v>
      </c>
    </row>
    <row r="50" spans="1:10" ht="12.75">
      <c r="A50" s="190">
        <v>5</v>
      </c>
      <c r="B50" s="27" t="s">
        <v>540</v>
      </c>
      <c r="C50" s="126" t="s">
        <v>804</v>
      </c>
      <c r="D50" s="123" t="s">
        <v>746</v>
      </c>
      <c r="E50" s="127">
        <v>34.26</v>
      </c>
      <c r="F50" s="4" t="s">
        <v>870</v>
      </c>
      <c r="G50" s="49">
        <v>22</v>
      </c>
      <c r="H50" s="145"/>
      <c r="I50" s="145">
        <f t="shared" si="0"/>
        <v>0</v>
      </c>
      <c r="J50" s="205">
        <f t="shared" si="1"/>
        <v>0</v>
      </c>
    </row>
    <row r="51" spans="1:10" ht="12.75">
      <c r="A51" s="190">
        <v>3</v>
      </c>
      <c r="B51" s="27" t="s">
        <v>540</v>
      </c>
      <c r="C51" s="126" t="s">
        <v>149</v>
      </c>
      <c r="D51" s="123" t="s">
        <v>747</v>
      </c>
      <c r="E51" s="127">
        <v>42.89</v>
      </c>
      <c r="F51" s="4" t="s">
        <v>870</v>
      </c>
      <c r="G51" s="49">
        <v>22</v>
      </c>
      <c r="H51" s="145"/>
      <c r="I51" s="145">
        <f t="shared" si="0"/>
        <v>0</v>
      </c>
      <c r="J51" s="205">
        <f t="shared" si="1"/>
        <v>0</v>
      </c>
    </row>
    <row r="52" spans="1:10" ht="12.75">
      <c r="A52" s="190">
        <v>5</v>
      </c>
      <c r="B52" s="27" t="s">
        <v>540</v>
      </c>
      <c r="C52" s="126" t="s">
        <v>802</v>
      </c>
      <c r="D52" s="123" t="s">
        <v>746</v>
      </c>
      <c r="E52" s="127">
        <v>26.58</v>
      </c>
      <c r="F52" s="4" t="s">
        <v>870</v>
      </c>
      <c r="G52" s="49">
        <v>22</v>
      </c>
      <c r="H52" s="145"/>
      <c r="I52" s="145">
        <f t="shared" si="0"/>
        <v>0</v>
      </c>
      <c r="J52" s="205">
        <f t="shared" si="1"/>
        <v>0</v>
      </c>
    </row>
    <row r="53" spans="1:10" ht="12.75">
      <c r="A53" s="190">
        <v>3</v>
      </c>
      <c r="B53" s="27" t="s">
        <v>540</v>
      </c>
      <c r="C53" s="126" t="s">
        <v>803</v>
      </c>
      <c r="D53" s="123" t="s">
        <v>747</v>
      </c>
      <c r="E53" s="127">
        <v>58.64</v>
      </c>
      <c r="F53" s="4" t="s">
        <v>870</v>
      </c>
      <c r="G53" s="49">
        <v>22</v>
      </c>
      <c r="H53" s="145"/>
      <c r="I53" s="145">
        <f t="shared" si="0"/>
        <v>0</v>
      </c>
      <c r="J53" s="205">
        <f t="shared" si="1"/>
        <v>0</v>
      </c>
    </row>
    <row r="54" spans="1:10" ht="12.75">
      <c r="A54" s="190">
        <v>3</v>
      </c>
      <c r="B54" s="27" t="s">
        <v>884</v>
      </c>
      <c r="C54" s="126" t="s">
        <v>806</v>
      </c>
      <c r="D54" s="123" t="s">
        <v>753</v>
      </c>
      <c r="E54" s="127">
        <v>83.34</v>
      </c>
      <c r="F54" s="4" t="s">
        <v>870</v>
      </c>
      <c r="G54" s="49">
        <v>8</v>
      </c>
      <c r="H54" s="145"/>
      <c r="I54" s="145">
        <f t="shared" si="0"/>
        <v>0</v>
      </c>
      <c r="J54" s="205">
        <f t="shared" si="1"/>
        <v>0</v>
      </c>
    </row>
    <row r="55" spans="1:10" ht="12.75">
      <c r="A55" s="190">
        <v>5</v>
      </c>
      <c r="B55" s="27" t="s">
        <v>884</v>
      </c>
      <c r="C55" s="126" t="s">
        <v>424</v>
      </c>
      <c r="D55" s="123" t="s">
        <v>746</v>
      </c>
      <c r="E55" s="127">
        <v>34.17</v>
      </c>
      <c r="F55" s="4" t="s">
        <v>870</v>
      </c>
      <c r="G55" s="49">
        <v>8</v>
      </c>
      <c r="H55" s="145"/>
      <c r="I55" s="145">
        <f t="shared" si="0"/>
        <v>0</v>
      </c>
      <c r="J55" s="205">
        <f t="shared" si="1"/>
        <v>0</v>
      </c>
    </row>
    <row r="56" spans="1:10" ht="12.75">
      <c r="A56" s="190">
        <v>3</v>
      </c>
      <c r="B56" s="27" t="s">
        <v>884</v>
      </c>
      <c r="C56" s="126" t="s">
        <v>426</v>
      </c>
      <c r="D56" s="123" t="s">
        <v>747</v>
      </c>
      <c r="E56" s="127">
        <v>44.2</v>
      </c>
      <c r="F56" s="4" t="s">
        <v>870</v>
      </c>
      <c r="G56" s="49">
        <v>8</v>
      </c>
      <c r="H56" s="145"/>
      <c r="I56" s="145">
        <f t="shared" si="0"/>
        <v>0</v>
      </c>
      <c r="J56" s="205">
        <f t="shared" si="1"/>
        <v>0</v>
      </c>
    </row>
    <row r="57" spans="1:10" ht="12.75">
      <c r="A57" s="190">
        <v>5</v>
      </c>
      <c r="B57" s="27" t="s">
        <v>884</v>
      </c>
      <c r="C57" s="126" t="s">
        <v>805</v>
      </c>
      <c r="D57" s="123" t="s">
        <v>746</v>
      </c>
      <c r="E57" s="127">
        <v>25.39</v>
      </c>
      <c r="F57" s="4" t="s">
        <v>870</v>
      </c>
      <c r="G57" s="49">
        <v>8</v>
      </c>
      <c r="H57" s="145"/>
      <c r="I57" s="145">
        <f t="shared" si="0"/>
        <v>0</v>
      </c>
      <c r="J57" s="205">
        <f t="shared" si="1"/>
        <v>0</v>
      </c>
    </row>
    <row r="58" spans="1:10" ht="12.75">
      <c r="A58" s="190">
        <v>3</v>
      </c>
      <c r="B58" s="27" t="s">
        <v>884</v>
      </c>
      <c r="C58" s="126" t="s">
        <v>427</v>
      </c>
      <c r="D58" s="123" t="s">
        <v>747</v>
      </c>
      <c r="E58" s="127">
        <v>65.34</v>
      </c>
      <c r="F58" s="4" t="s">
        <v>870</v>
      </c>
      <c r="G58" s="49">
        <v>8</v>
      </c>
      <c r="H58" s="145"/>
      <c r="I58" s="145">
        <f t="shared" si="0"/>
        <v>0</v>
      </c>
      <c r="J58" s="205">
        <f t="shared" si="1"/>
        <v>0</v>
      </c>
    </row>
    <row r="59" spans="1:10" ht="12.75">
      <c r="A59" s="190">
        <v>4</v>
      </c>
      <c r="B59" s="77" t="s">
        <v>735</v>
      </c>
      <c r="C59" s="126" t="s">
        <v>807</v>
      </c>
      <c r="D59" s="123" t="s">
        <v>770</v>
      </c>
      <c r="E59" s="127">
        <v>6.38</v>
      </c>
      <c r="F59" s="4" t="s">
        <v>870</v>
      </c>
      <c r="G59" s="49">
        <v>22</v>
      </c>
      <c r="H59" s="145"/>
      <c r="I59" s="145">
        <f t="shared" si="0"/>
        <v>0</v>
      </c>
      <c r="J59" s="205">
        <f t="shared" si="1"/>
        <v>0</v>
      </c>
    </row>
    <row r="60" spans="1:10" ht="12.75">
      <c r="A60" s="190">
        <v>4</v>
      </c>
      <c r="B60" s="77" t="s">
        <v>735</v>
      </c>
      <c r="C60" s="126" t="s">
        <v>808</v>
      </c>
      <c r="D60" s="123" t="s">
        <v>770</v>
      </c>
      <c r="E60" s="127">
        <v>2.66</v>
      </c>
      <c r="F60" s="4" t="s">
        <v>870</v>
      </c>
      <c r="G60" s="49">
        <v>22</v>
      </c>
      <c r="H60" s="145"/>
      <c r="I60" s="145">
        <f t="shared" si="0"/>
        <v>0</v>
      </c>
      <c r="J60" s="205">
        <f t="shared" si="1"/>
        <v>0</v>
      </c>
    </row>
    <row r="61" spans="1:10" ht="12.75">
      <c r="A61" s="190">
        <v>4</v>
      </c>
      <c r="B61" s="77" t="s">
        <v>735</v>
      </c>
      <c r="C61" s="126" t="s">
        <v>809</v>
      </c>
      <c r="D61" s="124" t="s">
        <v>770</v>
      </c>
      <c r="E61" s="127">
        <v>11.37</v>
      </c>
      <c r="F61" s="4" t="s">
        <v>870</v>
      </c>
      <c r="G61" s="49">
        <v>22</v>
      </c>
      <c r="H61" s="145"/>
      <c r="I61" s="145">
        <f t="shared" si="0"/>
        <v>0</v>
      </c>
      <c r="J61" s="205">
        <f t="shared" si="1"/>
        <v>0</v>
      </c>
    </row>
    <row r="62" spans="1:10" ht="12.75">
      <c r="A62" s="190">
        <v>4</v>
      </c>
      <c r="B62" s="77" t="s">
        <v>735</v>
      </c>
      <c r="C62" s="126" t="s">
        <v>810</v>
      </c>
      <c r="D62" s="124" t="s">
        <v>770</v>
      </c>
      <c r="E62" s="127">
        <v>7.63</v>
      </c>
      <c r="F62" s="4" t="s">
        <v>870</v>
      </c>
      <c r="G62" s="49">
        <v>22</v>
      </c>
      <c r="H62" s="145"/>
      <c r="I62" s="145">
        <f t="shared" si="0"/>
        <v>0</v>
      </c>
      <c r="J62" s="205">
        <f t="shared" si="1"/>
        <v>0</v>
      </c>
    </row>
    <row r="63" spans="1:10" ht="12.75">
      <c r="A63" s="190">
        <v>4</v>
      </c>
      <c r="B63" s="77" t="s">
        <v>735</v>
      </c>
      <c r="C63" s="126" t="s">
        <v>811</v>
      </c>
      <c r="D63" s="124" t="s">
        <v>770</v>
      </c>
      <c r="E63" s="127">
        <v>7.15</v>
      </c>
      <c r="F63" s="4" t="s">
        <v>870</v>
      </c>
      <c r="G63" s="49">
        <v>22</v>
      </c>
      <c r="H63" s="145"/>
      <c r="I63" s="145">
        <f t="shared" si="0"/>
        <v>0</v>
      </c>
      <c r="J63" s="205">
        <f t="shared" si="1"/>
        <v>0</v>
      </c>
    </row>
    <row r="64" spans="1:10" ht="12.75">
      <c r="A64" s="190">
        <v>4</v>
      </c>
      <c r="B64" s="77" t="s">
        <v>735</v>
      </c>
      <c r="C64" s="126" t="s">
        <v>812</v>
      </c>
      <c r="D64" s="124" t="s">
        <v>770</v>
      </c>
      <c r="E64" s="127">
        <v>3.33</v>
      </c>
      <c r="F64" s="4" t="s">
        <v>870</v>
      </c>
      <c r="G64" s="49">
        <v>22</v>
      </c>
      <c r="H64" s="145"/>
      <c r="I64" s="145">
        <f t="shared" si="0"/>
        <v>0</v>
      </c>
      <c r="J64" s="205">
        <f t="shared" si="1"/>
        <v>0</v>
      </c>
    </row>
    <row r="65" spans="1:10" ht="13.5" thickBot="1">
      <c r="A65" s="191">
        <v>4</v>
      </c>
      <c r="B65" s="208" t="s">
        <v>735</v>
      </c>
      <c r="C65" s="250" t="s">
        <v>813</v>
      </c>
      <c r="D65" s="247" t="s">
        <v>770</v>
      </c>
      <c r="E65" s="251">
        <v>4.86</v>
      </c>
      <c r="F65" s="244" t="s">
        <v>870</v>
      </c>
      <c r="G65" s="222">
        <v>22</v>
      </c>
      <c r="H65" s="160"/>
      <c r="I65" s="160">
        <f t="shared" si="0"/>
        <v>0</v>
      </c>
      <c r="J65" s="210">
        <f t="shared" si="1"/>
        <v>0</v>
      </c>
    </row>
    <row r="66" spans="1:10" ht="13.5" thickBot="1">
      <c r="A66" s="254"/>
      <c r="B66" s="255"/>
      <c r="C66" s="256"/>
      <c r="D66" s="257"/>
      <c r="E66" s="258"/>
      <c r="F66" s="259"/>
      <c r="G66" s="107"/>
      <c r="H66" s="260"/>
      <c r="I66" s="260"/>
      <c r="J66" s="260"/>
    </row>
    <row r="67" spans="2:10" ht="13.5" thickBot="1">
      <c r="B67" s="12"/>
      <c r="C67" s="12"/>
      <c r="D67" s="39" t="s">
        <v>88</v>
      </c>
      <c r="E67" s="38">
        <f>SUM(E5:E65)</f>
        <v>1840.43</v>
      </c>
      <c r="F67" s="12"/>
      <c r="G67" s="389" t="s">
        <v>890</v>
      </c>
      <c r="H67" s="390"/>
      <c r="I67" s="293"/>
      <c r="J67" s="294">
        <f>SUM(J5:J65)</f>
        <v>0</v>
      </c>
    </row>
    <row r="69" spans="1:2" ht="12.75">
      <c r="A69" s="8"/>
      <c r="B69" s="8"/>
    </row>
    <row r="70" spans="1:6" ht="12.75">
      <c r="A70" s="8"/>
      <c r="B70" s="8"/>
      <c r="F70" t="s">
        <v>871</v>
      </c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</sheetData>
  <sheetProtection/>
  <mergeCells count="3">
    <mergeCell ref="A1:F1"/>
    <mergeCell ref="A2:F2"/>
    <mergeCell ref="G67:H6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60" zoomScalePageLayoutView="0" workbookViewId="0" topLeftCell="A15">
      <selection activeCell="D29" sqref="D29"/>
    </sheetView>
  </sheetViews>
  <sheetFormatPr defaultColWidth="9.140625" defaultRowHeight="12.75"/>
  <cols>
    <col min="1" max="1" width="17.8515625" style="0" customWidth="1"/>
    <col min="2" max="2" width="47.421875" style="0" customWidth="1"/>
    <col min="3" max="3" width="19.8515625" style="0" customWidth="1"/>
    <col min="4" max="4" width="23.57421875" style="0" customWidth="1"/>
  </cols>
  <sheetData>
    <row r="1" spans="1:2" ht="15.75" thickBot="1">
      <c r="A1" s="151"/>
      <c r="B1" s="114"/>
    </row>
    <row r="2" spans="1:3" ht="34.5" customHeight="1" thickBot="1">
      <c r="A2" s="373" t="s">
        <v>724</v>
      </c>
      <c r="B2" s="374"/>
      <c r="C2" s="375"/>
    </row>
    <row r="3" spans="1:3" ht="29.25" customHeight="1">
      <c r="A3" s="318" t="s">
        <v>519</v>
      </c>
      <c r="B3" s="371" t="s">
        <v>726</v>
      </c>
      <c r="C3" s="372"/>
    </row>
    <row r="4" spans="1:3" ht="32.25" customHeight="1">
      <c r="A4" s="54" t="s">
        <v>520</v>
      </c>
      <c r="B4" s="376" t="s">
        <v>723</v>
      </c>
      <c r="C4" s="377"/>
    </row>
    <row r="5" spans="1:3" ht="32.25" customHeight="1">
      <c r="A5" s="290" t="s">
        <v>876</v>
      </c>
      <c r="B5" s="376" t="s">
        <v>877</v>
      </c>
      <c r="C5" s="377"/>
    </row>
    <row r="6" spans="1:3" ht="15" customHeight="1">
      <c r="A6" s="54" t="s">
        <v>521</v>
      </c>
      <c r="B6" s="378" t="s">
        <v>522</v>
      </c>
      <c r="C6" s="379"/>
    </row>
    <row r="7" spans="1:3" ht="15" customHeight="1">
      <c r="A7" s="54" t="s">
        <v>523</v>
      </c>
      <c r="B7" s="378" t="s">
        <v>524</v>
      </c>
      <c r="C7" s="379"/>
    </row>
    <row r="8" spans="1:3" ht="15" customHeight="1">
      <c r="A8" s="54" t="s">
        <v>33</v>
      </c>
      <c r="B8" s="357" t="s">
        <v>737</v>
      </c>
      <c r="C8" s="358"/>
    </row>
    <row r="9" spans="1:3" ht="15" customHeight="1" thickBot="1">
      <c r="A9" s="182" t="s">
        <v>712</v>
      </c>
      <c r="B9" s="359" t="s">
        <v>690</v>
      </c>
      <c r="C9" s="360"/>
    </row>
    <row r="10" spans="1:2" ht="30.75" customHeight="1" thickBot="1">
      <c r="A10" s="53"/>
      <c r="B10" s="53"/>
    </row>
    <row r="11" spans="1:3" ht="39.75" customHeight="1" thickBot="1">
      <c r="A11" s="361" t="s">
        <v>732</v>
      </c>
      <c r="B11" s="362"/>
      <c r="C11" s="363"/>
    </row>
    <row r="12" spans="1:3" ht="34.5" customHeight="1">
      <c r="A12" s="319" t="s">
        <v>727</v>
      </c>
      <c r="B12" s="364"/>
      <c r="C12" s="365"/>
    </row>
    <row r="13" spans="1:3" ht="35.25" customHeight="1">
      <c r="A13" s="69">
        <v>22</v>
      </c>
      <c r="B13" s="366" t="s">
        <v>728</v>
      </c>
      <c r="C13" s="367"/>
    </row>
    <row r="14" spans="1:3" ht="33.75" customHeight="1">
      <c r="A14" s="69">
        <v>12</v>
      </c>
      <c r="B14" s="368" t="s">
        <v>729</v>
      </c>
      <c r="C14" s="369"/>
    </row>
    <row r="15" spans="1:3" ht="33.75" customHeight="1">
      <c r="A15" s="291">
        <v>8</v>
      </c>
      <c r="B15" s="368" t="s">
        <v>878</v>
      </c>
      <c r="C15" s="369"/>
    </row>
    <row r="16" spans="1:3" ht="30.75" customHeight="1">
      <c r="A16" s="69">
        <v>4</v>
      </c>
      <c r="B16" s="366" t="s">
        <v>730</v>
      </c>
      <c r="C16" s="367"/>
    </row>
    <row r="17" spans="1:3" ht="32.25" customHeight="1" thickBot="1">
      <c r="A17" s="72">
        <v>1</v>
      </c>
      <c r="B17" s="380" t="s">
        <v>731</v>
      </c>
      <c r="C17" s="381"/>
    </row>
    <row r="18" spans="1:2" ht="26.25" customHeight="1">
      <c r="A18" s="70"/>
      <c r="B18" s="316"/>
    </row>
    <row r="19" spans="1:4" ht="30" customHeight="1">
      <c r="A19" s="370" t="s">
        <v>909</v>
      </c>
      <c r="B19" s="370"/>
      <c r="C19" s="326" t="s">
        <v>911</v>
      </c>
      <c r="D19" s="320" t="s">
        <v>913</v>
      </c>
    </row>
    <row r="20" spans="1:5" ht="15">
      <c r="A20" s="35" t="s">
        <v>910</v>
      </c>
      <c r="B20" s="317"/>
      <c r="C20" s="180"/>
      <c r="E20" s="286"/>
    </row>
    <row r="21" spans="1:4" ht="12.75">
      <c r="A21" s="29" t="s">
        <v>528</v>
      </c>
      <c r="C21" s="324">
        <f>'K-1PP'!E58</f>
        <v>1129.98</v>
      </c>
      <c r="D21" s="323">
        <f>'K-1PP'!J58</f>
        <v>0</v>
      </c>
    </row>
    <row r="22" spans="1:4" ht="12.75">
      <c r="A22" s="29" t="s">
        <v>527</v>
      </c>
      <c r="C22" s="324">
        <f>'K-1NP'!E56</f>
        <v>1062.6100000000001</v>
      </c>
      <c r="D22" s="323">
        <f>'K-1NP'!J56</f>
        <v>0</v>
      </c>
    </row>
    <row r="23" spans="1:4" ht="12.75">
      <c r="A23" s="29" t="s">
        <v>529</v>
      </c>
      <c r="C23" s="324">
        <f>'K-2NP'!E80</f>
        <v>1382.2499999999995</v>
      </c>
      <c r="D23" s="323">
        <f>'K-2NP'!J80</f>
        <v>0</v>
      </c>
    </row>
    <row r="24" spans="1:4" ht="12.75">
      <c r="A24" s="29" t="s">
        <v>530</v>
      </c>
      <c r="C24" s="324">
        <f>'K-3NP'!E68</f>
        <v>1617.4499999999998</v>
      </c>
      <c r="D24" s="323">
        <f>'K-3NP'!J68</f>
        <v>0</v>
      </c>
    </row>
    <row r="25" spans="1:4" ht="12.75">
      <c r="A25" s="29" t="s">
        <v>531</v>
      </c>
      <c r="C25" s="324">
        <f>'K-4NP'!E49</f>
        <v>624.37</v>
      </c>
      <c r="D25" s="323">
        <f>'K-4NP'!J49</f>
        <v>0</v>
      </c>
    </row>
    <row r="26" spans="1:4" ht="12.75">
      <c r="A26" s="29" t="s">
        <v>532</v>
      </c>
      <c r="C26" s="324">
        <f>'B-1NP'!E33</f>
        <v>337.31999999999994</v>
      </c>
      <c r="D26" s="323">
        <f>'B-1NP'!J33</f>
        <v>0</v>
      </c>
    </row>
    <row r="27" spans="1:4" ht="12.75">
      <c r="A27" s="29" t="s">
        <v>533</v>
      </c>
      <c r="C27" s="324">
        <f>'B-2NP'!E42</f>
        <v>819.25</v>
      </c>
      <c r="D27" s="323">
        <f>'B-2NP'!J42</f>
        <v>0</v>
      </c>
    </row>
    <row r="28" spans="1:4" ht="12.75">
      <c r="A28" s="29" t="s">
        <v>534</v>
      </c>
      <c r="C28" s="324">
        <f>'B-3NP'!E24</f>
        <v>439.39</v>
      </c>
      <c r="D28" s="323">
        <f>'B-3NP'!J24</f>
        <v>0</v>
      </c>
    </row>
    <row r="29" spans="1:4" ht="12.75">
      <c r="A29" s="29" t="s">
        <v>535</v>
      </c>
      <c r="C29" s="324">
        <f>'B-4NP'!E45</f>
        <v>552.0800000000002</v>
      </c>
      <c r="D29" s="323">
        <f>'B-4NP'!J45</f>
        <v>0</v>
      </c>
    </row>
    <row r="30" spans="1:4" ht="15">
      <c r="A30" s="47" t="s">
        <v>691</v>
      </c>
      <c r="C30" s="30">
        <f>SUM(C21:C29)</f>
        <v>7964.699999999999</v>
      </c>
      <c r="D30" s="322">
        <f>SUM(D21:D29)</f>
        <v>0</v>
      </c>
    </row>
    <row r="31" spans="1:4" ht="37.5" customHeight="1">
      <c r="A31" s="178" t="s">
        <v>912</v>
      </c>
      <c r="C31" s="180"/>
      <c r="D31" s="321"/>
    </row>
    <row r="32" spans="1:4" ht="12.75">
      <c r="A32" s="46" t="s">
        <v>709</v>
      </c>
      <c r="C32" s="324">
        <f>UN4!E116</f>
        <v>2761.6</v>
      </c>
      <c r="D32" s="321">
        <f>UN4!J116</f>
        <v>0</v>
      </c>
    </row>
    <row r="33" spans="1:4" ht="12.75">
      <c r="A33" s="46" t="s">
        <v>710</v>
      </c>
      <c r="C33" s="324">
        <f>'UN4 LAB'!E16</f>
        <v>116.73000000000002</v>
      </c>
      <c r="D33" s="321">
        <f>'UN4 LAB'!J16</f>
        <v>0</v>
      </c>
    </row>
    <row r="34" spans="1:4" ht="15">
      <c r="A34" s="47" t="s">
        <v>888</v>
      </c>
      <c r="C34" s="119">
        <f>SUM(C32:C33)</f>
        <v>2878.33</v>
      </c>
      <c r="D34" s="322">
        <f>SUM(D32:D33)</f>
        <v>0</v>
      </c>
    </row>
    <row r="35" spans="1:4" ht="36" customHeight="1">
      <c r="A35" s="178" t="s">
        <v>948</v>
      </c>
      <c r="B35" s="119"/>
      <c r="C35" s="180"/>
      <c r="D35" s="321"/>
    </row>
    <row r="36" spans="1:4" ht="12.75">
      <c r="A36" s="181" t="s">
        <v>882</v>
      </c>
      <c r="C36" s="325">
        <f>'A5'!E67</f>
        <v>1840.43</v>
      </c>
      <c r="D36" s="321">
        <f>'A5'!J67</f>
        <v>0</v>
      </c>
    </row>
    <row r="37" spans="1:4" ht="12.75">
      <c r="A37" s="181" t="s">
        <v>883</v>
      </c>
      <c r="C37" s="325">
        <f>'A7'!E68</f>
        <v>935.6600000000003</v>
      </c>
      <c r="D37" s="321">
        <f>'A7'!J68</f>
        <v>0</v>
      </c>
    </row>
    <row r="38" spans="1:4" ht="15">
      <c r="A38" s="47" t="s">
        <v>949</v>
      </c>
      <c r="C38" s="119">
        <f>SUM(C36:C37)</f>
        <v>2776.09</v>
      </c>
      <c r="D38" s="322">
        <f>SUM(D36:D37)</f>
        <v>0</v>
      </c>
    </row>
    <row r="39" spans="1:4" ht="15">
      <c r="A39" s="47"/>
      <c r="B39" s="120"/>
      <c r="D39" s="321"/>
    </row>
    <row r="40" spans="1:4" ht="27" customHeight="1">
      <c r="A40" s="179" t="s">
        <v>739</v>
      </c>
      <c r="C40" s="119">
        <f>C30+C34+C38</f>
        <v>13619.119999999999</v>
      </c>
      <c r="D40" s="322">
        <f>D30+D34+D38</f>
        <v>0</v>
      </c>
    </row>
  </sheetData>
  <sheetProtection/>
  <mergeCells count="16">
    <mergeCell ref="A19:B19"/>
    <mergeCell ref="B3:C3"/>
    <mergeCell ref="A2:C2"/>
    <mergeCell ref="B4:C4"/>
    <mergeCell ref="B5:C5"/>
    <mergeCell ref="B6:C6"/>
    <mergeCell ref="B7:C7"/>
    <mergeCell ref="B15:C15"/>
    <mergeCell ref="B16:C16"/>
    <mergeCell ref="B17:C17"/>
    <mergeCell ref="B8:C8"/>
    <mergeCell ref="B9:C9"/>
    <mergeCell ref="A11:C11"/>
    <mergeCell ref="B12:C12"/>
    <mergeCell ref="B13:C13"/>
    <mergeCell ref="B14:C14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60" zoomScalePageLayoutView="0" workbookViewId="0" topLeftCell="A5">
      <selection activeCell="A22" sqref="A22:E23"/>
    </sheetView>
  </sheetViews>
  <sheetFormatPr defaultColWidth="9.140625" defaultRowHeight="12.75"/>
  <cols>
    <col min="1" max="1" width="46.28125" style="0" customWidth="1"/>
    <col min="2" max="2" width="11.140625" style="0" customWidth="1"/>
    <col min="3" max="3" width="16.28125" style="0" customWidth="1"/>
    <col min="4" max="4" width="13.140625" style="0" customWidth="1"/>
    <col min="5" max="5" width="18.7109375" style="0" customWidth="1"/>
    <col min="6" max="6" width="0.5625" style="0" customWidth="1"/>
    <col min="7" max="7" width="13.28125" style="0" customWidth="1"/>
  </cols>
  <sheetData>
    <row r="1" spans="1:3" ht="22.5" customHeight="1">
      <c r="A1" s="382"/>
      <c r="B1" s="382"/>
      <c r="C1" s="382"/>
    </row>
    <row r="2" spans="1:3" ht="22.5" customHeight="1">
      <c r="A2" s="296" t="s">
        <v>955</v>
      </c>
      <c r="B2" s="292"/>
      <c r="C2" s="292"/>
    </row>
    <row r="3" spans="1:3" ht="15">
      <c r="A3" s="383"/>
      <c r="B3" s="384"/>
      <c r="C3" s="384"/>
    </row>
    <row r="4" spans="1:5" ht="13.5" thickBot="1">
      <c r="A4" s="68" t="s">
        <v>717</v>
      </c>
      <c r="B4" s="67" t="s">
        <v>718</v>
      </c>
      <c r="C4" s="67" t="s">
        <v>719</v>
      </c>
      <c r="D4" s="67" t="s">
        <v>519</v>
      </c>
      <c r="E4" s="67" t="s">
        <v>720</v>
      </c>
    </row>
    <row r="5" spans="1:5" ht="84.75" customHeight="1" thickBot="1">
      <c r="A5" s="303" t="s">
        <v>891</v>
      </c>
      <c r="B5" s="304" t="s">
        <v>892</v>
      </c>
      <c r="C5" s="305" t="s">
        <v>920</v>
      </c>
      <c r="D5" s="304" t="s">
        <v>893</v>
      </c>
      <c r="E5" s="356" t="s">
        <v>921</v>
      </c>
    </row>
    <row r="6" spans="1:5" ht="27.75" customHeight="1">
      <c r="A6" s="300" t="s">
        <v>957</v>
      </c>
      <c r="B6" s="297" t="s">
        <v>894</v>
      </c>
      <c r="C6" s="313">
        <v>5000</v>
      </c>
      <c r="D6" s="340"/>
      <c r="E6" s="299">
        <f>C6*D6</f>
        <v>0</v>
      </c>
    </row>
    <row r="7" spans="1:5" ht="27.75" customHeight="1">
      <c r="A7" s="301" t="s">
        <v>958</v>
      </c>
      <c r="B7" s="302" t="s">
        <v>894</v>
      </c>
      <c r="C7" s="314">
        <v>2500</v>
      </c>
      <c r="D7" s="341"/>
      <c r="E7" s="299">
        <f aca="true" t="shared" si="0" ref="E7:E19">C7*D7</f>
        <v>0</v>
      </c>
    </row>
    <row r="8" spans="1:5" ht="18.75" customHeight="1">
      <c r="A8" s="298" t="s">
        <v>904</v>
      </c>
      <c r="B8" s="302" t="s">
        <v>894</v>
      </c>
      <c r="C8" s="314">
        <v>150</v>
      </c>
      <c r="D8" s="341"/>
      <c r="E8" s="299">
        <f t="shared" si="0"/>
        <v>0</v>
      </c>
    </row>
    <row r="9" spans="1:5" ht="18.75" customHeight="1">
      <c r="A9" s="298" t="s">
        <v>898</v>
      </c>
      <c r="B9" s="302" t="s">
        <v>894</v>
      </c>
      <c r="C9" s="314">
        <v>500</v>
      </c>
      <c r="D9" s="341"/>
      <c r="E9" s="299">
        <f t="shared" si="0"/>
        <v>0</v>
      </c>
    </row>
    <row r="10" spans="1:5" ht="42.75" customHeight="1">
      <c r="A10" s="301" t="s">
        <v>899</v>
      </c>
      <c r="B10" s="302" t="s">
        <v>895</v>
      </c>
      <c r="C10" s="314">
        <v>200</v>
      </c>
      <c r="D10" s="341"/>
      <c r="E10" s="299">
        <f t="shared" si="0"/>
        <v>0</v>
      </c>
    </row>
    <row r="11" spans="1:5" ht="17.25" customHeight="1">
      <c r="A11" s="298" t="s">
        <v>900</v>
      </c>
      <c r="B11" s="302" t="s">
        <v>894</v>
      </c>
      <c r="C11" s="314">
        <v>100</v>
      </c>
      <c r="D11" s="341"/>
      <c r="E11" s="299">
        <f t="shared" si="0"/>
        <v>0</v>
      </c>
    </row>
    <row r="12" spans="1:5" ht="17.25" customHeight="1">
      <c r="A12" s="298" t="s">
        <v>901</v>
      </c>
      <c r="B12" s="302" t="s">
        <v>894</v>
      </c>
      <c r="C12" s="314">
        <v>100</v>
      </c>
      <c r="D12" s="341"/>
      <c r="E12" s="299">
        <f t="shared" si="0"/>
        <v>0</v>
      </c>
    </row>
    <row r="13" spans="1:5" ht="17.25" customHeight="1">
      <c r="A13" s="298" t="s">
        <v>902</v>
      </c>
      <c r="B13" s="302" t="s">
        <v>894</v>
      </c>
      <c r="C13" s="314">
        <v>100</v>
      </c>
      <c r="D13" s="341"/>
      <c r="E13" s="299">
        <f t="shared" si="0"/>
        <v>0</v>
      </c>
    </row>
    <row r="14" spans="1:5" ht="42.75" customHeight="1">
      <c r="A14" s="301" t="s">
        <v>903</v>
      </c>
      <c r="B14" s="302" t="s">
        <v>895</v>
      </c>
      <c r="C14" s="314">
        <v>500</v>
      </c>
      <c r="D14" s="341"/>
      <c r="E14" s="299">
        <f t="shared" si="0"/>
        <v>0</v>
      </c>
    </row>
    <row r="15" spans="1:5" ht="27.75" customHeight="1">
      <c r="A15" s="301" t="s">
        <v>905</v>
      </c>
      <c r="B15" s="302" t="s">
        <v>896</v>
      </c>
      <c r="C15" s="314">
        <v>1200</v>
      </c>
      <c r="D15" s="341"/>
      <c r="E15" s="299">
        <f t="shared" si="0"/>
        <v>0</v>
      </c>
    </row>
    <row r="16" spans="1:5" ht="27.75" customHeight="1">
      <c r="A16" s="301" t="s">
        <v>906</v>
      </c>
      <c r="B16" s="302" t="s">
        <v>894</v>
      </c>
      <c r="C16" s="314">
        <v>1800</v>
      </c>
      <c r="D16" s="341"/>
      <c r="E16" s="299">
        <f t="shared" si="0"/>
        <v>0</v>
      </c>
    </row>
    <row r="17" spans="1:5" ht="27.75" customHeight="1">
      <c r="A17" s="307" t="s">
        <v>907</v>
      </c>
      <c r="B17" s="343" t="s">
        <v>897</v>
      </c>
      <c r="C17" s="315">
        <v>75</v>
      </c>
      <c r="D17" s="342"/>
      <c r="E17" s="299">
        <f t="shared" si="0"/>
        <v>0</v>
      </c>
    </row>
    <row r="18" spans="1:5" ht="27.75" customHeight="1">
      <c r="A18" s="307" t="s">
        <v>930</v>
      </c>
      <c r="B18" s="349" t="s">
        <v>897</v>
      </c>
      <c r="C18" s="350">
        <v>20</v>
      </c>
      <c r="D18" s="342"/>
      <c r="E18" s="299">
        <f t="shared" si="0"/>
        <v>0</v>
      </c>
    </row>
    <row r="19" spans="1:5" ht="27.75" customHeight="1" thickBot="1">
      <c r="A19" s="307" t="s">
        <v>927</v>
      </c>
      <c r="B19" s="351" t="s">
        <v>897</v>
      </c>
      <c r="C19" s="350">
        <v>100</v>
      </c>
      <c r="D19" s="342"/>
      <c r="E19" s="306">
        <f t="shared" si="0"/>
        <v>0</v>
      </c>
    </row>
    <row r="20" spans="1:5" ht="27.75" customHeight="1" thickBot="1">
      <c r="A20" s="308" t="s">
        <v>908</v>
      </c>
      <c r="B20" s="309"/>
      <c r="C20" s="310"/>
      <c r="D20" s="311"/>
      <c r="E20" s="312">
        <f>SUM(E6:E19)</f>
        <v>0</v>
      </c>
    </row>
    <row r="21" ht="12.75">
      <c r="A21" s="22"/>
    </row>
    <row r="22" spans="1:7" ht="35.25" customHeight="1">
      <c r="A22" s="385" t="s">
        <v>956</v>
      </c>
      <c r="B22" s="386"/>
      <c r="C22" s="386"/>
      <c r="D22" s="386"/>
      <c r="E22" s="386"/>
      <c r="F22" s="354"/>
      <c r="G22" s="353"/>
    </row>
    <row r="23" spans="1:7" ht="35.25" customHeight="1">
      <c r="A23" s="385" t="s">
        <v>959</v>
      </c>
      <c r="B23" s="386"/>
      <c r="C23" s="386"/>
      <c r="D23" s="386"/>
      <c r="E23" s="386"/>
      <c r="F23" s="354"/>
      <c r="G23" s="353"/>
    </row>
    <row r="24" ht="12.75">
      <c r="A24" s="355"/>
    </row>
  </sheetData>
  <sheetProtection/>
  <mergeCells count="4">
    <mergeCell ref="A1:C1"/>
    <mergeCell ref="A3:C3"/>
    <mergeCell ref="A23:E23"/>
    <mergeCell ref="A22:E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view="pageBreakPreview" zoomScale="60" zoomScalePageLayoutView="0" workbookViewId="0" topLeftCell="A1">
      <selection activeCell="G74" sqref="G74"/>
    </sheetView>
  </sheetViews>
  <sheetFormatPr defaultColWidth="9.140625" defaultRowHeight="12.75"/>
  <cols>
    <col min="1" max="1" width="11.28125" style="0" customWidth="1"/>
    <col min="2" max="2" width="17.57421875" style="0" customWidth="1"/>
    <col min="3" max="3" width="11.57421875" style="0" customWidth="1"/>
    <col min="4" max="4" width="34.28125" style="0" customWidth="1"/>
    <col min="5" max="5" width="12.8515625" style="0" customWidth="1"/>
    <col min="6" max="6" width="21.8515625" style="0" customWidth="1"/>
    <col min="7" max="7" width="18.00390625" style="0" customWidth="1"/>
    <col min="8" max="8" width="9.28125" style="0" bestFit="1" customWidth="1"/>
    <col min="9" max="9" width="10.57421875" style="0" customWidth="1"/>
    <col min="10" max="10" width="16.28125" style="0" customWidth="1"/>
  </cols>
  <sheetData>
    <row r="1" spans="1:6" ht="69" customHeight="1">
      <c r="A1" s="387" t="s">
        <v>740</v>
      </c>
      <c r="B1" s="388"/>
      <c r="C1" s="388"/>
      <c r="D1" s="388"/>
      <c r="E1" s="31"/>
      <c r="F1" s="32"/>
    </row>
    <row r="2" spans="1:10" ht="24.75" customHeight="1" thickBot="1">
      <c r="A2" s="68" t="s">
        <v>717</v>
      </c>
      <c r="B2" s="236" t="s">
        <v>718</v>
      </c>
      <c r="C2" s="236" t="s">
        <v>719</v>
      </c>
      <c r="D2" s="236" t="s">
        <v>519</v>
      </c>
      <c r="E2" s="236" t="s">
        <v>720</v>
      </c>
      <c r="F2" s="236" t="s">
        <v>721</v>
      </c>
      <c r="G2" s="236" t="s">
        <v>722</v>
      </c>
      <c r="H2" s="236" t="s">
        <v>879</v>
      </c>
      <c r="I2" s="236" t="s">
        <v>880</v>
      </c>
      <c r="J2" s="236" t="s">
        <v>881</v>
      </c>
    </row>
    <row r="3" spans="1:10" ht="63.75" customHeight="1" thickBot="1">
      <c r="A3" s="140" t="s">
        <v>1</v>
      </c>
      <c r="B3" s="141" t="s">
        <v>734</v>
      </c>
      <c r="C3" s="163" t="s">
        <v>2</v>
      </c>
      <c r="D3" s="164" t="s">
        <v>536</v>
      </c>
      <c r="E3" s="165" t="s">
        <v>4</v>
      </c>
      <c r="F3" s="164" t="s">
        <v>5</v>
      </c>
      <c r="G3" s="55" t="s">
        <v>714</v>
      </c>
      <c r="H3" s="140" t="s">
        <v>873</v>
      </c>
      <c r="I3" s="141" t="s">
        <v>874</v>
      </c>
      <c r="J3" s="141" t="s">
        <v>875</v>
      </c>
    </row>
    <row r="4" spans="1:10" ht="12.75">
      <c r="A4" s="166">
        <v>8</v>
      </c>
      <c r="B4" s="167" t="s">
        <v>725</v>
      </c>
      <c r="C4" s="168" t="s">
        <v>537</v>
      </c>
      <c r="D4" s="169" t="s">
        <v>538</v>
      </c>
      <c r="E4" s="168">
        <v>36.7</v>
      </c>
      <c r="F4" s="170" t="s">
        <v>539</v>
      </c>
      <c r="G4" s="171">
        <v>4</v>
      </c>
      <c r="H4" s="172"/>
      <c r="I4" s="172">
        <f>H4*G4</f>
        <v>0</v>
      </c>
      <c r="J4" s="173">
        <f>E4*I4</f>
        <v>0</v>
      </c>
    </row>
    <row r="5" spans="1:10" ht="12.75">
      <c r="A5" s="79">
        <v>1</v>
      </c>
      <c r="B5" s="80" t="s">
        <v>540</v>
      </c>
      <c r="C5" s="86" t="s">
        <v>541</v>
      </c>
      <c r="D5" s="87" t="s">
        <v>542</v>
      </c>
      <c r="E5" s="86">
        <v>17.6</v>
      </c>
      <c r="F5" s="88" t="s">
        <v>8</v>
      </c>
      <c r="G5" s="60">
        <v>22</v>
      </c>
      <c r="H5" s="144"/>
      <c r="I5" s="143">
        <f aca="true" t="shared" si="0" ref="I5:I68">H5*G5</f>
        <v>0</v>
      </c>
      <c r="J5" s="174">
        <f aca="true" t="shared" si="1" ref="J5:J68">E5*I5</f>
        <v>0</v>
      </c>
    </row>
    <row r="6" spans="1:10" ht="12.75">
      <c r="A6" s="79">
        <v>3</v>
      </c>
      <c r="B6" s="80" t="s">
        <v>540</v>
      </c>
      <c r="C6" s="86" t="s">
        <v>543</v>
      </c>
      <c r="D6" s="87" t="s">
        <v>12</v>
      </c>
      <c r="E6" s="86">
        <v>18.1</v>
      </c>
      <c r="F6" s="88" t="s">
        <v>544</v>
      </c>
      <c r="G6" s="60">
        <v>22</v>
      </c>
      <c r="H6" s="144"/>
      <c r="I6" s="143">
        <f t="shared" si="0"/>
        <v>0</v>
      </c>
      <c r="J6" s="174">
        <f t="shared" si="1"/>
        <v>0</v>
      </c>
    </row>
    <row r="7" spans="1:10" ht="12.75">
      <c r="A7" s="79">
        <v>1</v>
      </c>
      <c r="B7" s="80" t="s">
        <v>540</v>
      </c>
      <c r="C7" s="86" t="s">
        <v>545</v>
      </c>
      <c r="D7" s="87" t="s">
        <v>546</v>
      </c>
      <c r="E7" s="125">
        <v>34.4</v>
      </c>
      <c r="F7" s="88" t="s">
        <v>544</v>
      </c>
      <c r="G7" s="60">
        <v>22</v>
      </c>
      <c r="H7" s="144"/>
      <c r="I7" s="143">
        <f t="shared" si="0"/>
        <v>0</v>
      </c>
      <c r="J7" s="174">
        <f t="shared" si="1"/>
        <v>0</v>
      </c>
    </row>
    <row r="8" spans="1:10" ht="12.75">
      <c r="A8" s="79">
        <v>1</v>
      </c>
      <c r="B8" s="80" t="s">
        <v>540</v>
      </c>
      <c r="C8" s="86" t="s">
        <v>545</v>
      </c>
      <c r="D8" s="87" t="s">
        <v>546</v>
      </c>
      <c r="E8" s="125">
        <v>41.9</v>
      </c>
      <c r="F8" s="88" t="s">
        <v>15</v>
      </c>
      <c r="G8" s="60">
        <v>22</v>
      </c>
      <c r="H8" s="144"/>
      <c r="I8" s="143">
        <f t="shared" si="0"/>
        <v>0</v>
      </c>
      <c r="J8" s="174">
        <f t="shared" si="1"/>
        <v>0</v>
      </c>
    </row>
    <row r="9" spans="1:10" ht="12.75">
      <c r="A9" s="79">
        <v>1</v>
      </c>
      <c r="B9" s="80" t="s">
        <v>540</v>
      </c>
      <c r="C9" s="86" t="s">
        <v>547</v>
      </c>
      <c r="D9" s="87" t="s">
        <v>548</v>
      </c>
      <c r="E9" s="86">
        <v>96.5</v>
      </c>
      <c r="F9" s="88" t="s">
        <v>549</v>
      </c>
      <c r="G9" s="60">
        <v>22</v>
      </c>
      <c r="H9" s="144"/>
      <c r="I9" s="143">
        <f t="shared" si="0"/>
        <v>0</v>
      </c>
      <c r="J9" s="174">
        <f t="shared" si="1"/>
        <v>0</v>
      </c>
    </row>
    <row r="10" spans="1:10" ht="12.75">
      <c r="A10" s="82">
        <v>8</v>
      </c>
      <c r="B10" s="104" t="s">
        <v>725</v>
      </c>
      <c r="C10" s="86" t="s">
        <v>550</v>
      </c>
      <c r="D10" s="87" t="s">
        <v>551</v>
      </c>
      <c r="E10" s="86">
        <v>30.2</v>
      </c>
      <c r="F10" s="88" t="s">
        <v>539</v>
      </c>
      <c r="G10" s="60">
        <v>4</v>
      </c>
      <c r="H10" s="144"/>
      <c r="I10" s="143">
        <f t="shared" si="0"/>
        <v>0</v>
      </c>
      <c r="J10" s="174">
        <f t="shared" si="1"/>
        <v>0</v>
      </c>
    </row>
    <row r="11" spans="1:10" ht="12.75">
      <c r="A11" s="82">
        <v>8</v>
      </c>
      <c r="B11" s="104" t="s">
        <v>725</v>
      </c>
      <c r="C11" s="86" t="s">
        <v>552</v>
      </c>
      <c r="D11" s="87" t="s">
        <v>538</v>
      </c>
      <c r="E11" s="86">
        <v>55.1</v>
      </c>
      <c r="F11" s="88" t="s">
        <v>539</v>
      </c>
      <c r="G11" s="60">
        <v>4</v>
      </c>
      <c r="H11" s="144"/>
      <c r="I11" s="143">
        <f t="shared" si="0"/>
        <v>0</v>
      </c>
      <c r="J11" s="174">
        <f t="shared" si="1"/>
        <v>0</v>
      </c>
    </row>
    <row r="12" spans="1:10" ht="12.75">
      <c r="A12" s="82">
        <v>8</v>
      </c>
      <c r="B12" s="104" t="s">
        <v>725</v>
      </c>
      <c r="C12" s="86" t="s">
        <v>554</v>
      </c>
      <c r="D12" s="87" t="s">
        <v>555</v>
      </c>
      <c r="E12" s="86">
        <v>14.4</v>
      </c>
      <c r="F12" s="88" t="s">
        <v>8</v>
      </c>
      <c r="G12" s="60">
        <v>0</v>
      </c>
      <c r="H12" s="144"/>
      <c r="I12" s="143">
        <f t="shared" si="0"/>
        <v>0</v>
      </c>
      <c r="J12" s="174">
        <f t="shared" si="1"/>
        <v>0</v>
      </c>
    </row>
    <row r="13" spans="1:10" ht="26.25">
      <c r="A13" s="82">
        <v>3</v>
      </c>
      <c r="B13" s="105" t="s">
        <v>738</v>
      </c>
      <c r="C13" s="86" t="s">
        <v>556</v>
      </c>
      <c r="D13" s="87" t="s">
        <v>557</v>
      </c>
      <c r="E13" s="89">
        <v>3.82</v>
      </c>
      <c r="F13" s="88" t="s">
        <v>15</v>
      </c>
      <c r="G13" s="60">
        <v>22</v>
      </c>
      <c r="H13" s="144"/>
      <c r="I13" s="143">
        <f t="shared" si="0"/>
        <v>0</v>
      </c>
      <c r="J13" s="174">
        <f t="shared" si="1"/>
        <v>0</v>
      </c>
    </row>
    <row r="14" spans="1:10" ht="12.75">
      <c r="A14" s="79">
        <v>8</v>
      </c>
      <c r="B14" s="80" t="s">
        <v>725</v>
      </c>
      <c r="C14" s="86" t="s">
        <v>558</v>
      </c>
      <c r="D14" s="87" t="s">
        <v>538</v>
      </c>
      <c r="E14" s="89">
        <v>34.5</v>
      </c>
      <c r="F14" s="88" t="s">
        <v>539</v>
      </c>
      <c r="G14" s="60">
        <v>4</v>
      </c>
      <c r="H14" s="144"/>
      <c r="I14" s="143">
        <f t="shared" si="0"/>
        <v>0</v>
      </c>
      <c r="J14" s="174">
        <f t="shared" si="1"/>
        <v>0</v>
      </c>
    </row>
    <row r="15" spans="1:10" ht="12.75">
      <c r="A15" s="79">
        <v>3</v>
      </c>
      <c r="B15" s="80" t="s">
        <v>540</v>
      </c>
      <c r="C15" s="86" t="s">
        <v>559</v>
      </c>
      <c r="D15" s="87" t="s">
        <v>560</v>
      </c>
      <c r="E15" s="89">
        <v>7.6</v>
      </c>
      <c r="F15" s="88" t="s">
        <v>8</v>
      </c>
      <c r="G15" s="60">
        <v>22</v>
      </c>
      <c r="H15" s="144"/>
      <c r="I15" s="143">
        <f t="shared" si="0"/>
        <v>0</v>
      </c>
      <c r="J15" s="174">
        <f t="shared" si="1"/>
        <v>0</v>
      </c>
    </row>
    <row r="16" spans="1:10" ht="12.75">
      <c r="A16" s="79">
        <v>1</v>
      </c>
      <c r="B16" s="80" t="s">
        <v>540</v>
      </c>
      <c r="C16" s="86" t="s">
        <v>561</v>
      </c>
      <c r="D16" s="87" t="s">
        <v>146</v>
      </c>
      <c r="E16" s="89">
        <v>12</v>
      </c>
      <c r="F16" s="88" t="s">
        <v>8</v>
      </c>
      <c r="G16" s="60">
        <v>22</v>
      </c>
      <c r="H16" s="144"/>
      <c r="I16" s="143">
        <f t="shared" si="0"/>
        <v>0</v>
      </c>
      <c r="J16" s="174">
        <f t="shared" si="1"/>
        <v>0</v>
      </c>
    </row>
    <row r="17" spans="1:10" ht="12.75">
      <c r="A17" s="79">
        <v>5</v>
      </c>
      <c r="B17" s="80" t="s">
        <v>540</v>
      </c>
      <c r="C17" s="86" t="s">
        <v>562</v>
      </c>
      <c r="D17" s="87" t="s">
        <v>7</v>
      </c>
      <c r="E17" s="89">
        <v>21.6</v>
      </c>
      <c r="F17" s="88" t="s">
        <v>8</v>
      </c>
      <c r="G17" s="60">
        <v>22</v>
      </c>
      <c r="H17" s="144"/>
      <c r="I17" s="143">
        <f t="shared" si="0"/>
        <v>0</v>
      </c>
      <c r="J17" s="174">
        <f t="shared" si="1"/>
        <v>0</v>
      </c>
    </row>
    <row r="18" spans="1:10" ht="12.75">
      <c r="A18" s="79">
        <v>3</v>
      </c>
      <c r="B18" s="80" t="s">
        <v>540</v>
      </c>
      <c r="C18" s="86" t="s">
        <v>563</v>
      </c>
      <c r="D18" s="87" t="s">
        <v>12</v>
      </c>
      <c r="E18" s="89">
        <v>34.6</v>
      </c>
      <c r="F18" s="88" t="s">
        <v>544</v>
      </c>
      <c r="G18" s="60">
        <v>22</v>
      </c>
      <c r="H18" s="144"/>
      <c r="I18" s="143">
        <f t="shared" si="0"/>
        <v>0</v>
      </c>
      <c r="J18" s="174">
        <f t="shared" si="1"/>
        <v>0</v>
      </c>
    </row>
    <row r="19" spans="1:10" ht="12.75">
      <c r="A19" s="79">
        <v>3</v>
      </c>
      <c r="B19" s="80" t="s">
        <v>540</v>
      </c>
      <c r="C19" s="89" t="s">
        <v>564</v>
      </c>
      <c r="D19" s="87" t="s">
        <v>12</v>
      </c>
      <c r="E19" s="89">
        <v>5.9</v>
      </c>
      <c r="F19" s="88" t="s">
        <v>544</v>
      </c>
      <c r="G19" s="60">
        <v>22</v>
      </c>
      <c r="H19" s="144"/>
      <c r="I19" s="143">
        <f t="shared" si="0"/>
        <v>0</v>
      </c>
      <c r="J19" s="174">
        <f t="shared" si="1"/>
        <v>0</v>
      </c>
    </row>
    <row r="20" spans="1:10" ht="12.75">
      <c r="A20" s="79">
        <v>3</v>
      </c>
      <c r="B20" s="80" t="s">
        <v>540</v>
      </c>
      <c r="C20" s="86" t="s">
        <v>565</v>
      </c>
      <c r="D20" s="87" t="s">
        <v>12</v>
      </c>
      <c r="E20" s="89">
        <v>24.3</v>
      </c>
      <c r="F20" s="88" t="s">
        <v>544</v>
      </c>
      <c r="G20" s="60">
        <v>22</v>
      </c>
      <c r="H20" s="144"/>
      <c r="I20" s="143">
        <f t="shared" si="0"/>
        <v>0</v>
      </c>
      <c r="J20" s="174">
        <f t="shared" si="1"/>
        <v>0</v>
      </c>
    </row>
    <row r="21" spans="1:10" ht="12.75">
      <c r="A21" s="79">
        <v>3</v>
      </c>
      <c r="B21" s="80" t="s">
        <v>540</v>
      </c>
      <c r="C21" s="86" t="s">
        <v>566</v>
      </c>
      <c r="D21" s="87" t="s">
        <v>12</v>
      </c>
      <c r="E21" s="89">
        <v>74.7</v>
      </c>
      <c r="F21" s="88" t="s">
        <v>8</v>
      </c>
      <c r="G21" s="60">
        <v>22</v>
      </c>
      <c r="H21" s="144"/>
      <c r="I21" s="143">
        <f t="shared" si="0"/>
        <v>0</v>
      </c>
      <c r="J21" s="174">
        <f t="shared" si="1"/>
        <v>0</v>
      </c>
    </row>
    <row r="22" spans="1:10" ht="12.75">
      <c r="A22" s="79">
        <v>3</v>
      </c>
      <c r="B22" s="80" t="s">
        <v>540</v>
      </c>
      <c r="C22" s="89" t="s">
        <v>567</v>
      </c>
      <c r="D22" s="87" t="s">
        <v>12</v>
      </c>
      <c r="E22" s="89">
        <v>5.4</v>
      </c>
      <c r="F22" s="88" t="s">
        <v>544</v>
      </c>
      <c r="G22" s="60">
        <v>22</v>
      </c>
      <c r="H22" s="144"/>
      <c r="I22" s="143">
        <f t="shared" si="0"/>
        <v>0</v>
      </c>
      <c r="J22" s="174">
        <f t="shared" si="1"/>
        <v>0</v>
      </c>
    </row>
    <row r="23" spans="1:10" ht="12.75">
      <c r="A23" s="79"/>
      <c r="B23" s="80" t="s">
        <v>553</v>
      </c>
      <c r="C23" s="86" t="s">
        <v>568</v>
      </c>
      <c r="D23" s="87" t="s">
        <v>569</v>
      </c>
      <c r="E23" s="89"/>
      <c r="F23" s="88" t="s">
        <v>8</v>
      </c>
      <c r="G23" s="60">
        <v>0</v>
      </c>
      <c r="H23" s="144"/>
      <c r="I23" s="143">
        <f t="shared" si="0"/>
        <v>0</v>
      </c>
      <c r="J23" s="174">
        <f t="shared" si="1"/>
        <v>0</v>
      </c>
    </row>
    <row r="24" spans="1:10" ht="12.75">
      <c r="A24" s="79">
        <v>8</v>
      </c>
      <c r="B24" s="80" t="s">
        <v>725</v>
      </c>
      <c r="C24" s="86" t="s">
        <v>570</v>
      </c>
      <c r="D24" s="87" t="s">
        <v>538</v>
      </c>
      <c r="E24" s="89">
        <v>36.1</v>
      </c>
      <c r="F24" s="88" t="s">
        <v>539</v>
      </c>
      <c r="G24" s="60">
        <v>4</v>
      </c>
      <c r="H24" s="144"/>
      <c r="I24" s="143">
        <f t="shared" si="0"/>
        <v>0</v>
      </c>
      <c r="J24" s="174">
        <f t="shared" si="1"/>
        <v>0</v>
      </c>
    </row>
    <row r="25" spans="1:10" ht="12.75">
      <c r="A25" s="79">
        <v>6</v>
      </c>
      <c r="B25" s="80" t="s">
        <v>540</v>
      </c>
      <c r="C25" s="86" t="s">
        <v>571</v>
      </c>
      <c r="D25" s="87" t="s">
        <v>572</v>
      </c>
      <c r="E25" s="89">
        <v>14.9</v>
      </c>
      <c r="F25" s="88" t="s">
        <v>8</v>
      </c>
      <c r="G25" s="60">
        <v>22</v>
      </c>
      <c r="H25" s="144"/>
      <c r="I25" s="143">
        <f t="shared" si="0"/>
        <v>0</v>
      </c>
      <c r="J25" s="174">
        <f t="shared" si="1"/>
        <v>0</v>
      </c>
    </row>
    <row r="26" spans="1:10" ht="12.75">
      <c r="A26" s="79">
        <v>6</v>
      </c>
      <c r="B26" s="80" t="s">
        <v>540</v>
      </c>
      <c r="C26" s="86" t="s">
        <v>573</v>
      </c>
      <c r="D26" s="87" t="s">
        <v>574</v>
      </c>
      <c r="E26" s="89">
        <v>18.5</v>
      </c>
      <c r="F26" s="88" t="s">
        <v>8</v>
      </c>
      <c r="G26" s="60">
        <v>22</v>
      </c>
      <c r="H26" s="144"/>
      <c r="I26" s="143">
        <f t="shared" si="0"/>
        <v>0</v>
      </c>
      <c r="J26" s="174">
        <f t="shared" si="1"/>
        <v>0</v>
      </c>
    </row>
    <row r="27" spans="1:10" ht="12.75">
      <c r="A27" s="79">
        <v>4</v>
      </c>
      <c r="B27" s="80" t="s">
        <v>540</v>
      </c>
      <c r="C27" s="86" t="s">
        <v>575</v>
      </c>
      <c r="D27" s="87" t="s">
        <v>576</v>
      </c>
      <c r="E27" s="89">
        <v>17.1</v>
      </c>
      <c r="F27" s="88" t="s">
        <v>8</v>
      </c>
      <c r="G27" s="60">
        <v>22</v>
      </c>
      <c r="H27" s="144"/>
      <c r="I27" s="143">
        <f t="shared" si="0"/>
        <v>0</v>
      </c>
      <c r="J27" s="174">
        <f t="shared" si="1"/>
        <v>0</v>
      </c>
    </row>
    <row r="28" spans="1:10" ht="12.75">
      <c r="A28" s="79">
        <v>4</v>
      </c>
      <c r="B28" s="80" t="s">
        <v>540</v>
      </c>
      <c r="C28" s="86" t="s">
        <v>577</v>
      </c>
      <c r="D28" s="87" t="s">
        <v>578</v>
      </c>
      <c r="E28" s="89">
        <v>15.5</v>
      </c>
      <c r="F28" s="88" t="s">
        <v>8</v>
      </c>
      <c r="G28" s="60">
        <v>22</v>
      </c>
      <c r="H28" s="144"/>
      <c r="I28" s="143">
        <f t="shared" si="0"/>
        <v>0</v>
      </c>
      <c r="J28" s="174">
        <f t="shared" si="1"/>
        <v>0</v>
      </c>
    </row>
    <row r="29" spans="1:10" ht="12.75">
      <c r="A29" s="79">
        <v>4</v>
      </c>
      <c r="B29" s="80" t="s">
        <v>540</v>
      </c>
      <c r="C29" s="86" t="s">
        <v>579</v>
      </c>
      <c r="D29" s="87" t="s">
        <v>580</v>
      </c>
      <c r="E29" s="89">
        <v>15.4</v>
      </c>
      <c r="F29" s="88" t="s">
        <v>8</v>
      </c>
      <c r="G29" s="60">
        <v>22</v>
      </c>
      <c r="H29" s="144"/>
      <c r="I29" s="143">
        <f t="shared" si="0"/>
        <v>0</v>
      </c>
      <c r="J29" s="174">
        <f t="shared" si="1"/>
        <v>0</v>
      </c>
    </row>
    <row r="30" spans="1:10" ht="12.75">
      <c r="A30" s="79"/>
      <c r="B30" s="80" t="s">
        <v>553</v>
      </c>
      <c r="C30" s="86" t="s">
        <v>581</v>
      </c>
      <c r="D30" s="87" t="s">
        <v>582</v>
      </c>
      <c r="E30" s="89"/>
      <c r="F30" s="88" t="s">
        <v>8</v>
      </c>
      <c r="G30" s="60">
        <v>0</v>
      </c>
      <c r="H30" s="144"/>
      <c r="I30" s="143">
        <f t="shared" si="0"/>
        <v>0</v>
      </c>
      <c r="J30" s="174">
        <f t="shared" si="1"/>
        <v>0</v>
      </c>
    </row>
    <row r="31" spans="1:10" ht="12.75">
      <c r="A31" s="79"/>
      <c r="B31" s="80" t="s">
        <v>553</v>
      </c>
      <c r="C31" s="86" t="s">
        <v>583</v>
      </c>
      <c r="D31" s="87" t="s">
        <v>584</v>
      </c>
      <c r="E31" s="89"/>
      <c r="F31" s="88" t="s">
        <v>8</v>
      </c>
      <c r="G31" s="60">
        <v>0</v>
      </c>
      <c r="H31" s="144"/>
      <c r="I31" s="143">
        <f t="shared" si="0"/>
        <v>0</v>
      </c>
      <c r="J31" s="174">
        <f t="shared" si="1"/>
        <v>0</v>
      </c>
    </row>
    <row r="32" spans="1:10" ht="12.75">
      <c r="A32" s="79"/>
      <c r="B32" s="80" t="s">
        <v>553</v>
      </c>
      <c r="C32" s="86" t="s">
        <v>585</v>
      </c>
      <c r="D32" s="87" t="s">
        <v>586</v>
      </c>
      <c r="E32" s="89"/>
      <c r="F32" s="88" t="s">
        <v>8</v>
      </c>
      <c r="G32" s="60">
        <v>0</v>
      </c>
      <c r="H32" s="144"/>
      <c r="I32" s="143">
        <f t="shared" si="0"/>
        <v>0</v>
      </c>
      <c r="J32" s="174">
        <f t="shared" si="1"/>
        <v>0</v>
      </c>
    </row>
    <row r="33" spans="1:10" ht="12.75">
      <c r="A33" s="79"/>
      <c r="B33" s="80" t="s">
        <v>553</v>
      </c>
      <c r="C33" s="86" t="s">
        <v>587</v>
      </c>
      <c r="D33" s="87" t="s">
        <v>588</v>
      </c>
      <c r="E33" s="89"/>
      <c r="F33" s="88" t="s">
        <v>8</v>
      </c>
      <c r="G33" s="60">
        <v>0</v>
      </c>
      <c r="H33" s="144"/>
      <c r="I33" s="143">
        <f t="shared" si="0"/>
        <v>0</v>
      </c>
      <c r="J33" s="174">
        <f t="shared" si="1"/>
        <v>0</v>
      </c>
    </row>
    <row r="34" spans="1:10" ht="12.75">
      <c r="A34" s="79">
        <v>8</v>
      </c>
      <c r="B34" s="80" t="s">
        <v>725</v>
      </c>
      <c r="C34" s="86" t="s">
        <v>589</v>
      </c>
      <c r="D34" s="87" t="s">
        <v>538</v>
      </c>
      <c r="E34" s="89">
        <v>70.8</v>
      </c>
      <c r="F34" s="88" t="s">
        <v>539</v>
      </c>
      <c r="G34" s="60">
        <v>4</v>
      </c>
      <c r="H34" s="144"/>
      <c r="I34" s="143">
        <f t="shared" si="0"/>
        <v>0</v>
      </c>
      <c r="J34" s="174">
        <f t="shared" si="1"/>
        <v>0</v>
      </c>
    </row>
    <row r="35" spans="1:10" ht="12.75">
      <c r="A35" s="79">
        <v>8</v>
      </c>
      <c r="B35" s="80" t="s">
        <v>725</v>
      </c>
      <c r="C35" s="86" t="s">
        <v>590</v>
      </c>
      <c r="D35" s="87" t="s">
        <v>591</v>
      </c>
      <c r="E35" s="89">
        <v>15.2</v>
      </c>
      <c r="F35" s="88" t="s">
        <v>539</v>
      </c>
      <c r="G35" s="60">
        <v>4</v>
      </c>
      <c r="H35" s="144"/>
      <c r="I35" s="143">
        <f t="shared" si="0"/>
        <v>0</v>
      </c>
      <c r="J35" s="174">
        <f t="shared" si="1"/>
        <v>0</v>
      </c>
    </row>
    <row r="36" spans="1:10" ht="12.75">
      <c r="A36" s="79">
        <v>8</v>
      </c>
      <c r="B36" s="80" t="s">
        <v>725</v>
      </c>
      <c r="C36" s="86" t="s">
        <v>592</v>
      </c>
      <c r="D36" s="87" t="s">
        <v>593</v>
      </c>
      <c r="E36" s="89">
        <v>15.9</v>
      </c>
      <c r="F36" s="88" t="s">
        <v>539</v>
      </c>
      <c r="G36" s="60">
        <v>4</v>
      </c>
      <c r="H36" s="144"/>
      <c r="I36" s="143">
        <f t="shared" si="0"/>
        <v>0</v>
      </c>
      <c r="J36" s="174">
        <f t="shared" si="1"/>
        <v>0</v>
      </c>
    </row>
    <row r="37" spans="1:10" ht="12.75">
      <c r="A37" s="79">
        <v>8</v>
      </c>
      <c r="B37" s="80" t="s">
        <v>725</v>
      </c>
      <c r="C37" s="86" t="s">
        <v>594</v>
      </c>
      <c r="D37" s="87" t="s">
        <v>593</v>
      </c>
      <c r="E37" s="89">
        <v>16.1</v>
      </c>
      <c r="F37" s="88" t="s">
        <v>539</v>
      </c>
      <c r="G37" s="60">
        <v>4</v>
      </c>
      <c r="H37" s="144"/>
      <c r="I37" s="143">
        <f t="shared" si="0"/>
        <v>0</v>
      </c>
      <c r="J37" s="174">
        <f t="shared" si="1"/>
        <v>0</v>
      </c>
    </row>
    <row r="38" spans="1:10" ht="12.75">
      <c r="A38" s="79">
        <v>8</v>
      </c>
      <c r="B38" s="80" t="s">
        <v>725</v>
      </c>
      <c r="C38" s="86" t="s">
        <v>595</v>
      </c>
      <c r="D38" s="87" t="s">
        <v>593</v>
      </c>
      <c r="E38" s="89">
        <v>18.1</v>
      </c>
      <c r="F38" s="88" t="s">
        <v>539</v>
      </c>
      <c r="G38" s="60">
        <v>4</v>
      </c>
      <c r="H38" s="144"/>
      <c r="I38" s="143">
        <f t="shared" si="0"/>
        <v>0</v>
      </c>
      <c r="J38" s="174">
        <f t="shared" si="1"/>
        <v>0</v>
      </c>
    </row>
    <row r="39" spans="1:10" ht="12.75">
      <c r="A39" s="79"/>
      <c r="B39" s="80" t="s">
        <v>553</v>
      </c>
      <c r="C39" s="86" t="s">
        <v>596</v>
      </c>
      <c r="D39" s="87" t="s">
        <v>597</v>
      </c>
      <c r="E39" s="89"/>
      <c r="F39" s="88"/>
      <c r="G39" s="60">
        <v>0</v>
      </c>
      <c r="H39" s="144"/>
      <c r="I39" s="143">
        <f t="shared" si="0"/>
        <v>0</v>
      </c>
      <c r="J39" s="174">
        <f t="shared" si="1"/>
        <v>0</v>
      </c>
    </row>
    <row r="40" spans="1:10" ht="12.75">
      <c r="A40" s="79"/>
      <c r="B40" s="80" t="s">
        <v>553</v>
      </c>
      <c r="C40" s="86" t="s">
        <v>598</v>
      </c>
      <c r="D40" s="87" t="s">
        <v>599</v>
      </c>
      <c r="E40" s="89"/>
      <c r="F40" s="88" t="s">
        <v>8</v>
      </c>
      <c r="G40" s="60">
        <v>0</v>
      </c>
      <c r="H40" s="144"/>
      <c r="I40" s="143">
        <f t="shared" si="0"/>
        <v>0</v>
      </c>
      <c r="J40" s="174">
        <f t="shared" si="1"/>
        <v>0</v>
      </c>
    </row>
    <row r="41" spans="1:10" ht="12.75">
      <c r="A41" s="79"/>
      <c r="B41" s="80" t="s">
        <v>553</v>
      </c>
      <c r="C41" s="86" t="s">
        <v>600</v>
      </c>
      <c r="D41" s="87" t="s">
        <v>599</v>
      </c>
      <c r="E41" s="89"/>
      <c r="F41" s="88" t="s">
        <v>8</v>
      </c>
      <c r="G41" s="60">
        <v>0</v>
      </c>
      <c r="H41" s="144"/>
      <c r="I41" s="143">
        <f t="shared" si="0"/>
        <v>0</v>
      </c>
      <c r="J41" s="174">
        <f t="shared" si="1"/>
        <v>0</v>
      </c>
    </row>
    <row r="42" spans="1:10" ht="12.75">
      <c r="A42" s="79">
        <v>1</v>
      </c>
      <c r="B42" s="80" t="s">
        <v>540</v>
      </c>
      <c r="C42" s="90" t="s">
        <v>601</v>
      </c>
      <c r="D42" s="87" t="s">
        <v>146</v>
      </c>
      <c r="E42" s="89">
        <v>19.1</v>
      </c>
      <c r="F42" s="88" t="s">
        <v>270</v>
      </c>
      <c r="G42" s="60">
        <v>22</v>
      </c>
      <c r="H42" s="144"/>
      <c r="I42" s="143">
        <f t="shared" si="0"/>
        <v>0</v>
      </c>
      <c r="J42" s="174">
        <f t="shared" si="1"/>
        <v>0</v>
      </c>
    </row>
    <row r="43" spans="1:10" ht="12.75">
      <c r="A43" s="79">
        <v>1</v>
      </c>
      <c r="B43" s="80" t="s">
        <v>540</v>
      </c>
      <c r="C43" s="90" t="s">
        <v>602</v>
      </c>
      <c r="D43" s="87" t="s">
        <v>146</v>
      </c>
      <c r="E43" s="89">
        <v>12.5</v>
      </c>
      <c r="F43" s="88" t="s">
        <v>270</v>
      </c>
      <c r="G43" s="60">
        <v>22</v>
      </c>
      <c r="H43" s="144"/>
      <c r="I43" s="143">
        <f t="shared" si="0"/>
        <v>0</v>
      </c>
      <c r="J43" s="174">
        <f t="shared" si="1"/>
        <v>0</v>
      </c>
    </row>
    <row r="44" spans="1:10" ht="12.75">
      <c r="A44" s="79">
        <v>1</v>
      </c>
      <c r="B44" s="80" t="s">
        <v>540</v>
      </c>
      <c r="C44" s="90" t="s">
        <v>603</v>
      </c>
      <c r="D44" s="87" t="s">
        <v>604</v>
      </c>
      <c r="E44" s="89">
        <v>5.3</v>
      </c>
      <c r="F44" s="88" t="s">
        <v>270</v>
      </c>
      <c r="G44" s="60">
        <v>22</v>
      </c>
      <c r="H44" s="144"/>
      <c r="I44" s="143">
        <f t="shared" si="0"/>
        <v>0</v>
      </c>
      <c r="J44" s="174">
        <f t="shared" si="1"/>
        <v>0</v>
      </c>
    </row>
    <row r="45" spans="1:10" ht="12.75">
      <c r="A45" s="79">
        <v>1</v>
      </c>
      <c r="B45" s="80" t="s">
        <v>540</v>
      </c>
      <c r="C45" s="90" t="s">
        <v>605</v>
      </c>
      <c r="D45" s="87" t="s">
        <v>146</v>
      </c>
      <c r="E45" s="89">
        <v>12.7</v>
      </c>
      <c r="F45" s="88" t="s">
        <v>270</v>
      </c>
      <c r="G45" s="60">
        <v>22</v>
      </c>
      <c r="H45" s="144"/>
      <c r="I45" s="143">
        <f t="shared" si="0"/>
        <v>0</v>
      </c>
      <c r="J45" s="174">
        <f t="shared" si="1"/>
        <v>0</v>
      </c>
    </row>
    <row r="46" spans="1:10" ht="12.75">
      <c r="A46" s="79">
        <v>1</v>
      </c>
      <c r="B46" s="80" t="s">
        <v>540</v>
      </c>
      <c r="C46" s="90" t="s">
        <v>606</v>
      </c>
      <c r="D46" s="87" t="s">
        <v>146</v>
      </c>
      <c r="E46" s="89">
        <v>13.6</v>
      </c>
      <c r="F46" s="88" t="s">
        <v>270</v>
      </c>
      <c r="G46" s="60">
        <v>22</v>
      </c>
      <c r="H46" s="144"/>
      <c r="I46" s="143">
        <f t="shared" si="0"/>
        <v>0</v>
      </c>
      <c r="J46" s="174">
        <f t="shared" si="1"/>
        <v>0</v>
      </c>
    </row>
    <row r="47" spans="1:10" ht="12.75">
      <c r="A47" s="79">
        <v>1</v>
      </c>
      <c r="B47" s="80" t="s">
        <v>540</v>
      </c>
      <c r="C47" s="90" t="s">
        <v>607</v>
      </c>
      <c r="D47" s="87" t="s">
        <v>604</v>
      </c>
      <c r="E47" s="89">
        <v>4.9</v>
      </c>
      <c r="F47" s="88" t="s">
        <v>270</v>
      </c>
      <c r="G47" s="60">
        <v>22</v>
      </c>
      <c r="H47" s="144"/>
      <c r="I47" s="143">
        <f t="shared" si="0"/>
        <v>0</v>
      </c>
      <c r="J47" s="174">
        <f t="shared" si="1"/>
        <v>0</v>
      </c>
    </row>
    <row r="48" spans="1:10" ht="12.75">
      <c r="A48" s="79"/>
      <c r="B48" s="80" t="s">
        <v>553</v>
      </c>
      <c r="C48" s="90" t="s">
        <v>608</v>
      </c>
      <c r="D48" s="87" t="s">
        <v>10</v>
      </c>
      <c r="E48" s="89"/>
      <c r="F48" s="88" t="s">
        <v>270</v>
      </c>
      <c r="G48" s="60">
        <v>0</v>
      </c>
      <c r="H48" s="144"/>
      <c r="I48" s="143">
        <f t="shared" si="0"/>
        <v>0</v>
      </c>
      <c r="J48" s="174">
        <f t="shared" si="1"/>
        <v>0</v>
      </c>
    </row>
    <row r="49" spans="1:10" ht="12.75">
      <c r="A49" s="79">
        <v>1</v>
      </c>
      <c r="B49" s="80" t="s">
        <v>540</v>
      </c>
      <c r="C49" s="90" t="s">
        <v>609</v>
      </c>
      <c r="D49" s="87" t="s">
        <v>146</v>
      </c>
      <c r="E49" s="89">
        <v>17.9</v>
      </c>
      <c r="F49" s="88" t="s">
        <v>15</v>
      </c>
      <c r="G49" s="60">
        <v>22</v>
      </c>
      <c r="H49" s="144"/>
      <c r="I49" s="143">
        <f t="shared" si="0"/>
        <v>0</v>
      </c>
      <c r="J49" s="174">
        <f t="shared" si="1"/>
        <v>0</v>
      </c>
    </row>
    <row r="50" spans="1:10" ht="12.75">
      <c r="A50" s="79">
        <v>1</v>
      </c>
      <c r="B50" s="80" t="s">
        <v>540</v>
      </c>
      <c r="C50" s="90" t="s">
        <v>610</v>
      </c>
      <c r="D50" s="87" t="s">
        <v>146</v>
      </c>
      <c r="E50" s="89">
        <v>16.5</v>
      </c>
      <c r="F50" s="88" t="s">
        <v>15</v>
      </c>
      <c r="G50" s="60">
        <v>22</v>
      </c>
      <c r="H50" s="144"/>
      <c r="I50" s="143">
        <f t="shared" si="0"/>
        <v>0</v>
      </c>
      <c r="J50" s="174">
        <f t="shared" si="1"/>
        <v>0</v>
      </c>
    </row>
    <row r="51" spans="1:10" ht="12.75">
      <c r="A51" s="79">
        <v>6</v>
      </c>
      <c r="B51" s="80" t="s">
        <v>540</v>
      </c>
      <c r="C51" s="90" t="s">
        <v>611</v>
      </c>
      <c r="D51" s="87" t="s">
        <v>612</v>
      </c>
      <c r="E51" s="89">
        <v>37.3</v>
      </c>
      <c r="F51" s="88" t="s">
        <v>8</v>
      </c>
      <c r="G51" s="60">
        <v>22</v>
      </c>
      <c r="H51" s="144"/>
      <c r="I51" s="143">
        <f t="shared" si="0"/>
        <v>0</v>
      </c>
      <c r="J51" s="174">
        <f t="shared" si="1"/>
        <v>0</v>
      </c>
    </row>
    <row r="52" spans="1:10" ht="12.75">
      <c r="A52" s="79">
        <v>1</v>
      </c>
      <c r="B52" s="80" t="s">
        <v>540</v>
      </c>
      <c r="C52" s="90" t="s">
        <v>613</v>
      </c>
      <c r="D52" s="87" t="s">
        <v>614</v>
      </c>
      <c r="E52" s="89">
        <v>135.1</v>
      </c>
      <c r="F52" s="88" t="s">
        <v>615</v>
      </c>
      <c r="G52" s="60">
        <v>22</v>
      </c>
      <c r="H52" s="144"/>
      <c r="I52" s="143">
        <f t="shared" si="0"/>
        <v>0</v>
      </c>
      <c r="J52" s="174">
        <f t="shared" si="1"/>
        <v>0</v>
      </c>
    </row>
    <row r="53" spans="1:10" ht="12.75">
      <c r="A53" s="79">
        <v>1</v>
      </c>
      <c r="B53" s="80" t="s">
        <v>540</v>
      </c>
      <c r="C53" s="90" t="s">
        <v>616</v>
      </c>
      <c r="D53" s="87" t="s">
        <v>614</v>
      </c>
      <c r="E53" s="89">
        <v>55.8</v>
      </c>
      <c r="F53" s="88" t="s">
        <v>615</v>
      </c>
      <c r="G53" s="60">
        <v>22</v>
      </c>
      <c r="H53" s="144"/>
      <c r="I53" s="143">
        <f t="shared" si="0"/>
        <v>0</v>
      </c>
      <c r="J53" s="174">
        <f t="shared" si="1"/>
        <v>0</v>
      </c>
    </row>
    <row r="54" spans="1:10" ht="12.75">
      <c r="A54" s="79"/>
      <c r="B54" s="80" t="s">
        <v>553</v>
      </c>
      <c r="C54" s="90" t="s">
        <v>617</v>
      </c>
      <c r="D54" s="87" t="s">
        <v>618</v>
      </c>
      <c r="E54" s="89"/>
      <c r="F54" s="88" t="s">
        <v>615</v>
      </c>
      <c r="G54" s="60">
        <v>0</v>
      </c>
      <c r="H54" s="144"/>
      <c r="I54" s="143">
        <f t="shared" si="0"/>
        <v>0</v>
      </c>
      <c r="J54" s="174">
        <f t="shared" si="1"/>
        <v>0</v>
      </c>
    </row>
    <row r="55" spans="1:10" ht="12.75">
      <c r="A55" s="79">
        <v>1</v>
      </c>
      <c r="B55" s="80" t="s">
        <v>540</v>
      </c>
      <c r="C55" s="90" t="s">
        <v>619</v>
      </c>
      <c r="D55" s="87" t="s">
        <v>614</v>
      </c>
      <c r="E55" s="89">
        <v>34.8</v>
      </c>
      <c r="F55" s="88" t="s">
        <v>615</v>
      </c>
      <c r="G55" s="60">
        <v>22</v>
      </c>
      <c r="H55" s="144"/>
      <c r="I55" s="143">
        <f t="shared" si="0"/>
        <v>0</v>
      </c>
      <c r="J55" s="174">
        <f t="shared" si="1"/>
        <v>0</v>
      </c>
    </row>
    <row r="56" spans="1:10" ht="12.75">
      <c r="A56" s="79">
        <v>1</v>
      </c>
      <c r="B56" s="80" t="s">
        <v>540</v>
      </c>
      <c r="C56" s="90" t="s">
        <v>620</v>
      </c>
      <c r="D56" s="87" t="s">
        <v>621</v>
      </c>
      <c r="E56" s="89">
        <v>15.5</v>
      </c>
      <c r="F56" s="88" t="s">
        <v>270</v>
      </c>
      <c r="G56" s="60">
        <v>22</v>
      </c>
      <c r="H56" s="144"/>
      <c r="I56" s="143">
        <f t="shared" si="0"/>
        <v>0</v>
      </c>
      <c r="J56" s="174">
        <f t="shared" si="1"/>
        <v>0</v>
      </c>
    </row>
    <row r="57" spans="1:10" ht="12.75">
      <c r="A57" s="79">
        <v>5</v>
      </c>
      <c r="B57" s="80" t="s">
        <v>540</v>
      </c>
      <c r="C57" s="90" t="s">
        <v>622</v>
      </c>
      <c r="D57" s="87" t="s">
        <v>7</v>
      </c>
      <c r="E57" s="89">
        <v>22.3</v>
      </c>
      <c r="F57" s="88" t="s">
        <v>8</v>
      </c>
      <c r="G57" s="60">
        <v>22</v>
      </c>
      <c r="H57" s="144"/>
      <c r="I57" s="143">
        <f t="shared" si="0"/>
        <v>0</v>
      </c>
      <c r="J57" s="174">
        <f t="shared" si="1"/>
        <v>0</v>
      </c>
    </row>
    <row r="58" spans="1:10" ht="12.75">
      <c r="A58" s="79">
        <v>3</v>
      </c>
      <c r="B58" s="80" t="s">
        <v>540</v>
      </c>
      <c r="C58" s="90" t="s">
        <v>623</v>
      </c>
      <c r="D58" s="87" t="s">
        <v>12</v>
      </c>
      <c r="E58" s="89">
        <v>31.7</v>
      </c>
      <c r="F58" s="88" t="s">
        <v>8</v>
      </c>
      <c r="G58" s="60">
        <v>22</v>
      </c>
      <c r="H58" s="144"/>
      <c r="I58" s="143">
        <f t="shared" si="0"/>
        <v>0</v>
      </c>
      <c r="J58" s="174">
        <f t="shared" si="1"/>
        <v>0</v>
      </c>
    </row>
    <row r="59" spans="1:10" ht="12.75">
      <c r="A59" s="79">
        <v>3</v>
      </c>
      <c r="B59" s="80" t="s">
        <v>540</v>
      </c>
      <c r="C59" s="90" t="s">
        <v>624</v>
      </c>
      <c r="D59" s="87" t="s">
        <v>12</v>
      </c>
      <c r="E59" s="89">
        <v>62.5</v>
      </c>
      <c r="F59" s="88" t="s">
        <v>8</v>
      </c>
      <c r="G59" s="60">
        <v>22</v>
      </c>
      <c r="H59" s="144"/>
      <c r="I59" s="143">
        <f t="shared" si="0"/>
        <v>0</v>
      </c>
      <c r="J59" s="174">
        <f t="shared" si="1"/>
        <v>0</v>
      </c>
    </row>
    <row r="60" spans="1:10" ht="12.75">
      <c r="A60" s="79">
        <v>3</v>
      </c>
      <c r="B60" s="80" t="s">
        <v>540</v>
      </c>
      <c r="C60" s="90" t="s">
        <v>625</v>
      </c>
      <c r="D60" s="87" t="s">
        <v>12</v>
      </c>
      <c r="E60" s="89">
        <v>30</v>
      </c>
      <c r="F60" s="88" t="s">
        <v>8</v>
      </c>
      <c r="G60" s="60">
        <v>22</v>
      </c>
      <c r="H60" s="144"/>
      <c r="I60" s="143">
        <f t="shared" si="0"/>
        <v>0</v>
      </c>
      <c r="J60" s="174">
        <f t="shared" si="1"/>
        <v>0</v>
      </c>
    </row>
    <row r="61" spans="1:10" ht="12.75">
      <c r="A61" s="79"/>
      <c r="B61" s="80" t="s">
        <v>553</v>
      </c>
      <c r="C61" s="90" t="s">
        <v>626</v>
      </c>
      <c r="D61" s="87" t="s">
        <v>597</v>
      </c>
      <c r="E61" s="89"/>
      <c r="F61" s="88"/>
      <c r="G61" s="60">
        <v>0</v>
      </c>
      <c r="H61" s="144"/>
      <c r="I61" s="143">
        <f t="shared" si="0"/>
        <v>0</v>
      </c>
      <c r="J61" s="174">
        <f t="shared" si="1"/>
        <v>0</v>
      </c>
    </row>
    <row r="62" spans="1:10" ht="12.75">
      <c r="A62" s="79"/>
      <c r="B62" s="80" t="s">
        <v>553</v>
      </c>
      <c r="C62" s="90" t="s">
        <v>627</v>
      </c>
      <c r="D62" s="87" t="s">
        <v>597</v>
      </c>
      <c r="E62" s="89"/>
      <c r="F62" s="88"/>
      <c r="G62" s="60">
        <v>0</v>
      </c>
      <c r="H62" s="144"/>
      <c r="I62" s="143">
        <f t="shared" si="0"/>
        <v>0</v>
      </c>
      <c r="J62" s="174">
        <f t="shared" si="1"/>
        <v>0</v>
      </c>
    </row>
    <row r="63" spans="1:10" ht="12.75">
      <c r="A63" s="79">
        <v>4</v>
      </c>
      <c r="B63" s="80" t="s">
        <v>540</v>
      </c>
      <c r="C63" s="90" t="s">
        <v>628</v>
      </c>
      <c r="D63" s="87" t="s">
        <v>629</v>
      </c>
      <c r="E63" s="89">
        <v>4.8</v>
      </c>
      <c r="F63" s="88" t="s">
        <v>8</v>
      </c>
      <c r="G63" s="60">
        <v>22</v>
      </c>
      <c r="H63" s="144"/>
      <c r="I63" s="143">
        <f t="shared" si="0"/>
        <v>0</v>
      </c>
      <c r="J63" s="174">
        <f t="shared" si="1"/>
        <v>0</v>
      </c>
    </row>
    <row r="64" spans="1:10" ht="12.75">
      <c r="A64" s="79"/>
      <c r="B64" s="80" t="s">
        <v>553</v>
      </c>
      <c r="C64" s="90" t="s">
        <v>630</v>
      </c>
      <c r="D64" s="87" t="s">
        <v>597</v>
      </c>
      <c r="E64" s="89"/>
      <c r="F64" s="88"/>
      <c r="G64" s="60">
        <v>0</v>
      </c>
      <c r="H64" s="144"/>
      <c r="I64" s="143">
        <f t="shared" si="0"/>
        <v>0</v>
      </c>
      <c r="J64" s="174">
        <f t="shared" si="1"/>
        <v>0</v>
      </c>
    </row>
    <row r="65" spans="1:10" ht="12.75">
      <c r="A65" s="79"/>
      <c r="B65" s="80" t="s">
        <v>553</v>
      </c>
      <c r="C65" s="90" t="s">
        <v>631</v>
      </c>
      <c r="D65" s="87" t="s">
        <v>632</v>
      </c>
      <c r="E65" s="89"/>
      <c r="F65" s="88" t="s">
        <v>8</v>
      </c>
      <c r="G65" s="60">
        <v>0</v>
      </c>
      <c r="H65" s="144"/>
      <c r="I65" s="143">
        <f t="shared" si="0"/>
        <v>0</v>
      </c>
      <c r="J65" s="174">
        <f t="shared" si="1"/>
        <v>0</v>
      </c>
    </row>
    <row r="66" spans="1:10" ht="12.75">
      <c r="A66" s="79">
        <v>4</v>
      </c>
      <c r="B66" s="80" t="s">
        <v>540</v>
      </c>
      <c r="C66" s="90" t="s">
        <v>633</v>
      </c>
      <c r="D66" s="87" t="s">
        <v>576</v>
      </c>
      <c r="E66" s="89">
        <v>4</v>
      </c>
      <c r="F66" s="88" t="s">
        <v>8</v>
      </c>
      <c r="G66" s="60">
        <v>22</v>
      </c>
      <c r="H66" s="144"/>
      <c r="I66" s="143">
        <f t="shared" si="0"/>
        <v>0</v>
      </c>
      <c r="J66" s="174">
        <f t="shared" si="1"/>
        <v>0</v>
      </c>
    </row>
    <row r="67" spans="1:10" ht="12.75">
      <c r="A67" s="79">
        <v>1</v>
      </c>
      <c r="B67" s="80" t="s">
        <v>540</v>
      </c>
      <c r="C67" s="90" t="s">
        <v>634</v>
      </c>
      <c r="D67" s="87" t="s">
        <v>548</v>
      </c>
      <c r="E67" s="89">
        <v>80.2</v>
      </c>
      <c r="F67" s="88" t="s">
        <v>635</v>
      </c>
      <c r="G67" s="60">
        <v>22</v>
      </c>
      <c r="H67" s="144"/>
      <c r="I67" s="143">
        <f t="shared" si="0"/>
        <v>0</v>
      </c>
      <c r="J67" s="174">
        <f t="shared" si="1"/>
        <v>0</v>
      </c>
    </row>
    <row r="68" spans="1:10" ht="12.75">
      <c r="A68" s="79">
        <v>1</v>
      </c>
      <c r="B68" s="80" t="s">
        <v>540</v>
      </c>
      <c r="C68" s="90" t="s">
        <v>636</v>
      </c>
      <c r="D68" s="87" t="s">
        <v>604</v>
      </c>
      <c r="E68" s="89">
        <v>10.6</v>
      </c>
      <c r="F68" s="88" t="s">
        <v>8</v>
      </c>
      <c r="G68" s="60">
        <v>22</v>
      </c>
      <c r="H68" s="144"/>
      <c r="I68" s="143">
        <f t="shared" si="0"/>
        <v>0</v>
      </c>
      <c r="J68" s="174">
        <f t="shared" si="1"/>
        <v>0</v>
      </c>
    </row>
    <row r="69" spans="1:10" ht="26.25">
      <c r="A69" s="82">
        <v>3</v>
      </c>
      <c r="B69" s="81" t="s">
        <v>735</v>
      </c>
      <c r="C69" s="90" t="s">
        <v>637</v>
      </c>
      <c r="D69" s="87" t="s">
        <v>96</v>
      </c>
      <c r="E69" s="89">
        <v>6.89</v>
      </c>
      <c r="F69" s="88" t="s">
        <v>15</v>
      </c>
      <c r="G69" s="60">
        <v>22</v>
      </c>
      <c r="H69" s="144"/>
      <c r="I69" s="143">
        <f aca="true" t="shared" si="2" ref="I69:I114">H69*G69</f>
        <v>0</v>
      </c>
      <c r="J69" s="174">
        <f aca="true" t="shared" si="3" ref="J69:J114">E69*I69</f>
        <v>0</v>
      </c>
    </row>
    <row r="70" spans="1:10" ht="12.75">
      <c r="A70" s="82">
        <v>5</v>
      </c>
      <c r="B70" s="80" t="s">
        <v>540</v>
      </c>
      <c r="C70" s="90" t="s">
        <v>638</v>
      </c>
      <c r="D70" s="87" t="s">
        <v>7</v>
      </c>
      <c r="E70" s="89">
        <v>15</v>
      </c>
      <c r="F70" s="88" t="s">
        <v>8</v>
      </c>
      <c r="G70" s="60">
        <v>22</v>
      </c>
      <c r="H70" s="144"/>
      <c r="I70" s="143">
        <f t="shared" si="2"/>
        <v>0</v>
      </c>
      <c r="J70" s="174">
        <f t="shared" si="3"/>
        <v>0</v>
      </c>
    </row>
    <row r="71" spans="1:10" ht="12.75">
      <c r="A71" s="82">
        <v>4</v>
      </c>
      <c r="B71" s="80" t="s">
        <v>540</v>
      </c>
      <c r="C71" s="90" t="s">
        <v>639</v>
      </c>
      <c r="D71" s="87" t="s">
        <v>580</v>
      </c>
      <c r="E71" s="89">
        <v>19.5</v>
      </c>
      <c r="F71" s="88" t="s">
        <v>8</v>
      </c>
      <c r="G71" s="60">
        <v>22</v>
      </c>
      <c r="H71" s="144"/>
      <c r="I71" s="143">
        <f t="shared" si="2"/>
        <v>0</v>
      </c>
      <c r="J71" s="174">
        <f t="shared" si="3"/>
        <v>0</v>
      </c>
    </row>
    <row r="72" spans="1:10" ht="12.75">
      <c r="A72" s="82">
        <v>4</v>
      </c>
      <c r="B72" s="80" t="s">
        <v>540</v>
      </c>
      <c r="C72" s="90" t="s">
        <v>640</v>
      </c>
      <c r="D72" s="87" t="s">
        <v>578</v>
      </c>
      <c r="E72" s="89">
        <v>12.9</v>
      </c>
      <c r="F72" s="88" t="s">
        <v>8</v>
      </c>
      <c r="G72" s="60">
        <v>22</v>
      </c>
      <c r="H72" s="144"/>
      <c r="I72" s="143">
        <f>H72*26</f>
        <v>0</v>
      </c>
      <c r="J72" s="174">
        <f t="shared" si="3"/>
        <v>0</v>
      </c>
    </row>
    <row r="73" spans="1:10" ht="12.75">
      <c r="A73" s="82">
        <v>1</v>
      </c>
      <c r="B73" s="80" t="s">
        <v>540</v>
      </c>
      <c r="C73" s="90" t="s">
        <v>641</v>
      </c>
      <c r="D73" s="87" t="s">
        <v>642</v>
      </c>
      <c r="E73" s="89">
        <v>117.9</v>
      </c>
      <c r="F73" s="88" t="s">
        <v>15</v>
      </c>
      <c r="G73" s="138" t="s">
        <v>953</v>
      </c>
      <c r="H73" s="144"/>
      <c r="I73" s="143">
        <f>H73*28</f>
        <v>0</v>
      </c>
      <c r="J73" s="174">
        <f t="shared" si="3"/>
        <v>0</v>
      </c>
    </row>
    <row r="74" spans="1:10" ht="12.75">
      <c r="A74" s="82"/>
      <c r="B74" s="80" t="s">
        <v>553</v>
      </c>
      <c r="C74" s="90" t="s">
        <v>643</v>
      </c>
      <c r="D74" s="87" t="s">
        <v>597</v>
      </c>
      <c r="E74" s="89"/>
      <c r="F74" s="88"/>
      <c r="G74" s="60">
        <v>0</v>
      </c>
      <c r="H74" s="144"/>
      <c r="I74" s="143">
        <f t="shared" si="2"/>
        <v>0</v>
      </c>
      <c r="J74" s="174">
        <f t="shared" si="3"/>
        <v>0</v>
      </c>
    </row>
    <row r="75" spans="1:10" ht="26.25">
      <c r="A75" s="82">
        <v>3</v>
      </c>
      <c r="B75" s="81" t="s">
        <v>735</v>
      </c>
      <c r="C75" s="90" t="s">
        <v>644</v>
      </c>
      <c r="D75" s="87" t="s">
        <v>645</v>
      </c>
      <c r="E75" s="89">
        <v>59.32</v>
      </c>
      <c r="F75" s="88" t="s">
        <v>8</v>
      </c>
      <c r="G75" s="60">
        <v>22</v>
      </c>
      <c r="H75" s="144"/>
      <c r="I75" s="143">
        <f t="shared" si="2"/>
        <v>0</v>
      </c>
      <c r="J75" s="174">
        <f t="shared" si="3"/>
        <v>0</v>
      </c>
    </row>
    <row r="76" spans="1:10" ht="12.75">
      <c r="A76" s="79">
        <v>1</v>
      </c>
      <c r="B76" s="80" t="s">
        <v>540</v>
      </c>
      <c r="C76" s="90" t="s">
        <v>646</v>
      </c>
      <c r="D76" s="87" t="s">
        <v>604</v>
      </c>
      <c r="E76" s="89">
        <v>3.8</v>
      </c>
      <c r="F76" s="88" t="s">
        <v>8</v>
      </c>
      <c r="G76" s="60">
        <v>22</v>
      </c>
      <c r="H76" s="144"/>
      <c r="I76" s="143">
        <f t="shared" si="2"/>
        <v>0</v>
      </c>
      <c r="J76" s="174">
        <f t="shared" si="3"/>
        <v>0</v>
      </c>
    </row>
    <row r="77" spans="1:10" ht="12.75">
      <c r="A77" s="79">
        <v>1</v>
      </c>
      <c r="B77" s="80" t="s">
        <v>540</v>
      </c>
      <c r="C77" s="90" t="s">
        <v>647</v>
      </c>
      <c r="D77" s="87" t="s">
        <v>614</v>
      </c>
      <c r="E77" s="89">
        <v>57.9</v>
      </c>
      <c r="F77" s="88" t="s">
        <v>615</v>
      </c>
      <c r="G77" s="60">
        <v>22</v>
      </c>
      <c r="H77" s="144"/>
      <c r="I77" s="143">
        <f t="shared" si="2"/>
        <v>0</v>
      </c>
      <c r="J77" s="174">
        <f t="shared" si="3"/>
        <v>0</v>
      </c>
    </row>
    <row r="78" spans="1:10" ht="12.75">
      <c r="A78" s="79">
        <v>1</v>
      </c>
      <c r="B78" s="80" t="s">
        <v>540</v>
      </c>
      <c r="C78" s="90" t="s">
        <v>648</v>
      </c>
      <c r="D78" s="87" t="s">
        <v>136</v>
      </c>
      <c r="E78" s="89">
        <v>64</v>
      </c>
      <c r="F78" s="88" t="s">
        <v>615</v>
      </c>
      <c r="G78" s="60">
        <v>22</v>
      </c>
      <c r="H78" s="144"/>
      <c r="I78" s="143">
        <f t="shared" si="2"/>
        <v>0</v>
      </c>
      <c r="J78" s="174">
        <f t="shared" si="3"/>
        <v>0</v>
      </c>
    </row>
    <row r="79" spans="1:10" ht="12.75">
      <c r="A79" s="79">
        <v>1</v>
      </c>
      <c r="B79" s="80" t="s">
        <v>540</v>
      </c>
      <c r="C79" s="90" t="s">
        <v>649</v>
      </c>
      <c r="D79" s="87" t="s">
        <v>542</v>
      </c>
      <c r="E79" s="89">
        <v>36.7</v>
      </c>
      <c r="F79" s="88" t="s">
        <v>635</v>
      </c>
      <c r="G79" s="60">
        <v>22</v>
      </c>
      <c r="H79" s="144"/>
      <c r="I79" s="143">
        <f t="shared" si="2"/>
        <v>0</v>
      </c>
      <c r="J79" s="174">
        <f t="shared" si="3"/>
        <v>0</v>
      </c>
    </row>
    <row r="80" spans="1:10" ht="12.75">
      <c r="A80" s="79">
        <v>1</v>
      </c>
      <c r="B80" s="80" t="s">
        <v>540</v>
      </c>
      <c r="C80" s="90" t="s">
        <v>650</v>
      </c>
      <c r="D80" s="87" t="s">
        <v>542</v>
      </c>
      <c r="E80" s="89">
        <v>58.1</v>
      </c>
      <c r="F80" s="88" t="s">
        <v>635</v>
      </c>
      <c r="G80" s="60">
        <v>22</v>
      </c>
      <c r="H80" s="144"/>
      <c r="I80" s="143">
        <f t="shared" si="2"/>
        <v>0</v>
      </c>
      <c r="J80" s="174">
        <f t="shared" si="3"/>
        <v>0</v>
      </c>
    </row>
    <row r="81" spans="1:10" ht="12.75">
      <c r="A81" s="79">
        <v>1</v>
      </c>
      <c r="B81" s="80" t="s">
        <v>540</v>
      </c>
      <c r="C81" s="90" t="s">
        <v>651</v>
      </c>
      <c r="D81" s="87" t="s">
        <v>542</v>
      </c>
      <c r="E81" s="89">
        <v>140.2</v>
      </c>
      <c r="F81" s="88" t="s">
        <v>635</v>
      </c>
      <c r="G81" s="60">
        <v>22</v>
      </c>
      <c r="H81" s="144"/>
      <c r="I81" s="143">
        <f t="shared" si="2"/>
        <v>0</v>
      </c>
      <c r="J81" s="174">
        <f t="shared" si="3"/>
        <v>0</v>
      </c>
    </row>
    <row r="82" spans="1:10" ht="12.75">
      <c r="A82" s="79">
        <v>1</v>
      </c>
      <c r="B82" s="80" t="s">
        <v>540</v>
      </c>
      <c r="C82" s="90" t="s">
        <v>652</v>
      </c>
      <c r="D82" s="87" t="s">
        <v>542</v>
      </c>
      <c r="E82" s="89">
        <v>57.1</v>
      </c>
      <c r="F82" s="88" t="s">
        <v>635</v>
      </c>
      <c r="G82" s="60">
        <v>22</v>
      </c>
      <c r="H82" s="144"/>
      <c r="I82" s="143">
        <f t="shared" si="2"/>
        <v>0</v>
      </c>
      <c r="J82" s="174">
        <f t="shared" si="3"/>
        <v>0</v>
      </c>
    </row>
    <row r="83" spans="1:10" ht="12.75">
      <c r="A83" s="79"/>
      <c r="B83" s="80" t="s">
        <v>553</v>
      </c>
      <c r="C83" s="90" t="s">
        <v>653</v>
      </c>
      <c r="D83" s="87" t="s">
        <v>618</v>
      </c>
      <c r="E83" s="89"/>
      <c r="F83" s="88" t="s">
        <v>615</v>
      </c>
      <c r="G83" s="60">
        <v>0</v>
      </c>
      <c r="H83" s="144"/>
      <c r="I83" s="143">
        <f t="shared" si="2"/>
        <v>0</v>
      </c>
      <c r="J83" s="174">
        <f t="shared" si="3"/>
        <v>0</v>
      </c>
    </row>
    <row r="84" spans="1:10" ht="12.75">
      <c r="A84" s="79"/>
      <c r="B84" s="80" t="s">
        <v>553</v>
      </c>
      <c r="C84" s="90" t="s">
        <v>654</v>
      </c>
      <c r="D84" s="87" t="s">
        <v>597</v>
      </c>
      <c r="E84" s="89"/>
      <c r="F84" s="88"/>
      <c r="G84" s="60">
        <v>0</v>
      </c>
      <c r="H84" s="144"/>
      <c r="I84" s="143">
        <f t="shared" si="2"/>
        <v>0</v>
      </c>
      <c r="J84" s="174">
        <f t="shared" si="3"/>
        <v>0</v>
      </c>
    </row>
    <row r="85" spans="1:10" ht="12.75">
      <c r="A85" s="79"/>
      <c r="B85" s="80" t="s">
        <v>553</v>
      </c>
      <c r="C85" s="90" t="s">
        <v>655</v>
      </c>
      <c r="D85" s="87" t="s">
        <v>597</v>
      </c>
      <c r="E85" s="89"/>
      <c r="F85" s="88"/>
      <c r="G85" s="60">
        <v>0</v>
      </c>
      <c r="H85" s="144"/>
      <c r="I85" s="143">
        <f t="shared" si="2"/>
        <v>0</v>
      </c>
      <c r="J85" s="174">
        <f t="shared" si="3"/>
        <v>0</v>
      </c>
    </row>
    <row r="86" spans="1:10" ht="12.75">
      <c r="A86" s="79">
        <v>1</v>
      </c>
      <c r="B86" s="80" t="s">
        <v>540</v>
      </c>
      <c r="C86" s="90" t="s">
        <v>656</v>
      </c>
      <c r="D86" s="87" t="s">
        <v>146</v>
      </c>
      <c r="E86" s="89">
        <v>35.2</v>
      </c>
      <c r="F86" s="88" t="s">
        <v>635</v>
      </c>
      <c r="G86" s="60">
        <v>22</v>
      </c>
      <c r="H86" s="144"/>
      <c r="I86" s="143">
        <f t="shared" si="2"/>
        <v>0</v>
      </c>
      <c r="J86" s="174">
        <f t="shared" si="3"/>
        <v>0</v>
      </c>
    </row>
    <row r="87" spans="1:10" ht="12.75">
      <c r="A87" s="79">
        <v>1</v>
      </c>
      <c r="B87" s="80" t="s">
        <v>540</v>
      </c>
      <c r="C87" s="90" t="s">
        <v>657</v>
      </c>
      <c r="D87" s="87" t="s">
        <v>146</v>
      </c>
      <c r="E87" s="89">
        <v>16.4</v>
      </c>
      <c r="F87" s="88" t="s">
        <v>635</v>
      </c>
      <c r="G87" s="60">
        <v>22</v>
      </c>
      <c r="H87" s="144"/>
      <c r="I87" s="143">
        <f t="shared" si="2"/>
        <v>0</v>
      </c>
      <c r="J87" s="174">
        <f t="shared" si="3"/>
        <v>0</v>
      </c>
    </row>
    <row r="88" spans="1:10" ht="12.75">
      <c r="A88" s="79">
        <v>5</v>
      </c>
      <c r="B88" s="80" t="s">
        <v>540</v>
      </c>
      <c r="C88" s="90" t="s">
        <v>658</v>
      </c>
      <c r="D88" s="87" t="s">
        <v>7</v>
      </c>
      <c r="E88" s="89">
        <v>22.3</v>
      </c>
      <c r="F88" s="88" t="s">
        <v>8</v>
      </c>
      <c r="G88" s="60">
        <v>22</v>
      </c>
      <c r="H88" s="144"/>
      <c r="I88" s="143">
        <f t="shared" si="2"/>
        <v>0</v>
      </c>
      <c r="J88" s="174">
        <f t="shared" si="3"/>
        <v>0</v>
      </c>
    </row>
    <row r="89" spans="1:10" ht="12.75">
      <c r="A89" s="79">
        <v>3</v>
      </c>
      <c r="B89" s="80" t="s">
        <v>540</v>
      </c>
      <c r="C89" s="90" t="s">
        <v>659</v>
      </c>
      <c r="D89" s="87" t="s">
        <v>12</v>
      </c>
      <c r="E89" s="89">
        <v>40</v>
      </c>
      <c r="F89" s="88" t="s">
        <v>544</v>
      </c>
      <c r="G89" s="60">
        <v>22</v>
      </c>
      <c r="H89" s="144"/>
      <c r="I89" s="143">
        <f t="shared" si="2"/>
        <v>0</v>
      </c>
      <c r="J89" s="174">
        <f t="shared" si="3"/>
        <v>0</v>
      </c>
    </row>
    <row r="90" spans="1:10" ht="12.75">
      <c r="A90" s="79"/>
      <c r="B90" s="80" t="s">
        <v>553</v>
      </c>
      <c r="C90" s="90" t="s">
        <v>660</v>
      </c>
      <c r="D90" s="87" t="s">
        <v>597</v>
      </c>
      <c r="E90" s="89"/>
      <c r="F90" s="88"/>
      <c r="G90" s="60">
        <v>0</v>
      </c>
      <c r="H90" s="144"/>
      <c r="I90" s="143">
        <f t="shared" si="2"/>
        <v>0</v>
      </c>
      <c r="J90" s="174">
        <f t="shared" si="3"/>
        <v>0</v>
      </c>
    </row>
    <row r="91" spans="1:10" ht="12.75">
      <c r="A91" s="79">
        <v>5</v>
      </c>
      <c r="B91" s="80" t="s">
        <v>540</v>
      </c>
      <c r="C91" s="90" t="s">
        <v>661</v>
      </c>
      <c r="D91" s="87" t="s">
        <v>7</v>
      </c>
      <c r="E91" s="89">
        <v>49.4</v>
      </c>
      <c r="F91" s="88" t="s">
        <v>544</v>
      </c>
      <c r="G91" s="60">
        <v>22</v>
      </c>
      <c r="H91" s="144"/>
      <c r="I91" s="143">
        <f t="shared" si="2"/>
        <v>0</v>
      </c>
      <c r="J91" s="174">
        <f t="shared" si="3"/>
        <v>0</v>
      </c>
    </row>
    <row r="92" spans="1:10" ht="12.75">
      <c r="A92" s="79">
        <v>3</v>
      </c>
      <c r="B92" s="80" t="s">
        <v>540</v>
      </c>
      <c r="C92" s="90" t="s">
        <v>662</v>
      </c>
      <c r="D92" s="87" t="s">
        <v>12</v>
      </c>
      <c r="E92" s="89">
        <v>41.2</v>
      </c>
      <c r="F92" s="88" t="s">
        <v>544</v>
      </c>
      <c r="G92" s="60">
        <v>22</v>
      </c>
      <c r="H92" s="144"/>
      <c r="I92" s="143">
        <f t="shared" si="2"/>
        <v>0</v>
      </c>
      <c r="J92" s="174">
        <f t="shared" si="3"/>
        <v>0</v>
      </c>
    </row>
    <row r="93" spans="1:10" ht="12.75">
      <c r="A93" s="79">
        <v>3</v>
      </c>
      <c r="B93" s="80" t="s">
        <v>540</v>
      </c>
      <c r="C93" s="90" t="s">
        <v>663</v>
      </c>
      <c r="D93" s="87" t="s">
        <v>12</v>
      </c>
      <c r="E93" s="89">
        <v>52.7</v>
      </c>
      <c r="F93" s="88" t="s">
        <v>544</v>
      </c>
      <c r="G93" s="60">
        <v>22</v>
      </c>
      <c r="H93" s="144"/>
      <c r="I93" s="143">
        <f t="shared" si="2"/>
        <v>0</v>
      </c>
      <c r="J93" s="174">
        <f t="shared" si="3"/>
        <v>0</v>
      </c>
    </row>
    <row r="94" spans="1:10" ht="12.75">
      <c r="A94" s="79">
        <v>1</v>
      </c>
      <c r="B94" s="80" t="s">
        <v>540</v>
      </c>
      <c r="C94" s="90" t="s">
        <v>664</v>
      </c>
      <c r="D94" s="87" t="s">
        <v>136</v>
      </c>
      <c r="E94" s="89">
        <v>64.4</v>
      </c>
      <c r="F94" s="88" t="s">
        <v>615</v>
      </c>
      <c r="G94" s="60">
        <v>22</v>
      </c>
      <c r="H94" s="144"/>
      <c r="I94" s="143">
        <f t="shared" si="2"/>
        <v>0</v>
      </c>
      <c r="J94" s="174">
        <f t="shared" si="3"/>
        <v>0</v>
      </c>
    </row>
    <row r="95" spans="1:10" ht="12.75">
      <c r="A95" s="79"/>
      <c r="B95" s="80" t="s">
        <v>553</v>
      </c>
      <c r="C95" s="90" t="s">
        <v>665</v>
      </c>
      <c r="D95" s="87" t="s">
        <v>597</v>
      </c>
      <c r="E95" s="89"/>
      <c r="F95" s="88"/>
      <c r="G95" s="60">
        <v>0</v>
      </c>
      <c r="H95" s="144"/>
      <c r="I95" s="143">
        <f t="shared" si="2"/>
        <v>0</v>
      </c>
      <c r="J95" s="174">
        <f t="shared" si="3"/>
        <v>0</v>
      </c>
    </row>
    <row r="96" spans="1:10" ht="12.75">
      <c r="A96" s="79">
        <v>1</v>
      </c>
      <c r="B96" s="80" t="s">
        <v>540</v>
      </c>
      <c r="C96" s="90" t="s">
        <v>666</v>
      </c>
      <c r="D96" s="87" t="s">
        <v>146</v>
      </c>
      <c r="E96" s="89">
        <v>16.8</v>
      </c>
      <c r="F96" s="88" t="s">
        <v>15</v>
      </c>
      <c r="G96" s="60">
        <v>22</v>
      </c>
      <c r="H96" s="144"/>
      <c r="I96" s="143">
        <f t="shared" si="2"/>
        <v>0</v>
      </c>
      <c r="J96" s="174">
        <f t="shared" si="3"/>
        <v>0</v>
      </c>
    </row>
    <row r="97" spans="1:10" ht="12.75">
      <c r="A97" s="79">
        <v>5</v>
      </c>
      <c r="B97" s="80" t="s">
        <v>540</v>
      </c>
      <c r="C97" s="90" t="s">
        <v>667</v>
      </c>
      <c r="D97" s="87" t="s">
        <v>7</v>
      </c>
      <c r="E97" s="89">
        <v>10.8</v>
      </c>
      <c r="F97" s="88" t="s">
        <v>544</v>
      </c>
      <c r="G97" s="60">
        <v>22</v>
      </c>
      <c r="H97" s="144"/>
      <c r="I97" s="143">
        <f t="shared" si="2"/>
        <v>0</v>
      </c>
      <c r="J97" s="174">
        <f t="shared" si="3"/>
        <v>0</v>
      </c>
    </row>
    <row r="98" spans="1:10" ht="12.75">
      <c r="A98" s="79">
        <v>3</v>
      </c>
      <c r="B98" s="80" t="s">
        <v>540</v>
      </c>
      <c r="C98" s="90" t="s">
        <v>668</v>
      </c>
      <c r="D98" s="87" t="s">
        <v>12</v>
      </c>
      <c r="E98" s="89">
        <v>19.6</v>
      </c>
      <c r="F98" s="88" t="s">
        <v>8</v>
      </c>
      <c r="G98" s="60">
        <v>22</v>
      </c>
      <c r="H98" s="144"/>
      <c r="I98" s="143">
        <f t="shared" si="2"/>
        <v>0</v>
      </c>
      <c r="J98" s="174">
        <f t="shared" si="3"/>
        <v>0</v>
      </c>
    </row>
    <row r="99" spans="1:10" ht="12.75">
      <c r="A99" s="79">
        <v>4</v>
      </c>
      <c r="B99" s="80" t="s">
        <v>540</v>
      </c>
      <c r="C99" s="90" t="s">
        <v>669</v>
      </c>
      <c r="D99" s="87" t="s">
        <v>580</v>
      </c>
      <c r="E99" s="89">
        <v>17.8</v>
      </c>
      <c r="F99" s="88" t="s">
        <v>8</v>
      </c>
      <c r="G99" s="60">
        <v>22</v>
      </c>
      <c r="H99" s="144"/>
      <c r="I99" s="143">
        <f t="shared" si="2"/>
        <v>0</v>
      </c>
      <c r="J99" s="174">
        <f t="shared" si="3"/>
        <v>0</v>
      </c>
    </row>
    <row r="100" spans="1:10" ht="12.75">
      <c r="A100" s="79">
        <v>4</v>
      </c>
      <c r="B100" s="80" t="s">
        <v>540</v>
      </c>
      <c r="C100" s="90" t="s">
        <v>670</v>
      </c>
      <c r="D100" s="87" t="s">
        <v>576</v>
      </c>
      <c r="E100" s="89">
        <v>10.5</v>
      </c>
      <c r="F100" s="88" t="s">
        <v>8</v>
      </c>
      <c r="G100" s="60">
        <v>22</v>
      </c>
      <c r="H100" s="144"/>
      <c r="I100" s="143">
        <f t="shared" si="2"/>
        <v>0</v>
      </c>
      <c r="J100" s="174">
        <f t="shared" si="3"/>
        <v>0</v>
      </c>
    </row>
    <row r="101" spans="1:10" ht="12.75">
      <c r="A101" s="79"/>
      <c r="B101" s="80" t="s">
        <v>553</v>
      </c>
      <c r="C101" s="90" t="s">
        <v>671</v>
      </c>
      <c r="D101" s="87" t="s">
        <v>672</v>
      </c>
      <c r="E101" s="89"/>
      <c r="F101" s="88" t="s">
        <v>8</v>
      </c>
      <c r="G101" s="60">
        <v>0</v>
      </c>
      <c r="H101" s="144"/>
      <c r="I101" s="143">
        <f t="shared" si="2"/>
        <v>0</v>
      </c>
      <c r="J101" s="174">
        <f t="shared" si="3"/>
        <v>0</v>
      </c>
    </row>
    <row r="102" spans="1:10" ht="12.75">
      <c r="A102" s="79"/>
      <c r="B102" s="80" t="s">
        <v>553</v>
      </c>
      <c r="C102" s="90" t="s">
        <v>673</v>
      </c>
      <c r="D102" s="87" t="s">
        <v>569</v>
      </c>
      <c r="E102" s="89"/>
      <c r="F102" s="88" t="s">
        <v>8</v>
      </c>
      <c r="G102" s="60">
        <v>0</v>
      </c>
      <c r="H102" s="144"/>
      <c r="I102" s="143">
        <f t="shared" si="2"/>
        <v>0</v>
      </c>
      <c r="J102" s="174">
        <f t="shared" si="3"/>
        <v>0</v>
      </c>
    </row>
    <row r="103" spans="1:10" ht="12.75">
      <c r="A103" s="79">
        <v>4</v>
      </c>
      <c r="B103" s="80" t="s">
        <v>540</v>
      </c>
      <c r="C103" s="90" t="s">
        <v>674</v>
      </c>
      <c r="D103" s="87" t="s">
        <v>629</v>
      </c>
      <c r="E103" s="89">
        <v>6.5</v>
      </c>
      <c r="F103" s="88" t="s">
        <v>8</v>
      </c>
      <c r="G103" s="60">
        <v>22</v>
      </c>
      <c r="H103" s="144"/>
      <c r="I103" s="143">
        <f t="shared" si="2"/>
        <v>0</v>
      </c>
      <c r="J103" s="174">
        <f t="shared" si="3"/>
        <v>0</v>
      </c>
    </row>
    <row r="104" spans="1:10" ht="12.75">
      <c r="A104" s="79"/>
      <c r="B104" s="80" t="s">
        <v>553</v>
      </c>
      <c r="C104" s="90" t="s">
        <v>675</v>
      </c>
      <c r="D104" s="87" t="s">
        <v>597</v>
      </c>
      <c r="E104" s="89"/>
      <c r="F104" s="88"/>
      <c r="G104" s="60">
        <v>0</v>
      </c>
      <c r="H104" s="144"/>
      <c r="I104" s="143">
        <f t="shared" si="2"/>
        <v>0</v>
      </c>
      <c r="J104" s="174">
        <f t="shared" si="3"/>
        <v>0</v>
      </c>
    </row>
    <row r="105" spans="1:10" ht="12.75">
      <c r="A105" s="79">
        <v>1</v>
      </c>
      <c r="B105" s="80" t="s">
        <v>540</v>
      </c>
      <c r="C105" s="90" t="s">
        <v>676</v>
      </c>
      <c r="D105" s="87" t="s">
        <v>677</v>
      </c>
      <c r="E105" s="89">
        <v>6</v>
      </c>
      <c r="F105" s="88" t="s">
        <v>270</v>
      </c>
      <c r="G105" s="60">
        <v>22</v>
      </c>
      <c r="H105" s="144"/>
      <c r="I105" s="143">
        <f t="shared" si="2"/>
        <v>0</v>
      </c>
      <c r="J105" s="174">
        <f t="shared" si="3"/>
        <v>0</v>
      </c>
    </row>
    <row r="106" spans="1:10" ht="12.75">
      <c r="A106" s="79">
        <v>1</v>
      </c>
      <c r="B106" s="80" t="s">
        <v>540</v>
      </c>
      <c r="C106" s="90" t="s">
        <v>678</v>
      </c>
      <c r="D106" s="87" t="s">
        <v>146</v>
      </c>
      <c r="E106" s="89">
        <v>28.7</v>
      </c>
      <c r="F106" s="88" t="s">
        <v>635</v>
      </c>
      <c r="G106" s="60">
        <v>22</v>
      </c>
      <c r="H106" s="144"/>
      <c r="I106" s="143">
        <f t="shared" si="2"/>
        <v>0</v>
      </c>
      <c r="J106" s="174">
        <f t="shared" si="3"/>
        <v>0</v>
      </c>
    </row>
    <row r="107" spans="1:10" ht="12.75">
      <c r="A107" s="79">
        <v>1</v>
      </c>
      <c r="B107" s="80" t="s">
        <v>540</v>
      </c>
      <c r="C107" s="90" t="s">
        <v>679</v>
      </c>
      <c r="D107" s="87" t="s">
        <v>146</v>
      </c>
      <c r="E107" s="89">
        <v>16.1</v>
      </c>
      <c r="F107" s="88" t="s">
        <v>635</v>
      </c>
      <c r="G107" s="60">
        <v>22</v>
      </c>
      <c r="H107" s="144"/>
      <c r="I107" s="143">
        <f t="shared" si="2"/>
        <v>0</v>
      </c>
      <c r="J107" s="174">
        <f t="shared" si="3"/>
        <v>0</v>
      </c>
    </row>
    <row r="108" spans="1:10" ht="12.75">
      <c r="A108" s="79">
        <v>1</v>
      </c>
      <c r="B108" s="80" t="s">
        <v>540</v>
      </c>
      <c r="C108" s="90" t="s">
        <v>680</v>
      </c>
      <c r="D108" s="87" t="s">
        <v>681</v>
      </c>
      <c r="E108" s="267">
        <v>28.27</v>
      </c>
      <c r="F108" s="88" t="s">
        <v>635</v>
      </c>
      <c r="G108" s="60">
        <v>22</v>
      </c>
      <c r="H108" s="144"/>
      <c r="I108" s="143">
        <f t="shared" si="2"/>
        <v>0</v>
      </c>
      <c r="J108" s="174">
        <f t="shared" si="3"/>
        <v>0</v>
      </c>
    </row>
    <row r="109" spans="1:10" ht="12.75">
      <c r="A109" s="79">
        <v>4</v>
      </c>
      <c r="B109" s="80" t="s">
        <v>540</v>
      </c>
      <c r="C109" s="90" t="s">
        <v>682</v>
      </c>
      <c r="D109" s="87" t="s">
        <v>578</v>
      </c>
      <c r="E109" s="89">
        <v>18.6</v>
      </c>
      <c r="F109" s="88" t="s">
        <v>8</v>
      </c>
      <c r="G109" s="60">
        <v>22</v>
      </c>
      <c r="H109" s="144"/>
      <c r="I109" s="143">
        <f t="shared" si="2"/>
        <v>0</v>
      </c>
      <c r="J109" s="174">
        <f t="shared" si="3"/>
        <v>0</v>
      </c>
    </row>
    <row r="110" spans="1:10" ht="12.75">
      <c r="A110" s="79">
        <v>1</v>
      </c>
      <c r="B110" s="80" t="s">
        <v>540</v>
      </c>
      <c r="C110" s="90" t="s">
        <v>683</v>
      </c>
      <c r="D110" s="87" t="s">
        <v>146</v>
      </c>
      <c r="E110" s="89">
        <v>60.2</v>
      </c>
      <c r="F110" s="88" t="s">
        <v>15</v>
      </c>
      <c r="G110" s="60">
        <v>22</v>
      </c>
      <c r="H110" s="144"/>
      <c r="I110" s="143">
        <f t="shared" si="2"/>
        <v>0</v>
      </c>
      <c r="J110" s="174">
        <f t="shared" si="3"/>
        <v>0</v>
      </c>
    </row>
    <row r="111" spans="1:10" ht="12.75">
      <c r="A111" s="79">
        <v>1</v>
      </c>
      <c r="B111" s="80" t="s">
        <v>540</v>
      </c>
      <c r="C111" s="90" t="s">
        <v>684</v>
      </c>
      <c r="D111" s="87" t="s">
        <v>146</v>
      </c>
      <c r="E111" s="89">
        <v>20.8</v>
      </c>
      <c r="F111" s="88" t="s">
        <v>615</v>
      </c>
      <c r="G111" s="60">
        <v>22</v>
      </c>
      <c r="H111" s="144"/>
      <c r="I111" s="143">
        <f t="shared" si="2"/>
        <v>0</v>
      </c>
      <c r="J111" s="174">
        <f t="shared" si="3"/>
        <v>0</v>
      </c>
    </row>
    <row r="112" spans="1:10" ht="12.75">
      <c r="A112" s="79">
        <v>1</v>
      </c>
      <c r="B112" s="80" t="s">
        <v>540</v>
      </c>
      <c r="C112" s="90" t="s">
        <v>685</v>
      </c>
      <c r="D112" s="87" t="s">
        <v>146</v>
      </c>
      <c r="E112" s="89">
        <v>68.3</v>
      </c>
      <c r="F112" s="88" t="s">
        <v>15</v>
      </c>
      <c r="G112" s="60">
        <v>22</v>
      </c>
      <c r="H112" s="144"/>
      <c r="I112" s="143">
        <f t="shared" si="2"/>
        <v>0</v>
      </c>
      <c r="J112" s="174">
        <f t="shared" si="3"/>
        <v>0</v>
      </c>
    </row>
    <row r="113" spans="1:10" ht="12.75">
      <c r="A113" s="79"/>
      <c r="B113" s="80" t="s">
        <v>553</v>
      </c>
      <c r="C113" s="90" t="s">
        <v>686</v>
      </c>
      <c r="D113" s="87" t="s">
        <v>10</v>
      </c>
      <c r="E113" s="89"/>
      <c r="F113" s="88" t="s">
        <v>8</v>
      </c>
      <c r="G113" s="60">
        <v>0</v>
      </c>
      <c r="H113" s="144"/>
      <c r="I113" s="143">
        <f t="shared" si="2"/>
        <v>0</v>
      </c>
      <c r="J113" s="174">
        <f t="shared" si="3"/>
        <v>0</v>
      </c>
    </row>
    <row r="114" spans="1:10" ht="13.5" thickBot="1">
      <c r="A114" s="83">
        <v>7</v>
      </c>
      <c r="B114" s="84" t="s">
        <v>687</v>
      </c>
      <c r="C114" s="91" t="s">
        <v>688</v>
      </c>
      <c r="D114" s="92" t="s">
        <v>689</v>
      </c>
      <c r="E114" s="268">
        <v>11.7</v>
      </c>
      <c r="F114" s="93" t="s">
        <v>15</v>
      </c>
      <c r="G114" s="94">
        <v>22</v>
      </c>
      <c r="H114" s="175"/>
      <c r="I114" s="176">
        <f t="shared" si="2"/>
        <v>0</v>
      </c>
      <c r="J114" s="177">
        <f t="shared" si="3"/>
        <v>0</v>
      </c>
    </row>
    <row r="115" spans="1:10" ht="13.5" thickBot="1">
      <c r="A115" s="34"/>
      <c r="B115" s="34"/>
      <c r="C115" s="95"/>
      <c r="D115" s="96"/>
      <c r="E115" s="269"/>
      <c r="F115" s="96"/>
      <c r="G115" s="97"/>
      <c r="H115" s="142"/>
      <c r="I115" s="142"/>
      <c r="J115" s="142"/>
    </row>
    <row r="116" spans="1:10" ht="13.5" thickBot="1">
      <c r="A116" s="34"/>
      <c r="B116" s="34"/>
      <c r="C116" s="95"/>
      <c r="D116" s="98" t="s">
        <v>695</v>
      </c>
      <c r="E116" s="270">
        <f>SUM(E4:E114)</f>
        <v>2761.6</v>
      </c>
      <c r="F116" s="106"/>
      <c r="G116" s="389" t="s">
        <v>890</v>
      </c>
      <c r="H116" s="390"/>
      <c r="I116" s="293"/>
      <c r="J116" s="295">
        <f>SUM(J4:J114)</f>
        <v>0</v>
      </c>
    </row>
    <row r="117" ht="12.75">
      <c r="E117" s="61"/>
    </row>
  </sheetData>
  <sheetProtection/>
  <mergeCells count="2">
    <mergeCell ref="A1:D1"/>
    <mergeCell ref="G116:H116"/>
  </mergeCells>
  <printOptions/>
  <pageMargins left="0.7" right="0.7" top="0.787401575" bottom="0.787401575" header="0.3" footer="0.3"/>
  <pageSetup fitToHeight="0" fitToWidth="1" horizontalDpi="600" verticalDpi="600" orientation="portrait" paperSize="9" scale="53" r:id="rId1"/>
  <ignoredErrors>
    <ignoredError sqref="C90:C114 C59:C7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view="pageBreakPreview" zoomScale="60" zoomScalePageLayoutView="0" workbookViewId="0" topLeftCell="C1">
      <selection activeCell="E21" sqref="E21"/>
    </sheetView>
  </sheetViews>
  <sheetFormatPr defaultColWidth="9.140625" defaultRowHeight="12.75"/>
  <cols>
    <col min="1" max="1" width="11.28125" style="0" customWidth="1"/>
    <col min="2" max="2" width="15.7109375" style="0" customWidth="1"/>
    <col min="3" max="3" width="12.57421875" style="0" customWidth="1"/>
    <col min="4" max="4" width="28.00390625" style="0" customWidth="1"/>
    <col min="5" max="5" width="13.00390625" style="0" customWidth="1"/>
    <col min="6" max="6" width="21.8515625" style="0" customWidth="1"/>
    <col min="7" max="7" width="17.421875" style="0" customWidth="1"/>
    <col min="8" max="8" width="9.28125" style="0" bestFit="1" customWidth="1"/>
    <col min="9" max="9" width="14.28125" style="0" customWidth="1"/>
    <col min="10" max="10" width="15.7109375" style="0" customWidth="1"/>
  </cols>
  <sheetData>
    <row r="2" spans="1:6" ht="48.75" customHeight="1">
      <c r="A2" s="391" t="s">
        <v>741</v>
      </c>
      <c r="B2" s="392"/>
      <c r="C2" s="392"/>
      <c r="D2" s="392"/>
      <c r="E2" s="392"/>
      <c r="F2" s="392"/>
    </row>
    <row r="3" spans="1:10" ht="18.75" customHeight="1" thickBot="1">
      <c r="A3" s="68" t="s">
        <v>717</v>
      </c>
      <c r="B3" s="236" t="s">
        <v>718</v>
      </c>
      <c r="C3" s="236" t="s">
        <v>719</v>
      </c>
      <c r="D3" s="236" t="s">
        <v>519</v>
      </c>
      <c r="E3" s="236" t="s">
        <v>720</v>
      </c>
      <c r="F3" s="236" t="s">
        <v>721</v>
      </c>
      <c r="G3" s="236" t="s">
        <v>722</v>
      </c>
      <c r="H3" s="152" t="s">
        <v>879</v>
      </c>
      <c r="I3" s="152" t="s">
        <v>880</v>
      </c>
      <c r="J3" s="152" t="s">
        <v>881</v>
      </c>
    </row>
    <row r="4" spans="1:11" ht="78" customHeight="1" thickBot="1">
      <c r="A4" s="279" t="s">
        <v>1</v>
      </c>
      <c r="B4" s="280" t="s">
        <v>716</v>
      </c>
      <c r="C4" s="281" t="s">
        <v>2</v>
      </c>
      <c r="D4" s="282" t="s">
        <v>536</v>
      </c>
      <c r="E4" s="283" t="s">
        <v>4</v>
      </c>
      <c r="F4" s="282" t="s">
        <v>5</v>
      </c>
      <c r="G4" s="284" t="s">
        <v>714</v>
      </c>
      <c r="H4" s="279" t="s">
        <v>873</v>
      </c>
      <c r="I4" s="280" t="s">
        <v>887</v>
      </c>
      <c r="J4" s="285" t="s">
        <v>885</v>
      </c>
      <c r="K4" s="286"/>
    </row>
    <row r="5" spans="1:10" ht="12.75">
      <c r="A5" s="153">
        <v>9</v>
      </c>
      <c r="B5" s="154" t="s">
        <v>540</v>
      </c>
      <c r="C5" s="155" t="s">
        <v>696</v>
      </c>
      <c r="D5" s="48" t="s">
        <v>12</v>
      </c>
      <c r="E5" s="261">
        <v>19.23</v>
      </c>
      <c r="F5" s="48" t="s">
        <v>711</v>
      </c>
      <c r="G5" s="156">
        <v>22</v>
      </c>
      <c r="H5" s="157"/>
      <c r="I5" s="157">
        <f>H5*G5</f>
        <v>0</v>
      </c>
      <c r="J5" s="158">
        <f>E5*I5</f>
        <v>0</v>
      </c>
    </row>
    <row r="6" spans="1:10" ht="12.75">
      <c r="A6" s="43">
        <v>9</v>
      </c>
      <c r="B6" s="33" t="s">
        <v>540</v>
      </c>
      <c r="C6" s="44" t="s">
        <v>697</v>
      </c>
      <c r="D6" s="45" t="s">
        <v>698</v>
      </c>
      <c r="E6" s="262">
        <v>17.56</v>
      </c>
      <c r="F6" s="45" t="s">
        <v>15</v>
      </c>
      <c r="G6" s="148">
        <v>22</v>
      </c>
      <c r="H6" s="145"/>
      <c r="I6" s="147">
        <f aca="true" t="shared" si="0" ref="I6:I14">H6*G6</f>
        <v>0</v>
      </c>
      <c r="J6" s="159">
        <f aca="true" t="shared" si="1" ref="J6:J14">E6*I6</f>
        <v>0</v>
      </c>
    </row>
    <row r="7" spans="1:10" ht="12.75">
      <c r="A7" s="43">
        <v>9</v>
      </c>
      <c r="B7" s="33" t="s">
        <v>540</v>
      </c>
      <c r="C7" s="44" t="s">
        <v>699</v>
      </c>
      <c r="D7" s="45" t="s">
        <v>61</v>
      </c>
      <c r="E7" s="262">
        <v>2.57</v>
      </c>
      <c r="F7" s="45" t="s">
        <v>711</v>
      </c>
      <c r="G7" s="148">
        <v>22</v>
      </c>
      <c r="H7" s="145"/>
      <c r="I7" s="147">
        <f t="shared" si="0"/>
        <v>0</v>
      </c>
      <c r="J7" s="159">
        <f t="shared" si="1"/>
        <v>0</v>
      </c>
    </row>
    <row r="8" spans="1:10" ht="12.75">
      <c r="A8" s="43">
        <v>9</v>
      </c>
      <c r="B8" s="33" t="s">
        <v>540</v>
      </c>
      <c r="C8" s="44" t="s">
        <v>700</v>
      </c>
      <c r="D8" s="45" t="s">
        <v>291</v>
      </c>
      <c r="E8" s="263">
        <v>1.6</v>
      </c>
      <c r="F8" s="45" t="s">
        <v>15</v>
      </c>
      <c r="G8" s="148">
        <v>22</v>
      </c>
      <c r="H8" s="145"/>
      <c r="I8" s="147">
        <f t="shared" si="0"/>
        <v>0</v>
      </c>
      <c r="J8" s="159">
        <f t="shared" si="1"/>
        <v>0</v>
      </c>
    </row>
    <row r="9" spans="1:10" ht="12.75">
      <c r="A9" s="43">
        <v>9</v>
      </c>
      <c r="B9" s="33" t="s">
        <v>540</v>
      </c>
      <c r="C9" s="44" t="s">
        <v>701</v>
      </c>
      <c r="D9" s="45" t="s">
        <v>157</v>
      </c>
      <c r="E9" s="263">
        <v>10.62</v>
      </c>
      <c r="F9" s="45" t="s">
        <v>711</v>
      </c>
      <c r="G9" s="148">
        <v>22</v>
      </c>
      <c r="H9" s="145"/>
      <c r="I9" s="147">
        <f t="shared" si="0"/>
        <v>0</v>
      </c>
      <c r="J9" s="159">
        <f t="shared" si="1"/>
        <v>0</v>
      </c>
    </row>
    <row r="10" spans="1:10" ht="12.75">
      <c r="A10" s="43">
        <v>9</v>
      </c>
      <c r="B10" s="33" t="s">
        <v>540</v>
      </c>
      <c r="C10" s="44" t="s">
        <v>702</v>
      </c>
      <c r="D10" s="45" t="s">
        <v>703</v>
      </c>
      <c r="E10" s="262">
        <v>4.82</v>
      </c>
      <c r="F10" s="45" t="s">
        <v>711</v>
      </c>
      <c r="G10" s="148">
        <v>22</v>
      </c>
      <c r="H10" s="145"/>
      <c r="I10" s="147">
        <f t="shared" si="0"/>
        <v>0</v>
      </c>
      <c r="J10" s="159">
        <f t="shared" si="1"/>
        <v>0</v>
      </c>
    </row>
    <row r="11" spans="1:10" ht="12.75">
      <c r="A11" s="43">
        <v>9</v>
      </c>
      <c r="B11" s="33" t="s">
        <v>540</v>
      </c>
      <c r="C11" s="44" t="s">
        <v>704</v>
      </c>
      <c r="D11" s="45" t="s">
        <v>157</v>
      </c>
      <c r="E11" s="262">
        <v>10.74</v>
      </c>
      <c r="F11" s="45" t="s">
        <v>711</v>
      </c>
      <c r="G11" s="148">
        <v>22</v>
      </c>
      <c r="H11" s="145"/>
      <c r="I11" s="147">
        <f t="shared" si="0"/>
        <v>0</v>
      </c>
      <c r="J11" s="159">
        <f t="shared" si="1"/>
        <v>0</v>
      </c>
    </row>
    <row r="12" spans="1:10" ht="12.75">
      <c r="A12" s="43">
        <v>9</v>
      </c>
      <c r="B12" s="33" t="s">
        <v>540</v>
      </c>
      <c r="C12" s="44" t="s">
        <v>705</v>
      </c>
      <c r="D12" s="45" t="s">
        <v>706</v>
      </c>
      <c r="E12" s="262">
        <v>2.34</v>
      </c>
      <c r="F12" s="45" t="s">
        <v>15</v>
      </c>
      <c r="G12" s="148">
        <v>22</v>
      </c>
      <c r="H12" s="145"/>
      <c r="I12" s="147">
        <f t="shared" si="0"/>
        <v>0</v>
      </c>
      <c r="J12" s="159">
        <f t="shared" si="1"/>
        <v>0</v>
      </c>
    </row>
    <row r="13" spans="1:10" ht="12.75">
      <c r="A13" s="43">
        <v>9</v>
      </c>
      <c r="B13" s="33" t="s">
        <v>540</v>
      </c>
      <c r="C13" s="44" t="s">
        <v>707</v>
      </c>
      <c r="D13" s="45" t="s">
        <v>291</v>
      </c>
      <c r="E13" s="262">
        <v>1.04</v>
      </c>
      <c r="F13" s="45" t="s">
        <v>15</v>
      </c>
      <c r="G13" s="148">
        <v>22</v>
      </c>
      <c r="H13" s="145"/>
      <c r="I13" s="147">
        <f t="shared" si="0"/>
        <v>0</v>
      </c>
      <c r="J13" s="159">
        <f t="shared" si="1"/>
        <v>0</v>
      </c>
    </row>
    <row r="14" spans="1:10" ht="13.5" thickBot="1">
      <c r="A14" s="115">
        <v>9</v>
      </c>
      <c r="B14" s="116" t="s">
        <v>540</v>
      </c>
      <c r="C14" s="117" t="s">
        <v>708</v>
      </c>
      <c r="D14" s="118" t="s">
        <v>181</v>
      </c>
      <c r="E14" s="264">
        <v>46.21</v>
      </c>
      <c r="F14" s="118" t="s">
        <v>15</v>
      </c>
      <c r="G14" s="150">
        <v>22</v>
      </c>
      <c r="H14" s="160"/>
      <c r="I14" s="161">
        <f t="shared" si="0"/>
        <v>0</v>
      </c>
      <c r="J14" s="162">
        <f t="shared" si="1"/>
        <v>0</v>
      </c>
    </row>
    <row r="15" ht="13.5" thickBot="1">
      <c r="E15" s="265"/>
    </row>
    <row r="16" spans="4:10" ht="13.5" thickBot="1">
      <c r="D16" s="57" t="s">
        <v>695</v>
      </c>
      <c r="E16" s="266">
        <f>SUM(E5:E14)</f>
        <v>116.73000000000002</v>
      </c>
      <c r="G16" s="389" t="s">
        <v>890</v>
      </c>
      <c r="H16" s="390"/>
      <c r="I16" s="293"/>
      <c r="J16" s="294">
        <f>SUM(J5:J14)</f>
        <v>0</v>
      </c>
    </row>
  </sheetData>
  <sheetProtection/>
  <mergeCells count="2">
    <mergeCell ref="A2:F2"/>
    <mergeCell ref="G16:H16"/>
  </mergeCells>
  <printOptions/>
  <pageMargins left="0.7" right="0.7" top="0.787401575" bottom="0.787401575" header="0.3" footer="0.3"/>
  <pageSetup fitToHeight="0" fitToWidth="1" horizontalDpi="600" verticalDpi="600" orientation="portrait" paperSize="9" scale="55" r:id="rId1"/>
  <ignoredErrors>
    <ignoredError sqref="C5:C1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="60" zoomScalePageLayoutView="0" workbookViewId="0" topLeftCell="A31">
      <selection activeCell="J55" sqref="J55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1.28125" style="0" customWidth="1"/>
    <col min="4" max="4" width="28.140625" style="0" customWidth="1"/>
    <col min="5" max="5" width="13.28125" style="0" customWidth="1"/>
    <col min="6" max="6" width="24.7109375" style="0" customWidth="1"/>
    <col min="7" max="7" width="22.00390625" style="0" customWidth="1"/>
    <col min="9" max="10" width="11.00390625" style="0" customWidth="1"/>
  </cols>
  <sheetData>
    <row r="1" spans="1:6" ht="22.5" customHeight="1">
      <c r="A1" s="382" t="s">
        <v>742</v>
      </c>
      <c r="B1" s="384"/>
      <c r="C1" s="384"/>
      <c r="D1" s="384"/>
      <c r="E1" s="384"/>
      <c r="F1" s="384"/>
    </row>
    <row r="2" spans="1:6" ht="15">
      <c r="A2" s="383" t="s">
        <v>0</v>
      </c>
      <c r="B2" s="384"/>
      <c r="C2" s="384"/>
      <c r="D2" s="384"/>
      <c r="E2" s="384"/>
      <c r="F2" s="384"/>
    </row>
    <row r="3" spans="1:10" ht="13.5" thickBot="1">
      <c r="A3" s="68" t="s">
        <v>717</v>
      </c>
      <c r="B3" s="236" t="s">
        <v>718</v>
      </c>
      <c r="C3" s="236" t="s">
        <v>719</v>
      </c>
      <c r="D3" s="236" t="s">
        <v>519</v>
      </c>
      <c r="E3" s="236" t="s">
        <v>720</v>
      </c>
      <c r="F3" s="236" t="s">
        <v>721</v>
      </c>
      <c r="G3" s="236" t="s">
        <v>722</v>
      </c>
      <c r="H3" s="236" t="s">
        <v>879</v>
      </c>
      <c r="I3" s="236" t="s">
        <v>880</v>
      </c>
      <c r="J3" s="236" t="s">
        <v>881</v>
      </c>
    </row>
    <row r="4" spans="1:10" ht="73.5" customHeight="1" thickBot="1">
      <c r="A4" s="271" t="s">
        <v>1</v>
      </c>
      <c r="B4" s="272" t="s">
        <v>734</v>
      </c>
      <c r="C4" s="273" t="s">
        <v>2</v>
      </c>
      <c r="D4" s="274" t="s">
        <v>536</v>
      </c>
      <c r="E4" s="275" t="s">
        <v>4</v>
      </c>
      <c r="F4" s="276" t="s">
        <v>5</v>
      </c>
      <c r="G4" s="272" t="s">
        <v>714</v>
      </c>
      <c r="H4" s="277" t="s">
        <v>886</v>
      </c>
      <c r="I4" s="272" t="s">
        <v>874</v>
      </c>
      <c r="J4" s="278" t="s">
        <v>875</v>
      </c>
    </row>
    <row r="5" spans="1:10" ht="12.75">
      <c r="A5" s="183">
        <v>5</v>
      </c>
      <c r="B5" s="184" t="s">
        <v>540</v>
      </c>
      <c r="C5" s="185" t="s">
        <v>6</v>
      </c>
      <c r="D5" s="186" t="s">
        <v>7</v>
      </c>
      <c r="E5" s="187">
        <v>15.44</v>
      </c>
      <c r="F5" s="186" t="s">
        <v>8</v>
      </c>
      <c r="G5" s="188">
        <v>22</v>
      </c>
      <c r="H5" s="157"/>
      <c r="I5" s="157">
        <f>H5*G5</f>
        <v>0</v>
      </c>
      <c r="J5" s="158">
        <f>E5*I5</f>
        <v>0</v>
      </c>
    </row>
    <row r="6" spans="1:10" ht="12.75">
      <c r="A6" s="189">
        <v>6</v>
      </c>
      <c r="B6" s="71" t="s">
        <v>725</v>
      </c>
      <c r="C6" s="64" t="s">
        <v>9</v>
      </c>
      <c r="D6" s="19" t="s">
        <v>10</v>
      </c>
      <c r="E6" s="65">
        <v>3.16</v>
      </c>
      <c r="F6" s="19" t="s">
        <v>8</v>
      </c>
      <c r="G6" s="64">
        <v>4</v>
      </c>
      <c r="H6" s="145"/>
      <c r="I6" s="147">
        <f aca="true" t="shared" si="0" ref="I6:I56">H6*G6</f>
        <v>0</v>
      </c>
      <c r="J6" s="159">
        <f aca="true" t="shared" si="1" ref="J6:J56">E6*I6</f>
        <v>0</v>
      </c>
    </row>
    <row r="7" spans="1:10" ht="12.75">
      <c r="A7" s="189">
        <v>3</v>
      </c>
      <c r="B7" s="63" t="s">
        <v>540</v>
      </c>
      <c r="C7" s="64" t="s">
        <v>11</v>
      </c>
      <c r="D7" s="19" t="s">
        <v>12</v>
      </c>
      <c r="E7" s="65">
        <v>68.24</v>
      </c>
      <c r="F7" s="19" t="s">
        <v>8</v>
      </c>
      <c r="G7" s="64">
        <v>22</v>
      </c>
      <c r="H7" s="145"/>
      <c r="I7" s="147">
        <f t="shared" si="0"/>
        <v>0</v>
      </c>
      <c r="J7" s="159">
        <f t="shared" si="1"/>
        <v>0</v>
      </c>
    </row>
    <row r="8" spans="1:10" ht="12.75">
      <c r="A8" s="189">
        <v>4</v>
      </c>
      <c r="B8" s="63" t="s">
        <v>540</v>
      </c>
      <c r="C8" s="59" t="s">
        <v>510</v>
      </c>
      <c r="D8" s="66" t="s">
        <v>85</v>
      </c>
      <c r="E8" s="65">
        <v>7.36</v>
      </c>
      <c r="F8" s="66" t="s">
        <v>8</v>
      </c>
      <c r="G8" s="64">
        <v>22</v>
      </c>
      <c r="H8" s="145"/>
      <c r="I8" s="147">
        <f t="shared" si="0"/>
        <v>0</v>
      </c>
      <c r="J8" s="159">
        <f t="shared" si="1"/>
        <v>0</v>
      </c>
    </row>
    <row r="9" spans="1:10" ht="12.75">
      <c r="A9" s="189">
        <v>6</v>
      </c>
      <c r="B9" s="63" t="s">
        <v>540</v>
      </c>
      <c r="C9" s="64" t="s">
        <v>13</v>
      </c>
      <c r="D9" s="19" t="s">
        <v>14</v>
      </c>
      <c r="E9" s="65">
        <v>64.87</v>
      </c>
      <c r="F9" s="19" t="s">
        <v>15</v>
      </c>
      <c r="G9" s="64">
        <v>22</v>
      </c>
      <c r="H9" s="145"/>
      <c r="I9" s="147">
        <f t="shared" si="0"/>
        <v>0</v>
      </c>
      <c r="J9" s="159">
        <f t="shared" si="1"/>
        <v>0</v>
      </c>
    </row>
    <row r="10" spans="1:10" ht="12.75">
      <c r="A10" s="189">
        <v>4</v>
      </c>
      <c r="B10" s="63" t="s">
        <v>540</v>
      </c>
      <c r="C10" s="64" t="s">
        <v>16</v>
      </c>
      <c r="D10" s="19" t="s">
        <v>17</v>
      </c>
      <c r="E10" s="65">
        <v>6.06</v>
      </c>
      <c r="F10" s="19" t="s">
        <v>8</v>
      </c>
      <c r="G10" s="64">
        <v>22</v>
      </c>
      <c r="H10" s="145"/>
      <c r="I10" s="147">
        <f t="shared" si="0"/>
        <v>0</v>
      </c>
      <c r="J10" s="159">
        <f t="shared" si="1"/>
        <v>0</v>
      </c>
    </row>
    <row r="11" spans="1:10" ht="12.75">
      <c r="A11" s="189">
        <v>4</v>
      </c>
      <c r="B11" s="63" t="s">
        <v>540</v>
      </c>
      <c r="C11" s="64" t="s">
        <v>18</v>
      </c>
      <c r="D11" s="19" t="s">
        <v>19</v>
      </c>
      <c r="E11" s="65">
        <v>1.43</v>
      </c>
      <c r="F11" s="19" t="s">
        <v>8</v>
      </c>
      <c r="G11" s="64">
        <v>22</v>
      </c>
      <c r="H11" s="145"/>
      <c r="I11" s="147">
        <f t="shared" si="0"/>
        <v>0</v>
      </c>
      <c r="J11" s="159">
        <f t="shared" si="1"/>
        <v>0</v>
      </c>
    </row>
    <row r="12" spans="1:10" ht="12.75">
      <c r="A12" s="189">
        <v>4</v>
      </c>
      <c r="B12" s="63" t="s">
        <v>540</v>
      </c>
      <c r="C12" s="64" t="s">
        <v>20</v>
      </c>
      <c r="D12" s="19" t="s">
        <v>21</v>
      </c>
      <c r="E12" s="65">
        <v>1.57</v>
      </c>
      <c r="F12" s="19" t="s">
        <v>8</v>
      </c>
      <c r="G12" s="64">
        <v>22</v>
      </c>
      <c r="H12" s="145"/>
      <c r="I12" s="147">
        <f t="shared" si="0"/>
        <v>0</v>
      </c>
      <c r="J12" s="159">
        <f t="shared" si="1"/>
        <v>0</v>
      </c>
    </row>
    <row r="13" spans="1:10" ht="12.75">
      <c r="A13" s="189">
        <v>4</v>
      </c>
      <c r="B13" s="63" t="s">
        <v>540</v>
      </c>
      <c r="C13" s="64" t="s">
        <v>22</v>
      </c>
      <c r="D13" s="19" t="s">
        <v>23</v>
      </c>
      <c r="E13" s="65">
        <v>1.66</v>
      </c>
      <c r="F13" s="19" t="s">
        <v>8</v>
      </c>
      <c r="G13" s="64">
        <v>22</v>
      </c>
      <c r="H13" s="145"/>
      <c r="I13" s="147">
        <f t="shared" si="0"/>
        <v>0</v>
      </c>
      <c r="J13" s="159">
        <f t="shared" si="1"/>
        <v>0</v>
      </c>
    </row>
    <row r="14" spans="1:10" ht="12.75">
      <c r="A14" s="189">
        <v>4</v>
      </c>
      <c r="B14" s="63" t="s">
        <v>540</v>
      </c>
      <c r="C14" s="64" t="s">
        <v>24</v>
      </c>
      <c r="D14" s="19" t="s">
        <v>25</v>
      </c>
      <c r="E14" s="65">
        <v>1.57</v>
      </c>
      <c r="F14" s="19" t="s">
        <v>8</v>
      </c>
      <c r="G14" s="64">
        <v>22</v>
      </c>
      <c r="H14" s="145"/>
      <c r="I14" s="147">
        <f t="shared" si="0"/>
        <v>0</v>
      </c>
      <c r="J14" s="159">
        <f t="shared" si="1"/>
        <v>0</v>
      </c>
    </row>
    <row r="15" spans="1:10" ht="12.75">
      <c r="A15" s="189">
        <v>4</v>
      </c>
      <c r="B15" s="63" t="s">
        <v>540</v>
      </c>
      <c r="C15" s="64" t="s">
        <v>26</v>
      </c>
      <c r="D15" s="19" t="s">
        <v>27</v>
      </c>
      <c r="E15" s="65">
        <v>3.85</v>
      </c>
      <c r="F15" s="19" t="s">
        <v>8</v>
      </c>
      <c r="G15" s="64">
        <v>22</v>
      </c>
      <c r="H15" s="145"/>
      <c r="I15" s="147">
        <f t="shared" si="0"/>
        <v>0</v>
      </c>
      <c r="J15" s="159">
        <f t="shared" si="1"/>
        <v>0</v>
      </c>
    </row>
    <row r="16" spans="1:10" ht="12.75">
      <c r="A16" s="189">
        <v>4</v>
      </c>
      <c r="B16" s="63" t="s">
        <v>540</v>
      </c>
      <c r="C16" s="64" t="s">
        <v>28</v>
      </c>
      <c r="D16" s="19" t="s">
        <v>29</v>
      </c>
      <c r="E16" s="65">
        <v>5.52</v>
      </c>
      <c r="F16" s="19" t="s">
        <v>8</v>
      </c>
      <c r="G16" s="64">
        <v>22</v>
      </c>
      <c r="H16" s="145"/>
      <c r="I16" s="147">
        <f t="shared" si="0"/>
        <v>0</v>
      </c>
      <c r="J16" s="159">
        <f t="shared" si="1"/>
        <v>0</v>
      </c>
    </row>
    <row r="17" spans="1:10" ht="12.75">
      <c r="A17" s="189">
        <v>6</v>
      </c>
      <c r="B17" s="63" t="s">
        <v>540</v>
      </c>
      <c r="C17" s="64" t="s">
        <v>30</v>
      </c>
      <c r="D17" s="19" t="s">
        <v>31</v>
      </c>
      <c r="E17" s="65">
        <v>85.43</v>
      </c>
      <c r="F17" s="19" t="s">
        <v>15</v>
      </c>
      <c r="G17" s="64">
        <v>22</v>
      </c>
      <c r="H17" s="145"/>
      <c r="I17" s="147">
        <f t="shared" si="0"/>
        <v>0</v>
      </c>
      <c r="J17" s="159">
        <f t="shared" si="1"/>
        <v>0</v>
      </c>
    </row>
    <row r="18" spans="1:10" ht="12.75">
      <c r="A18" s="189">
        <v>3</v>
      </c>
      <c r="B18" s="63" t="s">
        <v>540</v>
      </c>
      <c r="C18" s="64" t="s">
        <v>32</v>
      </c>
      <c r="D18" s="19" t="s">
        <v>12</v>
      </c>
      <c r="E18" s="65">
        <v>65.17</v>
      </c>
      <c r="F18" s="19" t="s">
        <v>8</v>
      </c>
      <c r="G18" s="64">
        <v>22</v>
      </c>
      <c r="H18" s="145"/>
      <c r="I18" s="147">
        <f t="shared" si="0"/>
        <v>0</v>
      </c>
      <c r="J18" s="159">
        <f t="shared" si="1"/>
        <v>0</v>
      </c>
    </row>
    <row r="19" spans="1:10" ht="12.75">
      <c r="A19" s="189">
        <v>3</v>
      </c>
      <c r="B19" s="103" t="s">
        <v>738</v>
      </c>
      <c r="C19" s="64" t="s">
        <v>34</v>
      </c>
      <c r="D19" s="19" t="s">
        <v>35</v>
      </c>
      <c r="E19" s="65">
        <v>5.58</v>
      </c>
      <c r="F19" s="19" t="s">
        <v>15</v>
      </c>
      <c r="G19" s="64">
        <v>22</v>
      </c>
      <c r="H19" s="145"/>
      <c r="I19" s="147">
        <f t="shared" si="0"/>
        <v>0</v>
      </c>
      <c r="J19" s="159">
        <f t="shared" si="1"/>
        <v>0</v>
      </c>
    </row>
    <row r="20" spans="1:10" ht="12.75">
      <c r="A20" s="189">
        <v>3</v>
      </c>
      <c r="B20" s="103" t="s">
        <v>738</v>
      </c>
      <c r="C20" s="64" t="s">
        <v>36</v>
      </c>
      <c r="D20" s="19" t="s">
        <v>37</v>
      </c>
      <c r="E20" s="65">
        <v>8.96</v>
      </c>
      <c r="F20" s="19" t="s">
        <v>8</v>
      </c>
      <c r="G20" s="64">
        <v>22</v>
      </c>
      <c r="H20" s="145"/>
      <c r="I20" s="147">
        <f t="shared" si="0"/>
        <v>0</v>
      </c>
      <c r="J20" s="159">
        <f t="shared" si="1"/>
        <v>0</v>
      </c>
    </row>
    <row r="21" spans="1:10" ht="12.75">
      <c r="A21" s="189">
        <v>5</v>
      </c>
      <c r="B21" s="71" t="s">
        <v>540</v>
      </c>
      <c r="C21" s="64" t="s">
        <v>38</v>
      </c>
      <c r="D21" s="19" t="s">
        <v>7</v>
      </c>
      <c r="E21" s="65">
        <v>15.65</v>
      </c>
      <c r="F21" s="19" t="s">
        <v>39</v>
      </c>
      <c r="G21" s="64">
        <v>22</v>
      </c>
      <c r="H21" s="145"/>
      <c r="I21" s="147">
        <f t="shared" si="0"/>
        <v>0</v>
      </c>
      <c r="J21" s="159">
        <f t="shared" si="1"/>
        <v>0</v>
      </c>
    </row>
    <row r="22" spans="1:10" ht="12.75">
      <c r="A22" s="189">
        <v>3</v>
      </c>
      <c r="B22" s="71" t="s">
        <v>540</v>
      </c>
      <c r="C22" s="64" t="s">
        <v>40</v>
      </c>
      <c r="D22" s="19" t="s">
        <v>12</v>
      </c>
      <c r="E22" s="65">
        <v>25.57</v>
      </c>
      <c r="F22" s="19" t="s">
        <v>8</v>
      </c>
      <c r="G22" s="64">
        <v>22</v>
      </c>
      <c r="H22" s="145"/>
      <c r="I22" s="147">
        <f t="shared" si="0"/>
        <v>0</v>
      </c>
      <c r="J22" s="159">
        <f t="shared" si="1"/>
        <v>0</v>
      </c>
    </row>
    <row r="23" spans="1:10" ht="12.75">
      <c r="A23" s="189">
        <v>3</v>
      </c>
      <c r="B23" s="71" t="s">
        <v>540</v>
      </c>
      <c r="C23" s="64" t="s">
        <v>41</v>
      </c>
      <c r="D23" s="19" t="s">
        <v>12</v>
      </c>
      <c r="E23" s="65">
        <v>46.63</v>
      </c>
      <c r="F23" s="19" t="s">
        <v>8</v>
      </c>
      <c r="G23" s="64">
        <v>22</v>
      </c>
      <c r="H23" s="145"/>
      <c r="I23" s="147">
        <f t="shared" si="0"/>
        <v>0</v>
      </c>
      <c r="J23" s="159">
        <f t="shared" si="1"/>
        <v>0</v>
      </c>
    </row>
    <row r="24" spans="1:10" ht="12.75">
      <c r="A24" s="189">
        <v>8</v>
      </c>
      <c r="B24" s="71" t="s">
        <v>725</v>
      </c>
      <c r="C24" s="64" t="s">
        <v>42</v>
      </c>
      <c r="D24" s="66" t="s">
        <v>43</v>
      </c>
      <c r="E24" s="65">
        <v>48.72</v>
      </c>
      <c r="F24" s="19" t="s">
        <v>8</v>
      </c>
      <c r="G24" s="64">
        <v>0</v>
      </c>
      <c r="H24" s="145"/>
      <c r="I24" s="147">
        <f t="shared" si="0"/>
        <v>0</v>
      </c>
      <c r="J24" s="159">
        <f t="shared" si="1"/>
        <v>0</v>
      </c>
    </row>
    <row r="25" spans="1:10" ht="12.75">
      <c r="A25" s="189">
        <v>6</v>
      </c>
      <c r="B25" s="71" t="s">
        <v>725</v>
      </c>
      <c r="C25" s="64" t="s">
        <v>44</v>
      </c>
      <c r="D25" s="19" t="s">
        <v>45</v>
      </c>
      <c r="E25" s="65">
        <v>30.06</v>
      </c>
      <c r="F25" s="19" t="s">
        <v>8</v>
      </c>
      <c r="G25" s="64">
        <v>0</v>
      </c>
      <c r="H25" s="145"/>
      <c r="I25" s="147">
        <f t="shared" si="0"/>
        <v>0</v>
      </c>
      <c r="J25" s="159">
        <f t="shared" si="1"/>
        <v>0</v>
      </c>
    </row>
    <row r="26" spans="1:10" ht="12.75">
      <c r="A26" s="189">
        <v>4</v>
      </c>
      <c r="B26" s="71" t="s">
        <v>540</v>
      </c>
      <c r="C26" s="64" t="s">
        <v>46</v>
      </c>
      <c r="D26" s="19" t="s">
        <v>47</v>
      </c>
      <c r="E26" s="65">
        <v>5.72</v>
      </c>
      <c r="F26" s="19" t="s">
        <v>8</v>
      </c>
      <c r="G26" s="64">
        <v>22</v>
      </c>
      <c r="H26" s="145"/>
      <c r="I26" s="147">
        <f t="shared" si="0"/>
        <v>0</v>
      </c>
      <c r="J26" s="159">
        <f t="shared" si="1"/>
        <v>0</v>
      </c>
    </row>
    <row r="27" spans="1:10" ht="12.75">
      <c r="A27" s="189">
        <v>4</v>
      </c>
      <c r="B27" s="71" t="s">
        <v>540</v>
      </c>
      <c r="C27" s="64" t="s">
        <v>48</v>
      </c>
      <c r="D27" s="19" t="s">
        <v>49</v>
      </c>
      <c r="E27" s="65">
        <v>7.69</v>
      </c>
      <c r="F27" s="19" t="s">
        <v>8</v>
      </c>
      <c r="G27" s="64">
        <v>22</v>
      </c>
      <c r="H27" s="145"/>
      <c r="I27" s="147">
        <f t="shared" si="0"/>
        <v>0</v>
      </c>
      <c r="J27" s="159">
        <f t="shared" si="1"/>
        <v>0</v>
      </c>
    </row>
    <row r="28" spans="1:10" ht="12.75">
      <c r="A28" s="189">
        <v>4</v>
      </c>
      <c r="B28" s="71" t="s">
        <v>540</v>
      </c>
      <c r="C28" s="64" t="s">
        <v>50</v>
      </c>
      <c r="D28" s="19" t="s">
        <v>51</v>
      </c>
      <c r="E28" s="65">
        <v>4.82</v>
      </c>
      <c r="F28" s="19" t="s">
        <v>8</v>
      </c>
      <c r="G28" s="64">
        <v>22</v>
      </c>
      <c r="H28" s="145"/>
      <c r="I28" s="147">
        <f t="shared" si="0"/>
        <v>0</v>
      </c>
      <c r="J28" s="159">
        <f t="shared" si="1"/>
        <v>0</v>
      </c>
    </row>
    <row r="29" spans="1:10" ht="12.75">
      <c r="A29" s="189">
        <v>4</v>
      </c>
      <c r="B29" s="71" t="s">
        <v>540</v>
      </c>
      <c r="C29" s="64" t="s">
        <v>52</v>
      </c>
      <c r="D29" s="19" t="s">
        <v>53</v>
      </c>
      <c r="E29" s="65">
        <v>6.8</v>
      </c>
      <c r="F29" s="19" t="s">
        <v>8</v>
      </c>
      <c r="G29" s="64">
        <v>22</v>
      </c>
      <c r="H29" s="145"/>
      <c r="I29" s="147">
        <f t="shared" si="0"/>
        <v>0</v>
      </c>
      <c r="J29" s="159">
        <f t="shared" si="1"/>
        <v>0</v>
      </c>
    </row>
    <row r="30" spans="1:10" ht="12.75">
      <c r="A30" s="189">
        <v>3</v>
      </c>
      <c r="B30" s="71" t="s">
        <v>540</v>
      </c>
      <c r="C30" s="64" t="s">
        <v>54</v>
      </c>
      <c r="D30" s="19" t="s">
        <v>12</v>
      </c>
      <c r="E30" s="65">
        <v>42.36</v>
      </c>
      <c r="F30" s="19" t="s">
        <v>8</v>
      </c>
      <c r="G30" s="64">
        <v>22</v>
      </c>
      <c r="H30" s="145"/>
      <c r="I30" s="147">
        <f t="shared" si="0"/>
        <v>0</v>
      </c>
      <c r="J30" s="159">
        <f t="shared" si="1"/>
        <v>0</v>
      </c>
    </row>
    <row r="31" spans="1:10" ht="12.75">
      <c r="A31" s="189">
        <v>5</v>
      </c>
      <c r="B31" s="71" t="s">
        <v>540</v>
      </c>
      <c r="C31" s="64" t="s">
        <v>55</v>
      </c>
      <c r="D31" s="19" t="s">
        <v>7</v>
      </c>
      <c r="E31" s="65">
        <v>10.75</v>
      </c>
      <c r="F31" s="19" t="s">
        <v>39</v>
      </c>
      <c r="G31" s="64">
        <v>22</v>
      </c>
      <c r="H31" s="145"/>
      <c r="I31" s="147">
        <f t="shared" si="0"/>
        <v>0</v>
      </c>
      <c r="J31" s="159">
        <f t="shared" si="1"/>
        <v>0</v>
      </c>
    </row>
    <row r="32" spans="1:10" ht="12.75">
      <c r="A32" s="189">
        <v>3</v>
      </c>
      <c r="B32" s="71" t="s">
        <v>540</v>
      </c>
      <c r="C32" s="64" t="s">
        <v>56</v>
      </c>
      <c r="D32" s="19" t="s">
        <v>12</v>
      </c>
      <c r="E32" s="65">
        <v>6.66</v>
      </c>
      <c r="F32" s="19" t="s">
        <v>8</v>
      </c>
      <c r="G32" s="64">
        <v>22</v>
      </c>
      <c r="H32" s="145"/>
      <c r="I32" s="147">
        <f t="shared" si="0"/>
        <v>0</v>
      </c>
      <c r="J32" s="159">
        <f t="shared" si="1"/>
        <v>0</v>
      </c>
    </row>
    <row r="33" spans="1:10" ht="12.75">
      <c r="A33" s="189">
        <v>4</v>
      </c>
      <c r="B33" s="71" t="s">
        <v>540</v>
      </c>
      <c r="C33" s="64" t="s">
        <v>57</v>
      </c>
      <c r="D33" s="19" t="s">
        <v>58</v>
      </c>
      <c r="E33" s="65">
        <v>6.78</v>
      </c>
      <c r="F33" s="19" t="s">
        <v>8</v>
      </c>
      <c r="G33" s="64">
        <v>22</v>
      </c>
      <c r="H33" s="145"/>
      <c r="I33" s="147">
        <f t="shared" si="0"/>
        <v>0</v>
      </c>
      <c r="J33" s="159">
        <f t="shared" si="1"/>
        <v>0</v>
      </c>
    </row>
    <row r="34" spans="1:10" ht="12.75">
      <c r="A34" s="189">
        <v>4</v>
      </c>
      <c r="B34" s="71" t="s">
        <v>540</v>
      </c>
      <c r="C34" s="64" t="s">
        <v>59</v>
      </c>
      <c r="D34" s="19" t="s">
        <v>53</v>
      </c>
      <c r="E34" s="65">
        <v>3.65</v>
      </c>
      <c r="F34" s="19" t="s">
        <v>8</v>
      </c>
      <c r="G34" s="64">
        <v>22</v>
      </c>
      <c r="H34" s="145"/>
      <c r="I34" s="147">
        <f t="shared" si="0"/>
        <v>0</v>
      </c>
      <c r="J34" s="159">
        <f t="shared" si="1"/>
        <v>0</v>
      </c>
    </row>
    <row r="35" spans="1:10" ht="12.75">
      <c r="A35" s="189">
        <v>4</v>
      </c>
      <c r="B35" s="71" t="s">
        <v>540</v>
      </c>
      <c r="C35" s="64" t="s">
        <v>60</v>
      </c>
      <c r="D35" s="19" t="s">
        <v>61</v>
      </c>
      <c r="E35" s="65">
        <v>1.52</v>
      </c>
      <c r="F35" s="19" t="s">
        <v>8</v>
      </c>
      <c r="G35" s="64">
        <v>22</v>
      </c>
      <c r="H35" s="145"/>
      <c r="I35" s="147">
        <f t="shared" si="0"/>
        <v>0</v>
      </c>
      <c r="J35" s="159">
        <f t="shared" si="1"/>
        <v>0</v>
      </c>
    </row>
    <row r="36" spans="1:10" ht="12.75">
      <c r="A36" s="189">
        <v>3</v>
      </c>
      <c r="B36" s="71" t="s">
        <v>540</v>
      </c>
      <c r="C36" s="64" t="s">
        <v>62</v>
      </c>
      <c r="D36" s="19" t="s">
        <v>12</v>
      </c>
      <c r="E36" s="65">
        <v>72.44</v>
      </c>
      <c r="F36" s="19" t="s">
        <v>8</v>
      </c>
      <c r="G36" s="64">
        <v>22</v>
      </c>
      <c r="H36" s="145"/>
      <c r="I36" s="147">
        <f t="shared" si="0"/>
        <v>0</v>
      </c>
      <c r="J36" s="159">
        <f t="shared" si="1"/>
        <v>0</v>
      </c>
    </row>
    <row r="37" spans="1:10" ht="12.75">
      <c r="A37" s="189">
        <v>3</v>
      </c>
      <c r="B37" s="103" t="s">
        <v>738</v>
      </c>
      <c r="C37" s="64" t="s">
        <v>63</v>
      </c>
      <c r="D37" s="19" t="s">
        <v>64</v>
      </c>
      <c r="E37" s="65">
        <v>4.59</v>
      </c>
      <c r="F37" s="19" t="s">
        <v>8</v>
      </c>
      <c r="G37" s="64">
        <v>22</v>
      </c>
      <c r="H37" s="145"/>
      <c r="I37" s="147">
        <f t="shared" si="0"/>
        <v>0</v>
      </c>
      <c r="J37" s="159">
        <f t="shared" si="1"/>
        <v>0</v>
      </c>
    </row>
    <row r="38" spans="1:10" ht="12.75">
      <c r="A38" s="189">
        <v>6</v>
      </c>
      <c r="B38" s="63" t="s">
        <v>540</v>
      </c>
      <c r="C38" s="64" t="s">
        <v>65</v>
      </c>
      <c r="D38" s="19" t="s">
        <v>66</v>
      </c>
      <c r="E38" s="65">
        <v>71.62</v>
      </c>
      <c r="F38" s="19" t="s">
        <v>15</v>
      </c>
      <c r="G38" s="64">
        <v>22</v>
      </c>
      <c r="H38" s="145"/>
      <c r="I38" s="147">
        <f t="shared" si="0"/>
        <v>0</v>
      </c>
      <c r="J38" s="159">
        <f t="shared" si="1"/>
        <v>0</v>
      </c>
    </row>
    <row r="39" spans="1:10" ht="12.75">
      <c r="A39" s="189">
        <v>5</v>
      </c>
      <c r="B39" s="63" t="s">
        <v>540</v>
      </c>
      <c r="C39" s="64" t="s">
        <v>713</v>
      </c>
      <c r="D39" s="19" t="s">
        <v>7</v>
      </c>
      <c r="E39" s="65">
        <v>5.7</v>
      </c>
      <c r="F39" s="19" t="s">
        <v>39</v>
      </c>
      <c r="G39" s="64">
        <v>22</v>
      </c>
      <c r="H39" s="145"/>
      <c r="I39" s="147">
        <f t="shared" si="0"/>
        <v>0</v>
      </c>
      <c r="J39" s="159">
        <f t="shared" si="1"/>
        <v>0</v>
      </c>
    </row>
    <row r="40" spans="1:10" ht="12.75">
      <c r="A40" s="189">
        <v>3</v>
      </c>
      <c r="B40" s="63" t="s">
        <v>540</v>
      </c>
      <c r="C40" s="64" t="s">
        <v>67</v>
      </c>
      <c r="D40" s="19" t="s">
        <v>12</v>
      </c>
      <c r="E40" s="65">
        <v>80.03</v>
      </c>
      <c r="F40" s="19" t="s">
        <v>8</v>
      </c>
      <c r="G40" s="64">
        <v>22</v>
      </c>
      <c r="H40" s="145"/>
      <c r="I40" s="147">
        <f t="shared" si="0"/>
        <v>0</v>
      </c>
      <c r="J40" s="159">
        <f t="shared" si="1"/>
        <v>0</v>
      </c>
    </row>
    <row r="41" spans="1:10" ht="12.75">
      <c r="A41" s="190">
        <v>4</v>
      </c>
      <c r="B41" s="77" t="s">
        <v>735</v>
      </c>
      <c r="C41" s="64" t="s">
        <v>68</v>
      </c>
      <c r="D41" s="19" t="s">
        <v>61</v>
      </c>
      <c r="E41" s="65">
        <v>1.39</v>
      </c>
      <c r="F41" s="19" t="s">
        <v>8</v>
      </c>
      <c r="G41" s="64">
        <v>22</v>
      </c>
      <c r="H41" s="145"/>
      <c r="I41" s="147">
        <f t="shared" si="0"/>
        <v>0</v>
      </c>
      <c r="J41" s="159">
        <f t="shared" si="1"/>
        <v>0</v>
      </c>
    </row>
    <row r="42" spans="1:10" ht="12.75">
      <c r="A42" s="190">
        <v>4</v>
      </c>
      <c r="B42" s="77" t="s">
        <v>735</v>
      </c>
      <c r="C42" s="64" t="s">
        <v>69</v>
      </c>
      <c r="D42" s="19" t="s">
        <v>58</v>
      </c>
      <c r="E42" s="65">
        <v>7.94</v>
      </c>
      <c r="F42" s="19" t="s">
        <v>8</v>
      </c>
      <c r="G42" s="64">
        <v>22</v>
      </c>
      <c r="H42" s="145"/>
      <c r="I42" s="147">
        <f t="shared" si="0"/>
        <v>0</v>
      </c>
      <c r="J42" s="159">
        <f t="shared" si="1"/>
        <v>0</v>
      </c>
    </row>
    <row r="43" spans="1:10" ht="12.75">
      <c r="A43" s="190">
        <v>4</v>
      </c>
      <c r="B43" s="77" t="s">
        <v>735</v>
      </c>
      <c r="C43" s="64" t="s">
        <v>70</v>
      </c>
      <c r="D43" s="19" t="s">
        <v>53</v>
      </c>
      <c r="E43" s="65">
        <v>1.59</v>
      </c>
      <c r="F43" s="19" t="s">
        <v>8</v>
      </c>
      <c r="G43" s="64">
        <v>22</v>
      </c>
      <c r="H43" s="145"/>
      <c r="I43" s="147">
        <f t="shared" si="0"/>
        <v>0</v>
      </c>
      <c r="J43" s="159">
        <f t="shared" si="1"/>
        <v>0</v>
      </c>
    </row>
    <row r="44" spans="1:10" ht="12.75">
      <c r="A44" s="190">
        <v>4</v>
      </c>
      <c r="B44" s="77" t="s">
        <v>735</v>
      </c>
      <c r="C44" s="64" t="s">
        <v>71</v>
      </c>
      <c r="D44" s="19" t="s">
        <v>72</v>
      </c>
      <c r="E44" s="65">
        <v>1.04</v>
      </c>
      <c r="F44" s="19" t="s">
        <v>8</v>
      </c>
      <c r="G44" s="64">
        <v>22</v>
      </c>
      <c r="H44" s="145"/>
      <c r="I44" s="147">
        <f t="shared" si="0"/>
        <v>0</v>
      </c>
      <c r="J44" s="159">
        <f t="shared" si="1"/>
        <v>0</v>
      </c>
    </row>
    <row r="45" spans="1:10" ht="12.75">
      <c r="A45" s="190">
        <v>4</v>
      </c>
      <c r="B45" s="77" t="s">
        <v>735</v>
      </c>
      <c r="C45" s="64" t="s">
        <v>73</v>
      </c>
      <c r="D45" s="19" t="s">
        <v>53</v>
      </c>
      <c r="E45" s="65">
        <v>1.8</v>
      </c>
      <c r="F45" s="19" t="s">
        <v>8</v>
      </c>
      <c r="G45" s="64">
        <v>22</v>
      </c>
      <c r="H45" s="145"/>
      <c r="I45" s="147">
        <f t="shared" si="0"/>
        <v>0</v>
      </c>
      <c r="J45" s="159">
        <f t="shared" si="1"/>
        <v>0</v>
      </c>
    </row>
    <row r="46" spans="1:10" ht="12.75">
      <c r="A46" s="190">
        <v>4</v>
      </c>
      <c r="B46" s="77" t="s">
        <v>735</v>
      </c>
      <c r="C46" s="64" t="s">
        <v>74</v>
      </c>
      <c r="D46" s="19" t="s">
        <v>75</v>
      </c>
      <c r="E46" s="65">
        <v>1.04</v>
      </c>
      <c r="F46" s="19" t="s">
        <v>8</v>
      </c>
      <c r="G46" s="64">
        <v>22</v>
      </c>
      <c r="H46" s="145"/>
      <c r="I46" s="147">
        <f t="shared" si="0"/>
        <v>0</v>
      </c>
      <c r="J46" s="159">
        <f t="shared" si="1"/>
        <v>0</v>
      </c>
    </row>
    <row r="47" spans="1:10" ht="12.75">
      <c r="A47" s="190">
        <v>3</v>
      </c>
      <c r="B47" s="63" t="s">
        <v>540</v>
      </c>
      <c r="C47" s="64" t="s">
        <v>76</v>
      </c>
      <c r="D47" s="19" t="s">
        <v>12</v>
      </c>
      <c r="E47" s="65">
        <v>60.67</v>
      </c>
      <c r="F47" s="19" t="s">
        <v>8</v>
      </c>
      <c r="G47" s="64">
        <v>22</v>
      </c>
      <c r="H47" s="145"/>
      <c r="I47" s="147">
        <f t="shared" si="0"/>
        <v>0</v>
      </c>
      <c r="J47" s="159">
        <f t="shared" si="1"/>
        <v>0</v>
      </c>
    </row>
    <row r="48" spans="1:10" ht="12.75">
      <c r="A48" s="190">
        <v>3</v>
      </c>
      <c r="B48" s="63" t="s">
        <v>540</v>
      </c>
      <c r="C48" s="64" t="s">
        <v>77</v>
      </c>
      <c r="D48" s="19" t="s">
        <v>12</v>
      </c>
      <c r="E48" s="65">
        <v>12.4</v>
      </c>
      <c r="F48" s="19" t="s">
        <v>8</v>
      </c>
      <c r="G48" s="64">
        <v>22</v>
      </c>
      <c r="H48" s="145"/>
      <c r="I48" s="147">
        <f t="shared" si="0"/>
        <v>0</v>
      </c>
      <c r="J48" s="159">
        <f t="shared" si="1"/>
        <v>0</v>
      </c>
    </row>
    <row r="49" spans="1:10" ht="12.75">
      <c r="A49" s="190">
        <v>8</v>
      </c>
      <c r="B49" s="71" t="s">
        <v>725</v>
      </c>
      <c r="C49" s="64" t="s">
        <v>78</v>
      </c>
      <c r="D49" s="19" t="s">
        <v>79</v>
      </c>
      <c r="E49" s="65">
        <v>48.67</v>
      </c>
      <c r="F49" s="19" t="s">
        <v>8</v>
      </c>
      <c r="G49" s="64">
        <v>0</v>
      </c>
      <c r="H49" s="145"/>
      <c r="I49" s="147">
        <f t="shared" si="0"/>
        <v>0</v>
      </c>
      <c r="J49" s="159">
        <f t="shared" si="1"/>
        <v>0</v>
      </c>
    </row>
    <row r="50" spans="1:10" ht="12.75">
      <c r="A50" s="190">
        <v>8</v>
      </c>
      <c r="B50" s="71" t="s">
        <v>725</v>
      </c>
      <c r="C50" s="64" t="s">
        <v>80</v>
      </c>
      <c r="D50" s="19" t="s">
        <v>79</v>
      </c>
      <c r="E50" s="65">
        <v>48.61</v>
      </c>
      <c r="F50" s="19" t="s">
        <v>8</v>
      </c>
      <c r="G50" s="64">
        <v>0</v>
      </c>
      <c r="H50" s="145"/>
      <c r="I50" s="147">
        <f t="shared" si="0"/>
        <v>0</v>
      </c>
      <c r="J50" s="159">
        <f t="shared" si="1"/>
        <v>0</v>
      </c>
    </row>
    <row r="51" spans="1:10" ht="12.75">
      <c r="A51" s="190">
        <v>6</v>
      </c>
      <c r="B51" s="71" t="s">
        <v>725</v>
      </c>
      <c r="C51" s="64" t="s">
        <v>511</v>
      </c>
      <c r="D51" s="19" t="s">
        <v>45</v>
      </c>
      <c r="E51" s="65">
        <v>12.97</v>
      </c>
      <c r="F51" s="19" t="s">
        <v>8</v>
      </c>
      <c r="G51" s="64">
        <v>0</v>
      </c>
      <c r="H51" s="145"/>
      <c r="I51" s="147">
        <f t="shared" si="0"/>
        <v>0</v>
      </c>
      <c r="J51" s="159">
        <f t="shared" si="1"/>
        <v>0</v>
      </c>
    </row>
    <row r="52" spans="1:10" ht="12.75">
      <c r="A52" s="190">
        <v>3</v>
      </c>
      <c r="B52" s="63" t="s">
        <v>540</v>
      </c>
      <c r="C52" s="64" t="s">
        <v>81</v>
      </c>
      <c r="D52" s="19" t="s">
        <v>12</v>
      </c>
      <c r="E52" s="65">
        <v>55.65</v>
      </c>
      <c r="F52" s="19" t="s">
        <v>8</v>
      </c>
      <c r="G52" s="64">
        <v>22</v>
      </c>
      <c r="H52" s="145"/>
      <c r="I52" s="147">
        <f t="shared" si="0"/>
        <v>0</v>
      </c>
      <c r="J52" s="159">
        <f t="shared" si="1"/>
        <v>0</v>
      </c>
    </row>
    <row r="53" spans="1:10" ht="12.75">
      <c r="A53" s="190">
        <v>4</v>
      </c>
      <c r="B53" s="63" t="s">
        <v>540</v>
      </c>
      <c r="C53" s="64" t="s">
        <v>82</v>
      </c>
      <c r="D53" s="19" t="s">
        <v>83</v>
      </c>
      <c r="E53" s="65">
        <v>9.3</v>
      </c>
      <c r="F53" s="19" t="s">
        <v>8</v>
      </c>
      <c r="G53" s="64">
        <v>22</v>
      </c>
      <c r="H53" s="145"/>
      <c r="I53" s="147">
        <f t="shared" si="0"/>
        <v>0</v>
      </c>
      <c r="J53" s="159">
        <f t="shared" si="1"/>
        <v>0</v>
      </c>
    </row>
    <row r="54" spans="1:10" ht="12.75">
      <c r="A54" s="190">
        <v>4</v>
      </c>
      <c r="B54" s="63" t="s">
        <v>540</v>
      </c>
      <c r="C54" s="64" t="s">
        <v>84</v>
      </c>
      <c r="D54" s="19" t="s">
        <v>85</v>
      </c>
      <c r="E54" s="65">
        <v>8.42</v>
      </c>
      <c r="F54" s="19" t="s">
        <v>8</v>
      </c>
      <c r="G54" s="64">
        <v>22</v>
      </c>
      <c r="H54" s="145"/>
      <c r="I54" s="147">
        <f t="shared" si="0"/>
        <v>0</v>
      </c>
      <c r="J54" s="159">
        <f t="shared" si="1"/>
        <v>0</v>
      </c>
    </row>
    <row r="55" spans="1:10" ht="12.75">
      <c r="A55" s="190">
        <v>4</v>
      </c>
      <c r="B55" s="63" t="s">
        <v>540</v>
      </c>
      <c r="C55" s="64" t="s">
        <v>512</v>
      </c>
      <c r="D55" s="19" t="s">
        <v>484</v>
      </c>
      <c r="E55" s="65">
        <v>9.63</v>
      </c>
      <c r="F55" s="19" t="s">
        <v>8</v>
      </c>
      <c r="G55" s="64">
        <v>22</v>
      </c>
      <c r="H55" s="145"/>
      <c r="I55" s="147">
        <f t="shared" si="0"/>
        <v>0</v>
      </c>
      <c r="J55" s="159">
        <f t="shared" si="1"/>
        <v>0</v>
      </c>
    </row>
    <row r="56" spans="1:10" ht="13.5" thickBot="1">
      <c r="A56" s="191">
        <v>3</v>
      </c>
      <c r="B56" s="192" t="s">
        <v>540</v>
      </c>
      <c r="C56" s="193" t="s">
        <v>86</v>
      </c>
      <c r="D56" s="194" t="s">
        <v>87</v>
      </c>
      <c r="E56" s="195">
        <v>5.23</v>
      </c>
      <c r="F56" s="194" t="s">
        <v>8</v>
      </c>
      <c r="G56" s="193">
        <v>22</v>
      </c>
      <c r="H56" s="160"/>
      <c r="I56" s="161">
        <f t="shared" si="0"/>
        <v>0</v>
      </c>
      <c r="J56" s="162">
        <f t="shared" si="1"/>
        <v>0</v>
      </c>
    </row>
    <row r="57" spans="3:7" ht="18" customHeight="1" thickBot="1">
      <c r="C57" s="21"/>
      <c r="E57" s="62"/>
      <c r="G57" s="41"/>
    </row>
    <row r="58" spans="3:10" ht="13.5" thickBot="1">
      <c r="C58" s="23"/>
      <c r="D58" s="37" t="s">
        <v>88</v>
      </c>
      <c r="E58" s="108">
        <f>SUM(E5:E56)</f>
        <v>1129.98</v>
      </c>
      <c r="F58" s="12"/>
      <c r="G58" s="389" t="s">
        <v>890</v>
      </c>
      <c r="H58" s="390"/>
      <c r="I58" s="293"/>
      <c r="J58" s="294">
        <f>SUM(J5:J56)</f>
        <v>0</v>
      </c>
    </row>
    <row r="60" spans="1:2" ht="12.75">
      <c r="A60" s="23"/>
      <c r="B60" s="23"/>
    </row>
    <row r="61" spans="1:2" ht="12.75">
      <c r="A61" s="23"/>
      <c r="B61" s="23"/>
    </row>
    <row r="62" spans="1:2" ht="12.75">
      <c r="A62" s="23"/>
      <c r="B62" s="23"/>
    </row>
    <row r="63" spans="1:2" ht="12.75">
      <c r="A63" s="23"/>
      <c r="B63" s="23"/>
    </row>
    <row r="64" spans="1:2" ht="12.75">
      <c r="A64" s="12"/>
      <c r="B64" s="12"/>
    </row>
  </sheetData>
  <sheetProtection/>
  <mergeCells count="3">
    <mergeCell ref="A1:F1"/>
    <mergeCell ref="A2:F2"/>
    <mergeCell ref="G58:H5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="60" zoomScalePageLayoutView="0" workbookViewId="0" topLeftCell="B20">
      <selection activeCell="J54" sqref="J54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1.28125" style="0" customWidth="1"/>
    <col min="4" max="4" width="33.7109375" style="0" customWidth="1"/>
    <col min="5" max="5" width="13.28125" style="0" customWidth="1"/>
    <col min="6" max="6" width="20.00390625" style="0" bestFit="1" customWidth="1"/>
    <col min="7" max="7" width="20.8515625" style="0" customWidth="1"/>
    <col min="9" max="9" width="10.421875" style="0" customWidth="1"/>
    <col min="10" max="10" width="10.7109375" style="0" customWidth="1"/>
  </cols>
  <sheetData>
    <row r="1" spans="1:6" ht="22.5" customHeight="1">
      <c r="A1" s="384" t="s">
        <v>742</v>
      </c>
      <c r="B1" s="384"/>
      <c r="C1" s="384"/>
      <c r="D1" s="384"/>
      <c r="E1" s="384"/>
      <c r="F1" s="384"/>
    </row>
    <row r="2" spans="1:6" ht="15">
      <c r="A2" s="383" t="s">
        <v>89</v>
      </c>
      <c r="B2" s="384"/>
      <c r="C2" s="384"/>
      <c r="D2" s="384"/>
      <c r="E2" s="384"/>
      <c r="F2" s="384"/>
    </row>
    <row r="3" spans="1:10" ht="13.5" thickBot="1">
      <c r="A3" s="68" t="s">
        <v>717</v>
      </c>
      <c r="B3" s="236" t="s">
        <v>718</v>
      </c>
      <c r="C3" s="236" t="s">
        <v>719</v>
      </c>
      <c r="D3" s="236" t="s">
        <v>519</v>
      </c>
      <c r="E3" s="236" t="s">
        <v>720</v>
      </c>
      <c r="F3" s="236" t="s">
        <v>721</v>
      </c>
      <c r="G3" s="236" t="s">
        <v>722</v>
      </c>
      <c r="H3" s="236" t="s">
        <v>879</v>
      </c>
      <c r="I3" s="236" t="s">
        <v>880</v>
      </c>
      <c r="J3" s="236" t="s">
        <v>881</v>
      </c>
    </row>
    <row r="4" spans="1:10" ht="57" customHeight="1" thickBot="1">
      <c r="A4" s="279" t="s">
        <v>1</v>
      </c>
      <c r="B4" s="287" t="s">
        <v>733</v>
      </c>
      <c r="C4" s="281" t="s">
        <v>2</v>
      </c>
      <c r="D4" s="288" t="s">
        <v>536</v>
      </c>
      <c r="E4" s="283" t="s">
        <v>4</v>
      </c>
      <c r="F4" s="288" t="s">
        <v>5</v>
      </c>
      <c r="G4" s="284" t="s">
        <v>714</v>
      </c>
      <c r="H4" s="289" t="s">
        <v>873</v>
      </c>
      <c r="I4" s="280" t="s">
        <v>874</v>
      </c>
      <c r="J4" s="285" t="s">
        <v>875</v>
      </c>
    </row>
    <row r="5" spans="1:10" ht="12.75">
      <c r="A5" s="201">
        <v>3</v>
      </c>
      <c r="B5" s="202" t="s">
        <v>735</v>
      </c>
      <c r="C5" s="185" t="s">
        <v>90</v>
      </c>
      <c r="D5" s="186" t="s">
        <v>889</v>
      </c>
      <c r="E5" s="187">
        <v>4.46</v>
      </c>
      <c r="F5" s="211" t="s">
        <v>8</v>
      </c>
      <c r="G5" s="188">
        <v>22</v>
      </c>
      <c r="H5" s="157"/>
      <c r="I5" s="157">
        <f>H5*G5</f>
        <v>0</v>
      </c>
      <c r="J5" s="158">
        <f>E5*I5</f>
        <v>0</v>
      </c>
    </row>
    <row r="6" spans="1:10" ht="12.75">
      <c r="A6" s="190">
        <v>3</v>
      </c>
      <c r="B6" s="77" t="s">
        <v>735</v>
      </c>
      <c r="C6" s="20" t="s">
        <v>91</v>
      </c>
      <c r="D6" s="2" t="s">
        <v>92</v>
      </c>
      <c r="E6" s="6">
        <v>55.54</v>
      </c>
      <c r="F6" s="3" t="s">
        <v>8</v>
      </c>
      <c r="G6" s="36">
        <v>22</v>
      </c>
      <c r="H6" s="145"/>
      <c r="I6" s="145">
        <f aca="true" t="shared" si="0" ref="I6:I54">H6*G6</f>
        <v>0</v>
      </c>
      <c r="J6" s="205">
        <f aca="true" t="shared" si="1" ref="J6:J54">E6*I6</f>
        <v>0</v>
      </c>
    </row>
    <row r="7" spans="1:10" ht="12.75">
      <c r="A7" s="206">
        <v>3</v>
      </c>
      <c r="B7" s="77" t="s">
        <v>735</v>
      </c>
      <c r="C7" s="20" t="s">
        <v>93</v>
      </c>
      <c r="D7" s="2" t="s">
        <v>92</v>
      </c>
      <c r="E7" s="6">
        <v>38.34</v>
      </c>
      <c r="F7" s="3" t="s">
        <v>8</v>
      </c>
      <c r="G7" s="36">
        <v>22</v>
      </c>
      <c r="H7" s="145"/>
      <c r="I7" s="145">
        <f t="shared" si="0"/>
        <v>0</v>
      </c>
      <c r="J7" s="205">
        <f t="shared" si="1"/>
        <v>0</v>
      </c>
    </row>
    <row r="8" spans="1:10" ht="12.75">
      <c r="A8" s="190">
        <v>5</v>
      </c>
      <c r="B8" s="71" t="s">
        <v>540</v>
      </c>
      <c r="C8" s="20" t="s">
        <v>94</v>
      </c>
      <c r="D8" s="2" t="s">
        <v>7</v>
      </c>
      <c r="E8" s="6">
        <v>20.26</v>
      </c>
      <c r="F8" s="3" t="s">
        <v>8</v>
      </c>
      <c r="G8" s="36">
        <v>22</v>
      </c>
      <c r="H8" s="145"/>
      <c r="I8" s="145">
        <f t="shared" si="0"/>
        <v>0</v>
      </c>
      <c r="J8" s="205">
        <f t="shared" si="1"/>
        <v>0</v>
      </c>
    </row>
    <row r="9" spans="1:10" ht="12.75">
      <c r="A9" s="206">
        <v>3</v>
      </c>
      <c r="B9" s="77" t="s">
        <v>735</v>
      </c>
      <c r="C9" s="20" t="s">
        <v>95</v>
      </c>
      <c r="D9" s="2" t="s">
        <v>96</v>
      </c>
      <c r="E9" s="6">
        <v>9.25</v>
      </c>
      <c r="F9" s="3" t="s">
        <v>15</v>
      </c>
      <c r="G9" s="64">
        <v>22</v>
      </c>
      <c r="H9" s="145"/>
      <c r="I9" s="145">
        <f t="shared" si="0"/>
        <v>0</v>
      </c>
      <c r="J9" s="205">
        <f t="shared" si="1"/>
        <v>0</v>
      </c>
    </row>
    <row r="10" spans="1:10" ht="12.75">
      <c r="A10" s="190">
        <v>3</v>
      </c>
      <c r="B10" s="77" t="s">
        <v>735</v>
      </c>
      <c r="C10" s="20" t="s">
        <v>97</v>
      </c>
      <c r="D10" s="2" t="s">
        <v>53</v>
      </c>
      <c r="E10" s="6">
        <v>8.02</v>
      </c>
      <c r="F10" s="3" t="s">
        <v>8</v>
      </c>
      <c r="G10" s="36">
        <v>22</v>
      </c>
      <c r="H10" s="145"/>
      <c r="I10" s="145">
        <f t="shared" si="0"/>
        <v>0</v>
      </c>
      <c r="J10" s="205">
        <f t="shared" si="1"/>
        <v>0</v>
      </c>
    </row>
    <row r="11" spans="1:10" ht="12.75">
      <c r="A11" s="190">
        <v>3</v>
      </c>
      <c r="B11" s="77" t="s">
        <v>735</v>
      </c>
      <c r="C11" s="20" t="s">
        <v>98</v>
      </c>
      <c r="D11" s="2" t="s">
        <v>51</v>
      </c>
      <c r="E11" s="6">
        <v>12.61</v>
      </c>
      <c r="F11" s="3" t="s">
        <v>8</v>
      </c>
      <c r="G11" s="36">
        <v>22</v>
      </c>
      <c r="H11" s="145"/>
      <c r="I11" s="145">
        <f t="shared" si="0"/>
        <v>0</v>
      </c>
      <c r="J11" s="205">
        <f t="shared" si="1"/>
        <v>0</v>
      </c>
    </row>
    <row r="12" spans="1:10" ht="12.75">
      <c r="A12" s="190">
        <v>1</v>
      </c>
      <c r="B12" s="71" t="s">
        <v>540</v>
      </c>
      <c r="C12" s="25" t="s">
        <v>513</v>
      </c>
      <c r="D12" s="24" t="s">
        <v>12</v>
      </c>
      <c r="E12" s="6">
        <v>4.76</v>
      </c>
      <c r="F12" s="4" t="s">
        <v>15</v>
      </c>
      <c r="G12" s="36">
        <v>22</v>
      </c>
      <c r="H12" s="145"/>
      <c r="I12" s="145">
        <f t="shared" si="0"/>
        <v>0</v>
      </c>
      <c r="J12" s="205">
        <f t="shared" si="1"/>
        <v>0</v>
      </c>
    </row>
    <row r="13" spans="1:10" ht="12.75">
      <c r="A13" s="190">
        <v>1</v>
      </c>
      <c r="B13" s="71" t="s">
        <v>540</v>
      </c>
      <c r="C13" s="25" t="s">
        <v>514</v>
      </c>
      <c r="D13" s="24" t="s">
        <v>117</v>
      </c>
      <c r="E13" s="6">
        <v>16.56</v>
      </c>
      <c r="F13" s="4" t="s">
        <v>15</v>
      </c>
      <c r="G13" s="36">
        <v>22</v>
      </c>
      <c r="H13" s="145"/>
      <c r="I13" s="145">
        <f t="shared" si="0"/>
        <v>0</v>
      </c>
      <c r="J13" s="205">
        <f t="shared" si="1"/>
        <v>0</v>
      </c>
    </row>
    <row r="14" spans="1:10" ht="12.75">
      <c r="A14" s="190">
        <v>1</v>
      </c>
      <c r="B14" s="71" t="s">
        <v>540</v>
      </c>
      <c r="C14" s="25" t="s">
        <v>515</v>
      </c>
      <c r="D14" s="24" t="s">
        <v>117</v>
      </c>
      <c r="E14" s="6">
        <v>17.22</v>
      </c>
      <c r="F14" s="4" t="s">
        <v>15</v>
      </c>
      <c r="G14" s="36">
        <v>22</v>
      </c>
      <c r="H14" s="145"/>
      <c r="I14" s="145">
        <f t="shared" si="0"/>
        <v>0</v>
      </c>
      <c r="J14" s="205">
        <f t="shared" si="1"/>
        <v>0</v>
      </c>
    </row>
    <row r="15" spans="1:10" ht="12.75">
      <c r="A15" s="206">
        <v>3</v>
      </c>
      <c r="B15" s="77" t="s">
        <v>735</v>
      </c>
      <c r="C15" s="20" t="s">
        <v>99</v>
      </c>
      <c r="D15" s="2" t="s">
        <v>100</v>
      </c>
      <c r="E15" s="6">
        <v>44.17</v>
      </c>
      <c r="F15" s="4" t="s">
        <v>8</v>
      </c>
      <c r="G15" s="36">
        <v>22</v>
      </c>
      <c r="H15" s="145"/>
      <c r="I15" s="145">
        <f t="shared" si="0"/>
        <v>0</v>
      </c>
      <c r="J15" s="205">
        <f t="shared" si="1"/>
        <v>0</v>
      </c>
    </row>
    <row r="16" spans="1:10" ht="12.75">
      <c r="A16" s="206">
        <v>3</v>
      </c>
      <c r="B16" s="77" t="s">
        <v>735</v>
      </c>
      <c r="C16" s="20" t="s">
        <v>101</v>
      </c>
      <c r="D16" s="2" t="s">
        <v>102</v>
      </c>
      <c r="E16" s="6">
        <v>0</v>
      </c>
      <c r="F16" s="4" t="s">
        <v>8</v>
      </c>
      <c r="G16" s="36">
        <v>22</v>
      </c>
      <c r="H16" s="145"/>
      <c r="I16" s="145">
        <f t="shared" si="0"/>
        <v>0</v>
      </c>
      <c r="J16" s="205">
        <f t="shared" si="1"/>
        <v>0</v>
      </c>
    </row>
    <row r="17" spans="1:10" ht="12.75">
      <c r="A17" s="190">
        <v>3</v>
      </c>
      <c r="B17" s="77" t="s">
        <v>735</v>
      </c>
      <c r="C17" s="20" t="s">
        <v>103</v>
      </c>
      <c r="D17" s="2" t="s">
        <v>104</v>
      </c>
      <c r="E17" s="6">
        <v>4.89</v>
      </c>
      <c r="F17" s="4" t="s">
        <v>8</v>
      </c>
      <c r="G17" s="36">
        <v>22</v>
      </c>
      <c r="H17" s="145"/>
      <c r="I17" s="145">
        <f t="shared" si="0"/>
        <v>0</v>
      </c>
      <c r="J17" s="205">
        <f t="shared" si="1"/>
        <v>0</v>
      </c>
    </row>
    <row r="18" spans="1:10" ht="12.75">
      <c r="A18" s="190">
        <v>3</v>
      </c>
      <c r="B18" s="77" t="s">
        <v>735</v>
      </c>
      <c r="C18" s="20" t="s">
        <v>105</v>
      </c>
      <c r="D18" s="2" t="s">
        <v>106</v>
      </c>
      <c r="E18" s="6">
        <v>2.91</v>
      </c>
      <c r="F18" s="4" t="s">
        <v>8</v>
      </c>
      <c r="G18" s="36">
        <v>22</v>
      </c>
      <c r="H18" s="145"/>
      <c r="I18" s="145">
        <f t="shared" si="0"/>
        <v>0</v>
      </c>
      <c r="J18" s="205">
        <f t="shared" si="1"/>
        <v>0</v>
      </c>
    </row>
    <row r="19" spans="1:10" ht="12.75">
      <c r="A19" s="190">
        <v>3</v>
      </c>
      <c r="B19" s="77" t="s">
        <v>735</v>
      </c>
      <c r="C19" s="20" t="s">
        <v>107</v>
      </c>
      <c r="D19" s="2" t="s">
        <v>75</v>
      </c>
      <c r="E19" s="6">
        <v>4.4</v>
      </c>
      <c r="F19" s="4" t="s">
        <v>8</v>
      </c>
      <c r="G19" s="36">
        <v>22</v>
      </c>
      <c r="H19" s="145"/>
      <c r="I19" s="145">
        <f t="shared" si="0"/>
        <v>0</v>
      </c>
      <c r="J19" s="205">
        <f t="shared" si="1"/>
        <v>0</v>
      </c>
    </row>
    <row r="20" spans="1:10" ht="12.75">
      <c r="A20" s="190">
        <v>5</v>
      </c>
      <c r="B20" s="71" t="s">
        <v>540</v>
      </c>
      <c r="C20" s="20" t="s">
        <v>108</v>
      </c>
      <c r="D20" s="2" t="s">
        <v>7</v>
      </c>
      <c r="E20" s="6">
        <v>21.5</v>
      </c>
      <c r="F20" s="3" t="s">
        <v>39</v>
      </c>
      <c r="G20" s="36">
        <v>22</v>
      </c>
      <c r="H20" s="145"/>
      <c r="I20" s="145">
        <f t="shared" si="0"/>
        <v>0</v>
      </c>
      <c r="J20" s="205">
        <f t="shared" si="1"/>
        <v>0</v>
      </c>
    </row>
    <row r="21" spans="1:10" ht="12.75">
      <c r="A21" s="190">
        <v>3</v>
      </c>
      <c r="B21" s="77" t="s">
        <v>735</v>
      </c>
      <c r="C21" s="20" t="s">
        <v>109</v>
      </c>
      <c r="D21" s="2" t="s">
        <v>12</v>
      </c>
      <c r="E21" s="6">
        <v>55.9</v>
      </c>
      <c r="F21" s="4" t="s">
        <v>8</v>
      </c>
      <c r="G21" s="36">
        <v>22</v>
      </c>
      <c r="H21" s="145"/>
      <c r="I21" s="145">
        <f t="shared" si="0"/>
        <v>0</v>
      </c>
      <c r="J21" s="205">
        <f t="shared" si="1"/>
        <v>0</v>
      </c>
    </row>
    <row r="22" spans="1:10" ht="12.75">
      <c r="A22" s="190">
        <v>4</v>
      </c>
      <c r="B22" s="77" t="s">
        <v>735</v>
      </c>
      <c r="C22" s="20" t="s">
        <v>110</v>
      </c>
      <c r="D22" s="2" t="s">
        <v>53</v>
      </c>
      <c r="E22" s="6">
        <v>7.06</v>
      </c>
      <c r="F22" s="4" t="s">
        <v>8</v>
      </c>
      <c r="G22" s="36">
        <v>22</v>
      </c>
      <c r="H22" s="145"/>
      <c r="I22" s="145">
        <f t="shared" si="0"/>
        <v>0</v>
      </c>
      <c r="J22" s="205">
        <f t="shared" si="1"/>
        <v>0</v>
      </c>
    </row>
    <row r="23" spans="1:10" ht="12.75">
      <c r="A23" s="190">
        <v>4</v>
      </c>
      <c r="B23" s="77" t="s">
        <v>735</v>
      </c>
      <c r="C23" s="20" t="s">
        <v>111</v>
      </c>
      <c r="D23" s="2" t="s">
        <v>72</v>
      </c>
      <c r="E23" s="6">
        <v>4.03</v>
      </c>
      <c r="F23" s="4" t="s">
        <v>8</v>
      </c>
      <c r="G23" s="36">
        <v>22</v>
      </c>
      <c r="H23" s="145"/>
      <c r="I23" s="145">
        <f t="shared" si="0"/>
        <v>0</v>
      </c>
      <c r="J23" s="205">
        <f t="shared" si="1"/>
        <v>0</v>
      </c>
    </row>
    <row r="24" spans="1:10" ht="12.75">
      <c r="A24" s="190">
        <v>3</v>
      </c>
      <c r="B24" s="71" t="s">
        <v>736</v>
      </c>
      <c r="C24" s="20" t="s">
        <v>112</v>
      </c>
      <c r="D24" s="2" t="s">
        <v>113</v>
      </c>
      <c r="E24" s="6">
        <v>7.5</v>
      </c>
      <c r="F24" s="4" t="s">
        <v>8</v>
      </c>
      <c r="G24" s="64">
        <v>12</v>
      </c>
      <c r="H24" s="145"/>
      <c r="I24" s="145">
        <f t="shared" si="0"/>
        <v>0</v>
      </c>
      <c r="J24" s="205">
        <f t="shared" si="1"/>
        <v>0</v>
      </c>
    </row>
    <row r="25" spans="1:10" ht="12.75">
      <c r="A25" s="190">
        <v>4</v>
      </c>
      <c r="B25" s="77" t="s">
        <v>735</v>
      </c>
      <c r="C25" s="20" t="s">
        <v>114</v>
      </c>
      <c r="D25" s="2" t="s">
        <v>53</v>
      </c>
      <c r="E25" s="6">
        <v>8.24</v>
      </c>
      <c r="F25" s="4" t="s">
        <v>8</v>
      </c>
      <c r="G25" s="36">
        <v>22</v>
      </c>
      <c r="H25" s="145"/>
      <c r="I25" s="145">
        <f t="shared" si="0"/>
        <v>0</v>
      </c>
      <c r="J25" s="205">
        <f t="shared" si="1"/>
        <v>0</v>
      </c>
    </row>
    <row r="26" spans="1:10" ht="12.75">
      <c r="A26" s="190">
        <v>4</v>
      </c>
      <c r="B26" s="77" t="s">
        <v>735</v>
      </c>
      <c r="C26" s="20" t="s">
        <v>115</v>
      </c>
      <c r="D26" s="2" t="s">
        <v>49</v>
      </c>
      <c r="E26" s="6">
        <v>12.61</v>
      </c>
      <c r="F26" s="4" t="s">
        <v>8</v>
      </c>
      <c r="G26" s="36">
        <v>22</v>
      </c>
      <c r="H26" s="145"/>
      <c r="I26" s="145">
        <f t="shared" si="0"/>
        <v>0</v>
      </c>
      <c r="J26" s="205">
        <f t="shared" si="1"/>
        <v>0</v>
      </c>
    </row>
    <row r="27" spans="1:10" ht="12.75">
      <c r="A27" s="190">
        <v>1</v>
      </c>
      <c r="B27" s="71" t="s">
        <v>540</v>
      </c>
      <c r="C27" s="20" t="s">
        <v>116</v>
      </c>
      <c r="D27" s="24" t="s">
        <v>146</v>
      </c>
      <c r="E27" s="6">
        <v>18.89</v>
      </c>
      <c r="F27" s="4" t="s">
        <v>15</v>
      </c>
      <c r="G27" s="36">
        <v>22</v>
      </c>
      <c r="H27" s="145"/>
      <c r="I27" s="145">
        <f t="shared" si="0"/>
        <v>0</v>
      </c>
      <c r="J27" s="205">
        <f t="shared" si="1"/>
        <v>0</v>
      </c>
    </row>
    <row r="28" spans="1:10" ht="12.75">
      <c r="A28" s="190">
        <v>3</v>
      </c>
      <c r="B28" s="71" t="s">
        <v>540</v>
      </c>
      <c r="C28" s="20" t="s">
        <v>118</v>
      </c>
      <c r="D28" s="2" t="s">
        <v>12</v>
      </c>
      <c r="E28" s="6">
        <v>7.8</v>
      </c>
      <c r="F28" s="4" t="s">
        <v>8</v>
      </c>
      <c r="G28" s="36">
        <v>22</v>
      </c>
      <c r="H28" s="145"/>
      <c r="I28" s="145">
        <f t="shared" si="0"/>
        <v>0</v>
      </c>
      <c r="J28" s="205">
        <f t="shared" si="1"/>
        <v>0</v>
      </c>
    </row>
    <row r="29" spans="1:10" ht="12.75">
      <c r="A29" s="190">
        <v>1</v>
      </c>
      <c r="B29" s="71" t="s">
        <v>540</v>
      </c>
      <c r="C29" s="20" t="s">
        <v>119</v>
      </c>
      <c r="D29" s="2" t="s">
        <v>120</v>
      </c>
      <c r="E29" s="6">
        <v>27.95</v>
      </c>
      <c r="F29" s="4" t="s">
        <v>15</v>
      </c>
      <c r="G29" s="36">
        <v>22</v>
      </c>
      <c r="H29" s="145"/>
      <c r="I29" s="145">
        <f t="shared" si="0"/>
        <v>0</v>
      </c>
      <c r="J29" s="205">
        <f t="shared" si="1"/>
        <v>0</v>
      </c>
    </row>
    <row r="30" spans="1:10" ht="12.75">
      <c r="A30" s="206">
        <v>3</v>
      </c>
      <c r="B30" s="77" t="s">
        <v>735</v>
      </c>
      <c r="C30" s="20" t="s">
        <v>121</v>
      </c>
      <c r="D30" s="2" t="s">
        <v>12</v>
      </c>
      <c r="E30" s="6">
        <v>56.71</v>
      </c>
      <c r="F30" s="4" t="s">
        <v>8</v>
      </c>
      <c r="G30" s="36">
        <v>22</v>
      </c>
      <c r="H30" s="145"/>
      <c r="I30" s="145">
        <f t="shared" si="0"/>
        <v>0</v>
      </c>
      <c r="J30" s="205">
        <f t="shared" si="1"/>
        <v>0</v>
      </c>
    </row>
    <row r="31" spans="1:10" ht="12.75">
      <c r="A31" s="190">
        <v>1</v>
      </c>
      <c r="B31" s="71" t="s">
        <v>540</v>
      </c>
      <c r="C31" s="20" t="s">
        <v>122</v>
      </c>
      <c r="D31" s="2" t="s">
        <v>123</v>
      </c>
      <c r="E31" s="6">
        <v>19.1</v>
      </c>
      <c r="F31" s="4" t="s">
        <v>15</v>
      </c>
      <c r="G31" s="36">
        <v>22</v>
      </c>
      <c r="H31" s="145"/>
      <c r="I31" s="145">
        <f t="shared" si="0"/>
        <v>0</v>
      </c>
      <c r="J31" s="205">
        <f t="shared" si="1"/>
        <v>0</v>
      </c>
    </row>
    <row r="32" spans="1:10" ht="12.75">
      <c r="A32" s="190">
        <v>3</v>
      </c>
      <c r="B32" s="71" t="s">
        <v>540</v>
      </c>
      <c r="C32" s="20" t="s">
        <v>124</v>
      </c>
      <c r="D32" s="2" t="s">
        <v>12</v>
      </c>
      <c r="E32" s="6">
        <v>21.98</v>
      </c>
      <c r="F32" s="4" t="s">
        <v>8</v>
      </c>
      <c r="G32" s="36">
        <v>22</v>
      </c>
      <c r="H32" s="145"/>
      <c r="I32" s="145">
        <f t="shared" si="0"/>
        <v>0</v>
      </c>
      <c r="J32" s="205">
        <f t="shared" si="1"/>
        <v>0</v>
      </c>
    </row>
    <row r="33" spans="1:10" ht="12.75">
      <c r="A33" s="190">
        <v>1</v>
      </c>
      <c r="B33" s="71" t="s">
        <v>540</v>
      </c>
      <c r="C33" s="20" t="s">
        <v>125</v>
      </c>
      <c r="D33" s="2" t="s">
        <v>126</v>
      </c>
      <c r="E33" s="6">
        <v>15.36</v>
      </c>
      <c r="F33" s="4" t="s">
        <v>15</v>
      </c>
      <c r="G33" s="36">
        <v>22</v>
      </c>
      <c r="H33" s="145"/>
      <c r="I33" s="145">
        <f t="shared" si="0"/>
        <v>0</v>
      </c>
      <c r="J33" s="205">
        <f t="shared" si="1"/>
        <v>0</v>
      </c>
    </row>
    <row r="34" spans="1:10" ht="12.75">
      <c r="A34" s="190">
        <v>1</v>
      </c>
      <c r="B34" s="71" t="s">
        <v>540</v>
      </c>
      <c r="C34" s="20" t="s">
        <v>127</v>
      </c>
      <c r="D34" s="2" t="s">
        <v>126</v>
      </c>
      <c r="E34" s="6">
        <v>15.36</v>
      </c>
      <c r="F34" s="4" t="s">
        <v>15</v>
      </c>
      <c r="G34" s="36">
        <v>22</v>
      </c>
      <c r="H34" s="145"/>
      <c r="I34" s="145">
        <f t="shared" si="0"/>
        <v>0</v>
      </c>
      <c r="J34" s="205">
        <f t="shared" si="1"/>
        <v>0</v>
      </c>
    </row>
    <row r="35" spans="1:10" ht="12.75">
      <c r="A35" s="190">
        <v>1</v>
      </c>
      <c r="B35" s="71" t="s">
        <v>540</v>
      </c>
      <c r="C35" s="20" t="s">
        <v>128</v>
      </c>
      <c r="D35" s="2" t="s">
        <v>126</v>
      </c>
      <c r="E35" s="6">
        <v>15.96</v>
      </c>
      <c r="F35" s="4" t="s">
        <v>15</v>
      </c>
      <c r="G35" s="36">
        <v>22</v>
      </c>
      <c r="H35" s="145"/>
      <c r="I35" s="145">
        <f t="shared" si="0"/>
        <v>0</v>
      </c>
      <c r="J35" s="205">
        <f t="shared" si="1"/>
        <v>0</v>
      </c>
    </row>
    <row r="36" spans="1:10" ht="12.75">
      <c r="A36" s="190">
        <v>1</v>
      </c>
      <c r="B36" s="71" t="s">
        <v>540</v>
      </c>
      <c r="C36" s="20" t="s">
        <v>129</v>
      </c>
      <c r="D36" s="2" t="s">
        <v>126</v>
      </c>
      <c r="E36" s="6">
        <v>15.45</v>
      </c>
      <c r="F36" s="4" t="s">
        <v>15</v>
      </c>
      <c r="G36" s="36">
        <v>22</v>
      </c>
      <c r="H36" s="145"/>
      <c r="I36" s="145">
        <f t="shared" si="0"/>
        <v>0</v>
      </c>
      <c r="J36" s="205">
        <f t="shared" si="1"/>
        <v>0</v>
      </c>
    </row>
    <row r="37" spans="1:10" ht="12.75">
      <c r="A37" s="190">
        <v>1</v>
      </c>
      <c r="B37" s="71" t="s">
        <v>540</v>
      </c>
      <c r="C37" s="20" t="s">
        <v>130</v>
      </c>
      <c r="D37" s="2" t="s">
        <v>131</v>
      </c>
      <c r="E37" s="6">
        <v>13.97</v>
      </c>
      <c r="F37" s="4" t="s">
        <v>15</v>
      </c>
      <c r="G37" s="36">
        <v>22</v>
      </c>
      <c r="H37" s="145"/>
      <c r="I37" s="145">
        <f t="shared" si="0"/>
        <v>0</v>
      </c>
      <c r="J37" s="205">
        <f t="shared" si="1"/>
        <v>0</v>
      </c>
    </row>
    <row r="38" spans="1:10" ht="12.75">
      <c r="A38" s="190">
        <v>1</v>
      </c>
      <c r="B38" s="71" t="s">
        <v>540</v>
      </c>
      <c r="C38" s="20" t="s">
        <v>132</v>
      </c>
      <c r="D38" s="2" t="s">
        <v>133</v>
      </c>
      <c r="E38" s="6">
        <v>24.44</v>
      </c>
      <c r="F38" s="4" t="s">
        <v>15</v>
      </c>
      <c r="G38" s="36">
        <v>22</v>
      </c>
      <c r="H38" s="145"/>
      <c r="I38" s="145">
        <f t="shared" si="0"/>
        <v>0</v>
      </c>
      <c r="J38" s="205">
        <f t="shared" si="1"/>
        <v>0</v>
      </c>
    </row>
    <row r="39" spans="1:10" ht="14.25" customHeight="1">
      <c r="A39" s="190">
        <v>5</v>
      </c>
      <c r="B39" s="71" t="s">
        <v>540</v>
      </c>
      <c r="C39" s="20" t="s">
        <v>516</v>
      </c>
      <c r="D39" s="2" t="s">
        <v>7</v>
      </c>
      <c r="E39" s="6">
        <v>4.92</v>
      </c>
      <c r="F39" s="3" t="s">
        <v>39</v>
      </c>
      <c r="G39" s="36">
        <v>22</v>
      </c>
      <c r="H39" s="145"/>
      <c r="I39" s="145">
        <f t="shared" si="0"/>
        <v>0</v>
      </c>
      <c r="J39" s="205">
        <f t="shared" si="1"/>
        <v>0</v>
      </c>
    </row>
    <row r="40" spans="1:10" ht="12.75">
      <c r="A40" s="190">
        <v>3</v>
      </c>
      <c r="B40" s="77" t="s">
        <v>735</v>
      </c>
      <c r="C40" s="25" t="s">
        <v>134</v>
      </c>
      <c r="D40" s="24" t="s">
        <v>12</v>
      </c>
      <c r="E40" s="6">
        <v>87.48</v>
      </c>
      <c r="F40" s="4" t="s">
        <v>8</v>
      </c>
      <c r="G40" s="36">
        <v>22</v>
      </c>
      <c r="H40" s="145"/>
      <c r="I40" s="145">
        <f t="shared" si="0"/>
        <v>0</v>
      </c>
      <c r="J40" s="205">
        <f t="shared" si="1"/>
        <v>0</v>
      </c>
    </row>
    <row r="41" spans="1:10" ht="12.75">
      <c r="A41" s="212">
        <v>1</v>
      </c>
      <c r="B41" s="71" t="s">
        <v>540</v>
      </c>
      <c r="C41" s="20" t="s">
        <v>135</v>
      </c>
      <c r="D41" s="2" t="s">
        <v>136</v>
      </c>
      <c r="E41" s="6">
        <v>103.12</v>
      </c>
      <c r="F41" s="3" t="s">
        <v>15</v>
      </c>
      <c r="G41" s="138" t="s">
        <v>953</v>
      </c>
      <c r="H41" s="145"/>
      <c r="I41" s="145">
        <f>H41*28</f>
        <v>0</v>
      </c>
      <c r="J41" s="205">
        <f t="shared" si="1"/>
        <v>0</v>
      </c>
    </row>
    <row r="42" spans="1:10" ht="12.75">
      <c r="A42" s="212">
        <v>1</v>
      </c>
      <c r="B42" s="71" t="s">
        <v>540</v>
      </c>
      <c r="C42" s="20" t="s">
        <v>137</v>
      </c>
      <c r="D42" s="2" t="s">
        <v>136</v>
      </c>
      <c r="E42" s="6">
        <v>41.02</v>
      </c>
      <c r="F42" s="4" t="s">
        <v>15</v>
      </c>
      <c r="G42" s="138" t="s">
        <v>954</v>
      </c>
      <c r="H42" s="145"/>
      <c r="I42" s="145">
        <f>H42*28</f>
        <v>0</v>
      </c>
      <c r="J42" s="205">
        <f t="shared" si="1"/>
        <v>0</v>
      </c>
    </row>
    <row r="43" spans="1:10" ht="12.75">
      <c r="A43" s="190">
        <v>4</v>
      </c>
      <c r="B43" s="77" t="s">
        <v>735</v>
      </c>
      <c r="C43" s="64" t="s">
        <v>138</v>
      </c>
      <c r="D43" s="19" t="s">
        <v>53</v>
      </c>
      <c r="E43" s="65">
        <v>1.44</v>
      </c>
      <c r="F43" s="73" t="s">
        <v>8</v>
      </c>
      <c r="G43" s="64">
        <v>22</v>
      </c>
      <c r="H43" s="145"/>
      <c r="I43" s="145">
        <f t="shared" si="0"/>
        <v>0</v>
      </c>
      <c r="J43" s="205">
        <f t="shared" si="1"/>
        <v>0</v>
      </c>
    </row>
    <row r="44" spans="1:10" ht="12.75">
      <c r="A44" s="190">
        <v>4</v>
      </c>
      <c r="B44" s="77" t="s">
        <v>735</v>
      </c>
      <c r="C44" s="64" t="s">
        <v>139</v>
      </c>
      <c r="D44" s="19" t="s">
        <v>72</v>
      </c>
      <c r="E44" s="65">
        <v>1.03</v>
      </c>
      <c r="F44" s="73" t="s">
        <v>8</v>
      </c>
      <c r="G44" s="64">
        <v>22</v>
      </c>
      <c r="H44" s="145"/>
      <c r="I44" s="145">
        <f t="shared" si="0"/>
        <v>0</v>
      </c>
      <c r="J44" s="205">
        <f t="shared" si="1"/>
        <v>0</v>
      </c>
    </row>
    <row r="45" spans="1:10" ht="12.75">
      <c r="A45" s="190">
        <v>4</v>
      </c>
      <c r="B45" s="77" t="s">
        <v>735</v>
      </c>
      <c r="C45" s="64" t="s">
        <v>140</v>
      </c>
      <c r="D45" s="19" t="s">
        <v>53</v>
      </c>
      <c r="E45" s="65">
        <v>1.45</v>
      </c>
      <c r="F45" s="73" t="s">
        <v>8</v>
      </c>
      <c r="G45" s="64">
        <v>22</v>
      </c>
      <c r="H45" s="145"/>
      <c r="I45" s="145">
        <f t="shared" si="0"/>
        <v>0</v>
      </c>
      <c r="J45" s="205">
        <f t="shared" si="1"/>
        <v>0</v>
      </c>
    </row>
    <row r="46" spans="1:10" ht="12.75">
      <c r="A46" s="190">
        <v>4</v>
      </c>
      <c r="B46" s="77" t="s">
        <v>735</v>
      </c>
      <c r="C46" s="64" t="s">
        <v>141</v>
      </c>
      <c r="D46" s="19" t="s">
        <v>142</v>
      </c>
      <c r="E46" s="65">
        <v>1.03</v>
      </c>
      <c r="F46" s="73" t="s">
        <v>8</v>
      </c>
      <c r="G46" s="64">
        <v>22</v>
      </c>
      <c r="H46" s="145"/>
      <c r="I46" s="145">
        <f t="shared" si="0"/>
        <v>0</v>
      </c>
      <c r="J46" s="205">
        <f t="shared" si="1"/>
        <v>0</v>
      </c>
    </row>
    <row r="47" spans="1:10" ht="12.75">
      <c r="A47" s="190">
        <v>4</v>
      </c>
      <c r="B47" s="77" t="s">
        <v>735</v>
      </c>
      <c r="C47" s="64" t="s">
        <v>143</v>
      </c>
      <c r="D47" s="19" t="s">
        <v>12</v>
      </c>
      <c r="E47" s="65">
        <v>55.8</v>
      </c>
      <c r="F47" s="73" t="s">
        <v>8</v>
      </c>
      <c r="G47" s="64">
        <v>22</v>
      </c>
      <c r="H47" s="145"/>
      <c r="I47" s="145">
        <f t="shared" si="0"/>
        <v>0</v>
      </c>
      <c r="J47" s="205">
        <f t="shared" si="1"/>
        <v>0</v>
      </c>
    </row>
    <row r="48" spans="1:10" ht="12.75">
      <c r="A48" s="190">
        <v>3</v>
      </c>
      <c r="B48" s="71" t="s">
        <v>540</v>
      </c>
      <c r="C48" s="64" t="s">
        <v>144</v>
      </c>
      <c r="D48" s="19" t="s">
        <v>113</v>
      </c>
      <c r="E48" s="65">
        <v>8.94</v>
      </c>
      <c r="F48" s="74" t="s">
        <v>39</v>
      </c>
      <c r="G48" s="64">
        <v>22</v>
      </c>
      <c r="H48" s="145"/>
      <c r="I48" s="145">
        <f t="shared" si="0"/>
        <v>0</v>
      </c>
      <c r="J48" s="205">
        <f t="shared" si="1"/>
        <v>0</v>
      </c>
    </row>
    <row r="49" spans="1:10" ht="12.75">
      <c r="A49" s="190">
        <v>5</v>
      </c>
      <c r="B49" s="71" t="s">
        <v>736</v>
      </c>
      <c r="C49" s="59" t="s">
        <v>144</v>
      </c>
      <c r="D49" s="66" t="s">
        <v>7</v>
      </c>
      <c r="E49" s="65">
        <v>8.94</v>
      </c>
      <c r="F49" s="74" t="s">
        <v>39</v>
      </c>
      <c r="G49" s="64">
        <v>12</v>
      </c>
      <c r="H49" s="145"/>
      <c r="I49" s="145">
        <f t="shared" si="0"/>
        <v>0</v>
      </c>
      <c r="J49" s="205">
        <f t="shared" si="1"/>
        <v>0</v>
      </c>
    </row>
    <row r="50" spans="1:10" ht="12.75">
      <c r="A50" s="190">
        <v>1</v>
      </c>
      <c r="B50" s="71" t="s">
        <v>540</v>
      </c>
      <c r="C50" s="64" t="s">
        <v>145</v>
      </c>
      <c r="D50" s="19" t="s">
        <v>715</v>
      </c>
      <c r="E50" s="65">
        <v>16.76</v>
      </c>
      <c r="F50" s="74" t="s">
        <v>15</v>
      </c>
      <c r="G50" s="64">
        <v>22</v>
      </c>
      <c r="H50" s="145"/>
      <c r="I50" s="145">
        <f t="shared" si="0"/>
        <v>0</v>
      </c>
      <c r="J50" s="205">
        <f t="shared" si="1"/>
        <v>0</v>
      </c>
    </row>
    <row r="51" spans="1:10" ht="12.75">
      <c r="A51" s="190">
        <v>1</v>
      </c>
      <c r="B51" s="71" t="s">
        <v>540</v>
      </c>
      <c r="C51" s="64" t="s">
        <v>147</v>
      </c>
      <c r="D51" s="19" t="s">
        <v>715</v>
      </c>
      <c r="E51" s="65">
        <v>15.56</v>
      </c>
      <c r="F51" s="74" t="s">
        <v>15</v>
      </c>
      <c r="G51" s="64">
        <v>22</v>
      </c>
      <c r="H51" s="145"/>
      <c r="I51" s="145">
        <f t="shared" si="0"/>
        <v>0</v>
      </c>
      <c r="J51" s="205">
        <f t="shared" si="1"/>
        <v>0</v>
      </c>
    </row>
    <row r="52" spans="1:10" ht="12.75">
      <c r="A52" s="190">
        <v>2</v>
      </c>
      <c r="B52" s="71" t="s">
        <v>736</v>
      </c>
      <c r="C52" s="64" t="s">
        <v>148</v>
      </c>
      <c r="D52" s="19" t="s">
        <v>146</v>
      </c>
      <c r="E52" s="65">
        <v>16.13</v>
      </c>
      <c r="F52" s="74" t="s">
        <v>15</v>
      </c>
      <c r="G52" s="64">
        <v>12</v>
      </c>
      <c r="H52" s="145"/>
      <c r="I52" s="145">
        <f t="shared" si="0"/>
        <v>0</v>
      </c>
      <c r="J52" s="205">
        <f t="shared" si="1"/>
        <v>0</v>
      </c>
    </row>
    <row r="53" spans="1:10" ht="12.75">
      <c r="A53" s="190">
        <v>2</v>
      </c>
      <c r="B53" s="71" t="s">
        <v>736</v>
      </c>
      <c r="C53" s="64" t="s">
        <v>149</v>
      </c>
      <c r="D53" s="19" t="s">
        <v>146</v>
      </c>
      <c r="E53" s="65">
        <v>16.34</v>
      </c>
      <c r="F53" s="74" t="s">
        <v>15</v>
      </c>
      <c r="G53" s="64">
        <v>12</v>
      </c>
      <c r="H53" s="145"/>
      <c r="I53" s="145">
        <f t="shared" si="0"/>
        <v>0</v>
      </c>
      <c r="J53" s="205">
        <f t="shared" si="1"/>
        <v>0</v>
      </c>
    </row>
    <row r="54" spans="1:10" ht="13.5" thickBot="1">
      <c r="A54" s="191">
        <v>3</v>
      </c>
      <c r="B54" s="208" t="s">
        <v>735</v>
      </c>
      <c r="C54" s="213" t="s">
        <v>150</v>
      </c>
      <c r="D54" s="214" t="s">
        <v>12</v>
      </c>
      <c r="E54" s="195">
        <v>69.45</v>
      </c>
      <c r="F54" s="215" t="s">
        <v>8</v>
      </c>
      <c r="G54" s="193">
        <v>22</v>
      </c>
      <c r="H54" s="160"/>
      <c r="I54" s="160">
        <f t="shared" si="0"/>
        <v>0</v>
      </c>
      <c r="J54" s="210">
        <f t="shared" si="1"/>
        <v>0</v>
      </c>
    </row>
    <row r="55" spans="1:7" ht="13.5" thickBot="1">
      <c r="A55" s="12"/>
      <c r="B55" s="12"/>
      <c r="C55" s="12"/>
      <c r="D55" s="12"/>
      <c r="E55" s="113"/>
      <c r="F55" s="12"/>
      <c r="G55" s="107"/>
    </row>
    <row r="56" spans="3:10" ht="13.5" thickBot="1">
      <c r="C56" s="12"/>
      <c r="D56" s="37" t="s">
        <v>88</v>
      </c>
      <c r="E56" s="38">
        <f>SUM(E5:E54)</f>
        <v>1062.6100000000001</v>
      </c>
      <c r="F56" s="12"/>
      <c r="G56" s="389" t="s">
        <v>890</v>
      </c>
      <c r="H56" s="390"/>
      <c r="I56" s="293"/>
      <c r="J56" s="294">
        <f>SUM(J5:J54)</f>
        <v>0</v>
      </c>
    </row>
    <row r="58" ht="12.75">
      <c r="A58" s="22"/>
    </row>
    <row r="59" spans="1:2" ht="12.75" hidden="1">
      <c r="A59" s="22"/>
      <c r="B59" s="8"/>
    </row>
    <row r="60" spans="1:2" ht="12.75" hidden="1">
      <c r="A60" s="22"/>
      <c r="B60" s="8"/>
    </row>
    <row r="61" spans="1:2" ht="12.75" hidden="1">
      <c r="A61" s="22"/>
      <c r="B61" s="8"/>
    </row>
    <row r="62" ht="12.75" hidden="1">
      <c r="A62" s="22"/>
    </row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3" ht="12.75" hidden="1"/>
    <row r="74" ht="12.75" hidden="1"/>
    <row r="75" ht="12.75" hidden="1"/>
    <row r="76" ht="12.75" hidden="1"/>
  </sheetData>
  <sheetProtection/>
  <mergeCells count="3">
    <mergeCell ref="A1:F1"/>
    <mergeCell ref="A2:F2"/>
    <mergeCell ref="G56:H5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60" zoomScalePageLayoutView="0" workbookViewId="0" topLeftCell="A49">
      <selection activeCell="F80" sqref="F80"/>
    </sheetView>
  </sheetViews>
  <sheetFormatPr defaultColWidth="9.140625" defaultRowHeight="12.75"/>
  <cols>
    <col min="1" max="1" width="12.57421875" style="0" bestFit="1" customWidth="1"/>
    <col min="2" max="2" width="23.28125" style="0" customWidth="1"/>
    <col min="3" max="3" width="10.28125" style="0" bestFit="1" customWidth="1"/>
    <col min="4" max="4" width="34.140625" style="0" bestFit="1" customWidth="1"/>
    <col min="5" max="5" width="12.8515625" style="0" bestFit="1" customWidth="1"/>
    <col min="6" max="6" width="21.57421875" style="0" bestFit="1" customWidth="1"/>
    <col min="7" max="7" width="19.57421875" style="0" customWidth="1"/>
    <col min="9" max="9" width="10.421875" style="0" customWidth="1"/>
    <col min="10" max="10" width="12.8515625" style="0" customWidth="1"/>
  </cols>
  <sheetData>
    <row r="1" spans="1:6" ht="22.5" customHeight="1">
      <c r="A1" s="382" t="s">
        <v>742</v>
      </c>
      <c r="B1" s="382"/>
      <c r="C1" s="382"/>
      <c r="D1" s="382"/>
      <c r="E1" s="382"/>
      <c r="F1" s="382"/>
    </row>
    <row r="2" spans="1:6" ht="15">
      <c r="A2" s="383" t="s">
        <v>151</v>
      </c>
      <c r="B2" s="383"/>
      <c r="C2" s="383"/>
      <c r="D2" s="383"/>
      <c r="E2" s="383"/>
      <c r="F2" s="383"/>
    </row>
    <row r="3" spans="1:10" ht="13.5" thickBot="1">
      <c r="A3" s="68" t="s">
        <v>717</v>
      </c>
      <c r="B3" s="236" t="s">
        <v>718</v>
      </c>
      <c r="C3" s="236" t="s">
        <v>719</v>
      </c>
      <c r="D3" s="236" t="s">
        <v>519</v>
      </c>
      <c r="E3" s="236" t="s">
        <v>720</v>
      </c>
      <c r="F3" s="236" t="s">
        <v>721</v>
      </c>
      <c r="G3" s="236" t="s">
        <v>722</v>
      </c>
      <c r="H3" s="236" t="s">
        <v>879</v>
      </c>
      <c r="I3" s="236" t="s">
        <v>880</v>
      </c>
      <c r="J3" s="236" t="s">
        <v>881</v>
      </c>
    </row>
    <row r="4" spans="1:10" ht="72" customHeight="1" thickBot="1">
      <c r="A4" s="140" t="s">
        <v>1</v>
      </c>
      <c r="B4" s="197" t="s">
        <v>733</v>
      </c>
      <c r="C4" s="198" t="s">
        <v>2</v>
      </c>
      <c r="D4" s="199" t="s">
        <v>3</v>
      </c>
      <c r="E4" s="198" t="s">
        <v>4</v>
      </c>
      <c r="F4" s="200" t="s">
        <v>5</v>
      </c>
      <c r="G4" s="55" t="s">
        <v>714</v>
      </c>
      <c r="H4" s="196" t="s">
        <v>873</v>
      </c>
      <c r="I4" s="141" t="s">
        <v>874</v>
      </c>
      <c r="J4" s="139" t="s">
        <v>875</v>
      </c>
    </row>
    <row r="5" spans="1:10" ht="12.75">
      <c r="A5" s="201">
        <v>3</v>
      </c>
      <c r="B5" s="202" t="s">
        <v>735</v>
      </c>
      <c r="C5" s="203" t="s">
        <v>152</v>
      </c>
      <c r="D5" s="186" t="s">
        <v>12</v>
      </c>
      <c r="E5" s="187">
        <v>36.1</v>
      </c>
      <c r="F5" s="204" t="s">
        <v>8</v>
      </c>
      <c r="G5" s="188">
        <v>22</v>
      </c>
      <c r="H5" s="157"/>
      <c r="I5" s="157">
        <f>H5*G5</f>
        <v>0</v>
      </c>
      <c r="J5" s="158">
        <f>E5*I5</f>
        <v>0</v>
      </c>
    </row>
    <row r="6" spans="1:10" ht="12.75">
      <c r="A6" s="190">
        <v>3</v>
      </c>
      <c r="B6" s="77" t="s">
        <v>735</v>
      </c>
      <c r="C6" s="5" t="s">
        <v>153</v>
      </c>
      <c r="D6" s="2" t="s">
        <v>7</v>
      </c>
      <c r="E6" s="6">
        <v>58.55</v>
      </c>
      <c r="F6" s="7" t="s">
        <v>39</v>
      </c>
      <c r="G6" s="36">
        <v>22</v>
      </c>
      <c r="H6" s="145"/>
      <c r="I6" s="145">
        <f aca="true" t="shared" si="0" ref="I6:I69">H6*G6</f>
        <v>0</v>
      </c>
      <c r="J6" s="205">
        <f aca="true" t="shared" si="1" ref="J6:J69">E6*I6</f>
        <v>0</v>
      </c>
    </row>
    <row r="7" spans="1:10" ht="12.75">
      <c r="A7" s="190">
        <v>4</v>
      </c>
      <c r="B7" s="77" t="s">
        <v>735</v>
      </c>
      <c r="C7" s="5" t="s">
        <v>154</v>
      </c>
      <c r="D7" s="2" t="s">
        <v>53</v>
      </c>
      <c r="E7" s="6">
        <v>8</v>
      </c>
      <c r="F7" s="7" t="s">
        <v>8</v>
      </c>
      <c r="G7" s="36">
        <v>22</v>
      </c>
      <c r="H7" s="145"/>
      <c r="I7" s="145">
        <f t="shared" si="0"/>
        <v>0</v>
      </c>
      <c r="J7" s="205">
        <f t="shared" si="1"/>
        <v>0</v>
      </c>
    </row>
    <row r="8" spans="1:10" ht="12.75">
      <c r="A8" s="190">
        <v>4</v>
      </c>
      <c r="B8" s="77" t="s">
        <v>735</v>
      </c>
      <c r="C8" s="5" t="s">
        <v>155</v>
      </c>
      <c r="D8" s="2" t="s">
        <v>156</v>
      </c>
      <c r="E8" s="6">
        <v>12.61</v>
      </c>
      <c r="F8" s="7" t="s">
        <v>8</v>
      </c>
      <c r="G8" s="36">
        <v>22</v>
      </c>
      <c r="H8" s="145"/>
      <c r="I8" s="145">
        <f t="shared" si="0"/>
        <v>0</v>
      </c>
      <c r="J8" s="205">
        <f t="shared" si="1"/>
        <v>0</v>
      </c>
    </row>
    <row r="9" spans="1:10" ht="12.75">
      <c r="A9" s="206">
        <v>3</v>
      </c>
      <c r="B9" s="77" t="s">
        <v>735</v>
      </c>
      <c r="C9" s="5" t="s">
        <v>158</v>
      </c>
      <c r="D9" s="2" t="s">
        <v>12</v>
      </c>
      <c r="E9" s="6">
        <v>43.81</v>
      </c>
      <c r="F9" s="7" t="s">
        <v>8</v>
      </c>
      <c r="G9" s="36">
        <v>22</v>
      </c>
      <c r="H9" s="145"/>
      <c r="I9" s="145">
        <f t="shared" si="0"/>
        <v>0</v>
      </c>
      <c r="J9" s="205">
        <f t="shared" si="1"/>
        <v>0</v>
      </c>
    </row>
    <row r="10" spans="1:10" ht="12.75">
      <c r="A10" s="206">
        <v>3</v>
      </c>
      <c r="B10" s="77" t="s">
        <v>735</v>
      </c>
      <c r="C10" s="5" t="s">
        <v>159</v>
      </c>
      <c r="D10" s="2" t="s">
        <v>12</v>
      </c>
      <c r="E10" s="6">
        <v>53.1</v>
      </c>
      <c r="F10" s="7" t="s">
        <v>8</v>
      </c>
      <c r="G10" s="36">
        <v>22</v>
      </c>
      <c r="H10" s="145"/>
      <c r="I10" s="145">
        <f t="shared" si="0"/>
        <v>0</v>
      </c>
      <c r="J10" s="205">
        <f t="shared" si="1"/>
        <v>0</v>
      </c>
    </row>
    <row r="11" spans="1:10" ht="12.75">
      <c r="A11" s="190">
        <v>4</v>
      </c>
      <c r="B11" s="77" t="s">
        <v>735</v>
      </c>
      <c r="C11" s="5" t="s">
        <v>161</v>
      </c>
      <c r="D11" s="2" t="s">
        <v>53</v>
      </c>
      <c r="E11" s="6">
        <v>2.52</v>
      </c>
      <c r="F11" s="7" t="s">
        <v>8</v>
      </c>
      <c r="G11" s="36">
        <v>22</v>
      </c>
      <c r="H11" s="145"/>
      <c r="I11" s="145">
        <f t="shared" si="0"/>
        <v>0</v>
      </c>
      <c r="J11" s="205">
        <f t="shared" si="1"/>
        <v>0</v>
      </c>
    </row>
    <row r="12" spans="1:10" ht="12.75">
      <c r="A12" s="190">
        <v>4</v>
      </c>
      <c r="B12" s="77" t="s">
        <v>735</v>
      </c>
      <c r="C12" s="5" t="s">
        <v>162</v>
      </c>
      <c r="D12" s="2" t="s">
        <v>163</v>
      </c>
      <c r="E12" s="6">
        <v>2.24</v>
      </c>
      <c r="F12" s="7" t="s">
        <v>8</v>
      </c>
      <c r="G12" s="36">
        <v>22</v>
      </c>
      <c r="H12" s="145"/>
      <c r="I12" s="145">
        <f t="shared" si="0"/>
        <v>0</v>
      </c>
      <c r="J12" s="205">
        <f t="shared" si="1"/>
        <v>0</v>
      </c>
    </row>
    <row r="13" spans="1:10" ht="12.75">
      <c r="A13" s="206">
        <v>5</v>
      </c>
      <c r="B13" s="27" t="s">
        <v>540</v>
      </c>
      <c r="C13" s="5" t="s">
        <v>164</v>
      </c>
      <c r="D13" s="2" t="s">
        <v>7</v>
      </c>
      <c r="E13" s="6">
        <v>19.76</v>
      </c>
      <c r="F13" s="7" t="s">
        <v>39</v>
      </c>
      <c r="G13" s="36">
        <v>22</v>
      </c>
      <c r="H13" s="145"/>
      <c r="I13" s="145">
        <f t="shared" si="0"/>
        <v>0</v>
      </c>
      <c r="J13" s="205">
        <f t="shared" si="1"/>
        <v>0</v>
      </c>
    </row>
    <row r="14" spans="1:10" ht="12.75">
      <c r="A14" s="206">
        <v>3</v>
      </c>
      <c r="B14" s="77" t="s">
        <v>735</v>
      </c>
      <c r="C14" s="5" t="s">
        <v>165</v>
      </c>
      <c r="D14" s="2" t="s">
        <v>12</v>
      </c>
      <c r="E14" s="6">
        <v>40.22</v>
      </c>
      <c r="F14" s="7" t="s">
        <v>8</v>
      </c>
      <c r="G14" s="36">
        <v>22</v>
      </c>
      <c r="H14" s="145"/>
      <c r="I14" s="145">
        <f t="shared" si="0"/>
        <v>0</v>
      </c>
      <c r="J14" s="205">
        <f t="shared" si="1"/>
        <v>0</v>
      </c>
    </row>
    <row r="15" spans="1:10" ht="12.75">
      <c r="A15" s="190">
        <v>4</v>
      </c>
      <c r="B15" s="77" t="s">
        <v>735</v>
      </c>
      <c r="C15" s="5" t="s">
        <v>166</v>
      </c>
      <c r="D15" s="2" t="s">
        <v>53</v>
      </c>
      <c r="E15" s="6">
        <v>6.2</v>
      </c>
      <c r="F15" s="7" t="s">
        <v>8</v>
      </c>
      <c r="G15" s="36">
        <v>22</v>
      </c>
      <c r="H15" s="145"/>
      <c r="I15" s="145">
        <f t="shared" si="0"/>
        <v>0</v>
      </c>
      <c r="J15" s="205">
        <f t="shared" si="1"/>
        <v>0</v>
      </c>
    </row>
    <row r="16" spans="1:10" ht="12.75">
      <c r="A16" s="190">
        <v>4</v>
      </c>
      <c r="B16" s="77" t="s">
        <v>735</v>
      </c>
      <c r="C16" s="5" t="s">
        <v>167</v>
      </c>
      <c r="D16" s="2" t="s">
        <v>49</v>
      </c>
      <c r="E16" s="6">
        <v>4.01</v>
      </c>
      <c r="F16" s="7" t="s">
        <v>8</v>
      </c>
      <c r="G16" s="36">
        <v>22</v>
      </c>
      <c r="H16" s="145"/>
      <c r="I16" s="145">
        <f t="shared" si="0"/>
        <v>0</v>
      </c>
      <c r="J16" s="205">
        <f t="shared" si="1"/>
        <v>0</v>
      </c>
    </row>
    <row r="17" spans="1:10" ht="12.75">
      <c r="A17" s="190">
        <v>4</v>
      </c>
      <c r="B17" s="77" t="s">
        <v>735</v>
      </c>
      <c r="C17" s="5" t="s">
        <v>168</v>
      </c>
      <c r="D17" s="2" t="s">
        <v>53</v>
      </c>
      <c r="E17" s="6">
        <v>5.12</v>
      </c>
      <c r="F17" s="7" t="s">
        <v>8</v>
      </c>
      <c r="G17" s="36">
        <v>22</v>
      </c>
      <c r="H17" s="145"/>
      <c r="I17" s="145">
        <f t="shared" si="0"/>
        <v>0</v>
      </c>
      <c r="J17" s="205">
        <f t="shared" si="1"/>
        <v>0</v>
      </c>
    </row>
    <row r="18" spans="1:10" ht="12.75">
      <c r="A18" s="190">
        <v>3</v>
      </c>
      <c r="B18" s="77" t="s">
        <v>735</v>
      </c>
      <c r="C18" s="5" t="s">
        <v>169</v>
      </c>
      <c r="D18" s="2" t="s">
        <v>51</v>
      </c>
      <c r="E18" s="6">
        <v>5.08</v>
      </c>
      <c r="F18" s="7" t="s">
        <v>8</v>
      </c>
      <c r="G18" s="36">
        <v>22</v>
      </c>
      <c r="H18" s="145"/>
      <c r="I18" s="145">
        <f t="shared" si="0"/>
        <v>0</v>
      </c>
      <c r="J18" s="205">
        <f t="shared" si="1"/>
        <v>0</v>
      </c>
    </row>
    <row r="19" spans="1:10" ht="12.75">
      <c r="A19" s="206">
        <v>4</v>
      </c>
      <c r="B19" s="77" t="s">
        <v>735</v>
      </c>
      <c r="C19" s="5" t="s">
        <v>170</v>
      </c>
      <c r="D19" s="2" t="s">
        <v>12</v>
      </c>
      <c r="E19" s="6">
        <v>28.34</v>
      </c>
      <c r="F19" s="7" t="s">
        <v>8</v>
      </c>
      <c r="G19" s="36">
        <v>22</v>
      </c>
      <c r="H19" s="145"/>
      <c r="I19" s="145">
        <f t="shared" si="0"/>
        <v>0</v>
      </c>
      <c r="J19" s="205">
        <f t="shared" si="1"/>
        <v>0</v>
      </c>
    </row>
    <row r="20" spans="1:10" ht="12.75">
      <c r="A20" s="207">
        <v>1</v>
      </c>
      <c r="B20" s="27" t="s">
        <v>540</v>
      </c>
      <c r="C20" s="5" t="s">
        <v>171</v>
      </c>
      <c r="D20" s="2" t="s">
        <v>172</v>
      </c>
      <c r="E20" s="6">
        <v>37.06</v>
      </c>
      <c r="F20" s="7" t="s">
        <v>15</v>
      </c>
      <c r="G20" s="36">
        <v>22</v>
      </c>
      <c r="H20" s="145"/>
      <c r="I20" s="145">
        <f t="shared" si="0"/>
        <v>0</v>
      </c>
      <c r="J20" s="205">
        <f t="shared" si="1"/>
        <v>0</v>
      </c>
    </row>
    <row r="21" spans="1:10" ht="12.75">
      <c r="A21" s="206">
        <v>3</v>
      </c>
      <c r="B21" s="77" t="s">
        <v>735</v>
      </c>
      <c r="C21" s="19" t="s">
        <v>173</v>
      </c>
      <c r="D21" s="19" t="s">
        <v>12</v>
      </c>
      <c r="E21" s="65">
        <v>15.74</v>
      </c>
      <c r="F21" s="75" t="s">
        <v>8</v>
      </c>
      <c r="G21" s="64">
        <v>22</v>
      </c>
      <c r="H21" s="145"/>
      <c r="I21" s="145">
        <f t="shared" si="0"/>
        <v>0</v>
      </c>
      <c r="J21" s="205">
        <f t="shared" si="1"/>
        <v>0</v>
      </c>
    </row>
    <row r="22" spans="1:10" ht="12.75">
      <c r="A22" s="190">
        <v>3</v>
      </c>
      <c r="B22" s="71" t="s">
        <v>736</v>
      </c>
      <c r="C22" s="19" t="s">
        <v>174</v>
      </c>
      <c r="D22" s="19" t="s">
        <v>157</v>
      </c>
      <c r="E22" s="65">
        <v>8.23</v>
      </c>
      <c r="F22" s="75" t="s">
        <v>15</v>
      </c>
      <c r="G22" s="64">
        <v>12</v>
      </c>
      <c r="H22" s="145"/>
      <c r="I22" s="145">
        <f t="shared" si="0"/>
        <v>0</v>
      </c>
      <c r="J22" s="205">
        <f t="shared" si="1"/>
        <v>0</v>
      </c>
    </row>
    <row r="23" spans="1:10" ht="12.75">
      <c r="A23" s="190">
        <v>1</v>
      </c>
      <c r="B23" s="27" t="s">
        <v>540</v>
      </c>
      <c r="C23" s="19" t="s">
        <v>175</v>
      </c>
      <c r="D23" s="19" t="s">
        <v>146</v>
      </c>
      <c r="E23" s="65">
        <v>10.54</v>
      </c>
      <c r="F23" s="75" t="s">
        <v>15</v>
      </c>
      <c r="G23" s="64">
        <v>22</v>
      </c>
      <c r="H23" s="145"/>
      <c r="I23" s="145">
        <f t="shared" si="0"/>
        <v>0</v>
      </c>
      <c r="J23" s="205">
        <f t="shared" si="1"/>
        <v>0</v>
      </c>
    </row>
    <row r="24" spans="1:10" ht="12.75">
      <c r="A24" s="190">
        <v>1</v>
      </c>
      <c r="B24" s="27" t="s">
        <v>540</v>
      </c>
      <c r="C24" s="19" t="s">
        <v>176</v>
      </c>
      <c r="D24" s="19" t="s">
        <v>177</v>
      </c>
      <c r="E24" s="65">
        <v>79.22</v>
      </c>
      <c r="F24" s="75" t="s">
        <v>15</v>
      </c>
      <c r="G24" s="64">
        <v>22</v>
      </c>
      <c r="H24" s="145"/>
      <c r="I24" s="145">
        <f t="shared" si="0"/>
        <v>0</v>
      </c>
      <c r="J24" s="205">
        <f t="shared" si="1"/>
        <v>0</v>
      </c>
    </row>
    <row r="25" spans="1:10" ht="12.75">
      <c r="A25" s="190">
        <v>1</v>
      </c>
      <c r="B25" s="27" t="s">
        <v>540</v>
      </c>
      <c r="C25" s="19" t="s">
        <v>178</v>
      </c>
      <c r="D25" s="19" t="s">
        <v>12</v>
      </c>
      <c r="E25" s="65">
        <v>7.52</v>
      </c>
      <c r="F25" s="75" t="s">
        <v>8</v>
      </c>
      <c r="G25" s="64">
        <v>22</v>
      </c>
      <c r="H25" s="145"/>
      <c r="I25" s="145">
        <f t="shared" si="0"/>
        <v>0</v>
      </c>
      <c r="J25" s="205">
        <f t="shared" si="1"/>
        <v>0</v>
      </c>
    </row>
    <row r="26" spans="1:10" ht="12.75">
      <c r="A26" s="190">
        <v>1</v>
      </c>
      <c r="B26" s="27" t="s">
        <v>540</v>
      </c>
      <c r="C26" s="19" t="s">
        <v>179</v>
      </c>
      <c r="D26" s="19" t="s">
        <v>177</v>
      </c>
      <c r="E26" s="65">
        <v>21.13</v>
      </c>
      <c r="F26" s="75" t="s">
        <v>15</v>
      </c>
      <c r="G26" s="64">
        <v>22</v>
      </c>
      <c r="H26" s="145"/>
      <c r="I26" s="145">
        <f t="shared" si="0"/>
        <v>0</v>
      </c>
      <c r="J26" s="205">
        <f t="shared" si="1"/>
        <v>0</v>
      </c>
    </row>
    <row r="27" spans="1:10" ht="12.75">
      <c r="A27" s="190">
        <v>1</v>
      </c>
      <c r="B27" s="27" t="s">
        <v>540</v>
      </c>
      <c r="C27" s="19" t="s">
        <v>180</v>
      </c>
      <c r="D27" s="19" t="s">
        <v>181</v>
      </c>
      <c r="E27" s="65">
        <v>12.11</v>
      </c>
      <c r="F27" s="75" t="s">
        <v>15</v>
      </c>
      <c r="G27" s="64">
        <v>22</v>
      </c>
      <c r="H27" s="145"/>
      <c r="I27" s="145">
        <f t="shared" si="0"/>
        <v>0</v>
      </c>
      <c r="J27" s="205">
        <f t="shared" si="1"/>
        <v>0</v>
      </c>
    </row>
    <row r="28" spans="1:10" ht="12.75">
      <c r="A28" s="190">
        <v>5</v>
      </c>
      <c r="B28" s="71" t="s">
        <v>736</v>
      </c>
      <c r="C28" s="19" t="s">
        <v>182</v>
      </c>
      <c r="D28" s="19" t="s">
        <v>7</v>
      </c>
      <c r="E28" s="65">
        <v>11.33</v>
      </c>
      <c r="F28" s="75" t="s">
        <v>39</v>
      </c>
      <c r="G28" s="64">
        <v>12</v>
      </c>
      <c r="H28" s="145"/>
      <c r="I28" s="145">
        <f t="shared" si="0"/>
        <v>0</v>
      </c>
      <c r="J28" s="205">
        <f t="shared" si="1"/>
        <v>0</v>
      </c>
    </row>
    <row r="29" spans="1:10" ht="12.75">
      <c r="A29" s="190">
        <v>4</v>
      </c>
      <c r="B29" s="77" t="s">
        <v>735</v>
      </c>
      <c r="C29" s="19" t="s">
        <v>183</v>
      </c>
      <c r="D29" s="19" t="s">
        <v>72</v>
      </c>
      <c r="E29" s="65">
        <v>0.94</v>
      </c>
      <c r="F29" s="75" t="s">
        <v>8</v>
      </c>
      <c r="G29" s="64">
        <v>22</v>
      </c>
      <c r="H29" s="145"/>
      <c r="I29" s="145">
        <f t="shared" si="0"/>
        <v>0</v>
      </c>
      <c r="J29" s="205">
        <f t="shared" si="1"/>
        <v>0</v>
      </c>
    </row>
    <row r="30" spans="1:10" ht="12.75">
      <c r="A30" s="190">
        <v>4</v>
      </c>
      <c r="B30" s="77" t="s">
        <v>735</v>
      </c>
      <c r="C30" s="19" t="s">
        <v>184</v>
      </c>
      <c r="D30" s="19" t="s">
        <v>53</v>
      </c>
      <c r="E30" s="65">
        <v>1.85</v>
      </c>
      <c r="F30" s="75" t="s">
        <v>8</v>
      </c>
      <c r="G30" s="64">
        <v>22</v>
      </c>
      <c r="H30" s="145"/>
      <c r="I30" s="145">
        <f t="shared" si="0"/>
        <v>0</v>
      </c>
      <c r="J30" s="205">
        <f t="shared" si="1"/>
        <v>0</v>
      </c>
    </row>
    <row r="31" spans="1:10" ht="12.75">
      <c r="A31" s="190">
        <v>4</v>
      </c>
      <c r="B31" s="77" t="s">
        <v>735</v>
      </c>
      <c r="C31" s="19" t="s">
        <v>185</v>
      </c>
      <c r="D31" s="19" t="s">
        <v>75</v>
      </c>
      <c r="E31" s="65">
        <v>2.13</v>
      </c>
      <c r="F31" s="75" t="s">
        <v>8</v>
      </c>
      <c r="G31" s="64">
        <v>22</v>
      </c>
      <c r="H31" s="145"/>
      <c r="I31" s="145">
        <f t="shared" si="0"/>
        <v>0</v>
      </c>
      <c r="J31" s="205">
        <f t="shared" si="1"/>
        <v>0</v>
      </c>
    </row>
    <row r="32" spans="1:10" ht="12.75">
      <c r="A32" s="190">
        <v>4</v>
      </c>
      <c r="B32" s="77" t="s">
        <v>735</v>
      </c>
      <c r="C32" s="19" t="s">
        <v>186</v>
      </c>
      <c r="D32" s="19" t="s">
        <v>53</v>
      </c>
      <c r="E32" s="65">
        <v>2.15</v>
      </c>
      <c r="F32" s="75" t="s">
        <v>8</v>
      </c>
      <c r="G32" s="64">
        <v>22</v>
      </c>
      <c r="H32" s="145"/>
      <c r="I32" s="145">
        <f t="shared" si="0"/>
        <v>0</v>
      </c>
      <c r="J32" s="205">
        <f t="shared" si="1"/>
        <v>0</v>
      </c>
    </row>
    <row r="33" spans="1:10" ht="12.75">
      <c r="A33" s="190">
        <v>4</v>
      </c>
      <c r="B33" s="77" t="s">
        <v>735</v>
      </c>
      <c r="C33" s="19" t="s">
        <v>187</v>
      </c>
      <c r="D33" s="19" t="s">
        <v>53</v>
      </c>
      <c r="E33" s="65">
        <v>7.56</v>
      </c>
      <c r="F33" s="75" t="s">
        <v>8</v>
      </c>
      <c r="G33" s="64">
        <v>22</v>
      </c>
      <c r="H33" s="145"/>
      <c r="I33" s="145">
        <f t="shared" si="0"/>
        <v>0</v>
      </c>
      <c r="J33" s="205">
        <f t="shared" si="1"/>
        <v>0</v>
      </c>
    </row>
    <row r="34" spans="1:10" ht="12.75">
      <c r="A34" s="190">
        <v>4</v>
      </c>
      <c r="B34" s="77" t="s">
        <v>735</v>
      </c>
      <c r="C34" s="19" t="s">
        <v>188</v>
      </c>
      <c r="D34" s="19" t="s">
        <v>189</v>
      </c>
      <c r="E34" s="65">
        <v>12.22</v>
      </c>
      <c r="F34" s="75" t="s">
        <v>8</v>
      </c>
      <c r="G34" s="64">
        <v>22</v>
      </c>
      <c r="H34" s="145"/>
      <c r="I34" s="145">
        <f t="shared" si="0"/>
        <v>0</v>
      </c>
      <c r="J34" s="205">
        <f t="shared" si="1"/>
        <v>0</v>
      </c>
    </row>
    <row r="35" spans="1:10" ht="12.75">
      <c r="A35" s="190">
        <v>3</v>
      </c>
      <c r="B35" s="77" t="s">
        <v>735</v>
      </c>
      <c r="C35" s="19" t="s">
        <v>190</v>
      </c>
      <c r="D35" s="19" t="s">
        <v>12</v>
      </c>
      <c r="E35" s="65">
        <v>56.82</v>
      </c>
      <c r="F35" s="75" t="s">
        <v>8</v>
      </c>
      <c r="G35" s="64">
        <v>22</v>
      </c>
      <c r="H35" s="145"/>
      <c r="I35" s="145">
        <f t="shared" si="0"/>
        <v>0</v>
      </c>
      <c r="J35" s="205">
        <f t="shared" si="1"/>
        <v>0</v>
      </c>
    </row>
    <row r="36" spans="1:10" ht="12.75">
      <c r="A36" s="190">
        <v>1</v>
      </c>
      <c r="B36" s="27" t="s">
        <v>540</v>
      </c>
      <c r="C36" s="19" t="s">
        <v>191</v>
      </c>
      <c r="D36" s="19" t="s">
        <v>192</v>
      </c>
      <c r="E36" s="65">
        <v>19.08</v>
      </c>
      <c r="F36" s="75" t="s">
        <v>15</v>
      </c>
      <c r="G36" s="64">
        <v>22</v>
      </c>
      <c r="H36" s="145"/>
      <c r="I36" s="145">
        <f t="shared" si="0"/>
        <v>0</v>
      </c>
      <c r="J36" s="205">
        <f t="shared" si="1"/>
        <v>0</v>
      </c>
    </row>
    <row r="37" spans="1:10" ht="12.75">
      <c r="A37" s="190">
        <v>1</v>
      </c>
      <c r="B37" s="27" t="s">
        <v>540</v>
      </c>
      <c r="C37" s="19" t="s">
        <v>193</v>
      </c>
      <c r="D37" s="19" t="s">
        <v>192</v>
      </c>
      <c r="E37" s="65">
        <v>19</v>
      </c>
      <c r="F37" s="75" t="s">
        <v>15</v>
      </c>
      <c r="G37" s="64">
        <v>22</v>
      </c>
      <c r="H37" s="145"/>
      <c r="I37" s="145">
        <f t="shared" si="0"/>
        <v>0</v>
      </c>
      <c r="J37" s="205">
        <f t="shared" si="1"/>
        <v>0</v>
      </c>
    </row>
    <row r="38" spans="1:10" ht="12.75">
      <c r="A38" s="190">
        <v>1</v>
      </c>
      <c r="B38" s="27" t="s">
        <v>540</v>
      </c>
      <c r="C38" s="19" t="s">
        <v>194</v>
      </c>
      <c r="D38" s="19" t="s">
        <v>195</v>
      </c>
      <c r="E38" s="65">
        <v>19.39</v>
      </c>
      <c r="F38" s="75" t="s">
        <v>15</v>
      </c>
      <c r="G38" s="64">
        <v>22</v>
      </c>
      <c r="H38" s="145"/>
      <c r="I38" s="145">
        <f t="shared" si="0"/>
        <v>0</v>
      </c>
      <c r="J38" s="205">
        <f t="shared" si="1"/>
        <v>0</v>
      </c>
    </row>
    <row r="39" spans="1:10" ht="12.75">
      <c r="A39" s="190">
        <v>1</v>
      </c>
      <c r="B39" s="27" t="s">
        <v>540</v>
      </c>
      <c r="C39" s="19" t="s">
        <v>196</v>
      </c>
      <c r="D39" s="19" t="s">
        <v>195</v>
      </c>
      <c r="E39" s="65">
        <v>20.08</v>
      </c>
      <c r="F39" s="75" t="s">
        <v>15</v>
      </c>
      <c r="G39" s="64">
        <v>22</v>
      </c>
      <c r="H39" s="145"/>
      <c r="I39" s="145">
        <f t="shared" si="0"/>
        <v>0</v>
      </c>
      <c r="J39" s="205">
        <f t="shared" si="1"/>
        <v>0</v>
      </c>
    </row>
    <row r="40" spans="1:10" ht="12.75">
      <c r="A40" s="190">
        <v>1</v>
      </c>
      <c r="B40" s="27" t="s">
        <v>540</v>
      </c>
      <c r="C40" s="19" t="s">
        <v>197</v>
      </c>
      <c r="D40" s="19" t="s">
        <v>198</v>
      </c>
      <c r="E40" s="65">
        <v>4.27</v>
      </c>
      <c r="F40" s="75" t="s">
        <v>15</v>
      </c>
      <c r="G40" s="64">
        <v>22</v>
      </c>
      <c r="H40" s="145"/>
      <c r="I40" s="145">
        <f t="shared" si="0"/>
        <v>0</v>
      </c>
      <c r="J40" s="205">
        <f t="shared" si="1"/>
        <v>0</v>
      </c>
    </row>
    <row r="41" spans="1:10" ht="12.75">
      <c r="A41" s="190">
        <v>1</v>
      </c>
      <c r="B41" s="27" t="s">
        <v>540</v>
      </c>
      <c r="C41" s="19" t="s">
        <v>199</v>
      </c>
      <c r="D41" s="19" t="s">
        <v>195</v>
      </c>
      <c r="E41" s="65">
        <v>14.15</v>
      </c>
      <c r="F41" s="75" t="s">
        <v>15</v>
      </c>
      <c r="G41" s="64">
        <v>22</v>
      </c>
      <c r="H41" s="145"/>
      <c r="I41" s="145">
        <f t="shared" si="0"/>
        <v>0</v>
      </c>
      <c r="J41" s="205">
        <f t="shared" si="1"/>
        <v>0</v>
      </c>
    </row>
    <row r="42" spans="1:10" ht="12.75">
      <c r="A42" s="190">
        <v>1</v>
      </c>
      <c r="B42" s="27" t="s">
        <v>540</v>
      </c>
      <c r="C42" s="19" t="s">
        <v>200</v>
      </c>
      <c r="D42" s="19" t="s">
        <v>195</v>
      </c>
      <c r="E42" s="65">
        <v>19.18</v>
      </c>
      <c r="F42" s="75" t="s">
        <v>15</v>
      </c>
      <c r="G42" s="64">
        <v>22</v>
      </c>
      <c r="H42" s="145"/>
      <c r="I42" s="145">
        <f t="shared" si="0"/>
        <v>0</v>
      </c>
      <c r="J42" s="205">
        <f t="shared" si="1"/>
        <v>0</v>
      </c>
    </row>
    <row r="43" spans="1:10" ht="12.75">
      <c r="A43" s="190">
        <v>2</v>
      </c>
      <c r="B43" s="71" t="s">
        <v>736</v>
      </c>
      <c r="C43" s="19" t="s">
        <v>201</v>
      </c>
      <c r="D43" s="19" t="s">
        <v>202</v>
      </c>
      <c r="E43" s="65">
        <v>4.75</v>
      </c>
      <c r="F43" s="75" t="s">
        <v>15</v>
      </c>
      <c r="G43" s="64">
        <v>12</v>
      </c>
      <c r="H43" s="145"/>
      <c r="I43" s="145">
        <f t="shared" si="0"/>
        <v>0</v>
      </c>
      <c r="J43" s="205">
        <f t="shared" si="1"/>
        <v>0</v>
      </c>
    </row>
    <row r="44" spans="1:10" ht="12.75">
      <c r="A44" s="190">
        <v>2</v>
      </c>
      <c r="B44" s="71" t="s">
        <v>736</v>
      </c>
      <c r="C44" s="19" t="s">
        <v>203</v>
      </c>
      <c r="D44" s="19" t="s">
        <v>204</v>
      </c>
      <c r="E44" s="65">
        <v>15.74</v>
      </c>
      <c r="F44" s="75" t="s">
        <v>15</v>
      </c>
      <c r="G44" s="64">
        <v>12</v>
      </c>
      <c r="H44" s="145"/>
      <c r="I44" s="145">
        <f t="shared" si="0"/>
        <v>0</v>
      </c>
      <c r="J44" s="205">
        <f t="shared" si="1"/>
        <v>0</v>
      </c>
    </row>
    <row r="45" spans="1:10" ht="12.75">
      <c r="A45" s="190">
        <v>2</v>
      </c>
      <c r="B45" s="71" t="s">
        <v>736</v>
      </c>
      <c r="C45" s="19" t="s">
        <v>205</v>
      </c>
      <c r="D45" s="19" t="s">
        <v>204</v>
      </c>
      <c r="E45" s="65">
        <v>17.43</v>
      </c>
      <c r="F45" s="75" t="s">
        <v>15</v>
      </c>
      <c r="G45" s="64">
        <v>12</v>
      </c>
      <c r="H45" s="145"/>
      <c r="I45" s="145">
        <f t="shared" si="0"/>
        <v>0</v>
      </c>
      <c r="J45" s="205">
        <f t="shared" si="1"/>
        <v>0</v>
      </c>
    </row>
    <row r="46" spans="1:10" ht="12.75">
      <c r="A46" s="190">
        <v>2</v>
      </c>
      <c r="B46" s="71" t="s">
        <v>736</v>
      </c>
      <c r="C46" s="19" t="s">
        <v>206</v>
      </c>
      <c r="D46" s="19" t="s">
        <v>202</v>
      </c>
      <c r="E46" s="65">
        <v>4.83</v>
      </c>
      <c r="F46" s="75" t="s">
        <v>15</v>
      </c>
      <c r="G46" s="64">
        <v>12</v>
      </c>
      <c r="H46" s="145"/>
      <c r="I46" s="145">
        <f t="shared" si="0"/>
        <v>0</v>
      </c>
      <c r="J46" s="205">
        <f t="shared" si="1"/>
        <v>0</v>
      </c>
    </row>
    <row r="47" spans="1:10" ht="12.75">
      <c r="A47" s="190">
        <v>2</v>
      </c>
      <c r="B47" s="71" t="s">
        <v>736</v>
      </c>
      <c r="C47" s="19" t="s">
        <v>207</v>
      </c>
      <c r="D47" s="19" t="s">
        <v>204</v>
      </c>
      <c r="E47" s="65">
        <v>15.98</v>
      </c>
      <c r="F47" s="75" t="s">
        <v>15</v>
      </c>
      <c r="G47" s="64">
        <v>12</v>
      </c>
      <c r="H47" s="145"/>
      <c r="I47" s="145">
        <f t="shared" si="0"/>
        <v>0</v>
      </c>
      <c r="J47" s="205">
        <f t="shared" si="1"/>
        <v>0</v>
      </c>
    </row>
    <row r="48" spans="1:10" ht="12.75">
      <c r="A48" s="190">
        <v>2</v>
      </c>
      <c r="B48" s="71" t="s">
        <v>736</v>
      </c>
      <c r="C48" s="19" t="s">
        <v>208</v>
      </c>
      <c r="D48" s="19" t="s">
        <v>204</v>
      </c>
      <c r="E48" s="65">
        <v>22.05</v>
      </c>
      <c r="F48" s="75" t="s">
        <v>15</v>
      </c>
      <c r="G48" s="64">
        <v>12</v>
      </c>
      <c r="H48" s="145"/>
      <c r="I48" s="145">
        <f t="shared" si="0"/>
        <v>0</v>
      </c>
      <c r="J48" s="205">
        <f t="shared" si="1"/>
        <v>0</v>
      </c>
    </row>
    <row r="49" spans="1:10" ht="14.25" customHeight="1">
      <c r="A49" s="190">
        <v>5</v>
      </c>
      <c r="B49" s="71" t="s">
        <v>540</v>
      </c>
      <c r="C49" s="66" t="s">
        <v>209</v>
      </c>
      <c r="D49" s="66" t="s">
        <v>7</v>
      </c>
      <c r="E49" s="65">
        <v>4.95</v>
      </c>
      <c r="F49" s="75" t="s">
        <v>39</v>
      </c>
      <c r="G49" s="64">
        <v>22</v>
      </c>
      <c r="H49" s="145"/>
      <c r="I49" s="145">
        <f t="shared" si="0"/>
        <v>0</v>
      </c>
      <c r="J49" s="205">
        <f t="shared" si="1"/>
        <v>0</v>
      </c>
    </row>
    <row r="50" spans="1:10" ht="12.75">
      <c r="A50" s="190">
        <v>3</v>
      </c>
      <c r="B50" s="77" t="s">
        <v>735</v>
      </c>
      <c r="C50" s="19" t="s">
        <v>210</v>
      </c>
      <c r="D50" s="19" t="s">
        <v>12</v>
      </c>
      <c r="E50" s="65">
        <v>106.22</v>
      </c>
      <c r="F50" s="75" t="s">
        <v>8</v>
      </c>
      <c r="G50" s="64">
        <v>22</v>
      </c>
      <c r="H50" s="145"/>
      <c r="I50" s="145">
        <f t="shared" si="0"/>
        <v>0</v>
      </c>
      <c r="J50" s="205">
        <f t="shared" si="1"/>
        <v>0</v>
      </c>
    </row>
    <row r="51" spans="1:10" ht="12.75">
      <c r="A51" s="190">
        <v>2</v>
      </c>
      <c r="B51" s="71" t="s">
        <v>736</v>
      </c>
      <c r="C51" s="19" t="s">
        <v>211</v>
      </c>
      <c r="D51" s="19" t="s">
        <v>146</v>
      </c>
      <c r="E51" s="65">
        <v>18.36</v>
      </c>
      <c r="F51" s="75" t="s">
        <v>15</v>
      </c>
      <c r="G51" s="64">
        <v>12</v>
      </c>
      <c r="H51" s="145"/>
      <c r="I51" s="145">
        <f t="shared" si="0"/>
        <v>0</v>
      </c>
      <c r="J51" s="205">
        <f t="shared" si="1"/>
        <v>0</v>
      </c>
    </row>
    <row r="52" spans="1:10" ht="12.75">
      <c r="A52" s="190">
        <v>2</v>
      </c>
      <c r="B52" s="71" t="s">
        <v>736</v>
      </c>
      <c r="C52" s="19" t="s">
        <v>212</v>
      </c>
      <c r="D52" s="19" t="s">
        <v>12</v>
      </c>
      <c r="E52" s="65">
        <v>12.12</v>
      </c>
      <c r="F52" s="75" t="s">
        <v>15</v>
      </c>
      <c r="G52" s="64">
        <v>12</v>
      </c>
      <c r="H52" s="145"/>
      <c r="I52" s="145">
        <f t="shared" si="0"/>
        <v>0</v>
      </c>
      <c r="J52" s="205">
        <f t="shared" si="1"/>
        <v>0</v>
      </c>
    </row>
    <row r="53" spans="1:10" ht="12.75">
      <c r="A53" s="190">
        <v>2</v>
      </c>
      <c r="B53" s="71" t="s">
        <v>736</v>
      </c>
      <c r="C53" s="19" t="s">
        <v>213</v>
      </c>
      <c r="D53" s="19" t="s">
        <v>214</v>
      </c>
      <c r="E53" s="65">
        <v>15.4</v>
      </c>
      <c r="F53" s="75" t="s">
        <v>15</v>
      </c>
      <c r="G53" s="64">
        <v>12</v>
      </c>
      <c r="H53" s="145"/>
      <c r="I53" s="145">
        <f t="shared" si="0"/>
        <v>0</v>
      </c>
      <c r="J53" s="205">
        <f t="shared" si="1"/>
        <v>0</v>
      </c>
    </row>
    <row r="54" spans="1:10" ht="12.75">
      <c r="A54" s="190">
        <v>2</v>
      </c>
      <c r="B54" s="71" t="s">
        <v>736</v>
      </c>
      <c r="C54" s="19" t="s">
        <v>215</v>
      </c>
      <c r="D54" s="19" t="s">
        <v>214</v>
      </c>
      <c r="E54" s="65">
        <v>16.82</v>
      </c>
      <c r="F54" s="75" t="s">
        <v>15</v>
      </c>
      <c r="G54" s="64">
        <v>12</v>
      </c>
      <c r="H54" s="145"/>
      <c r="I54" s="145">
        <f t="shared" si="0"/>
        <v>0</v>
      </c>
      <c r="J54" s="205">
        <f t="shared" si="1"/>
        <v>0</v>
      </c>
    </row>
    <row r="55" spans="1:10" ht="12.75">
      <c r="A55" s="190">
        <v>2</v>
      </c>
      <c r="B55" s="71" t="s">
        <v>736</v>
      </c>
      <c r="C55" s="19" t="s">
        <v>216</v>
      </c>
      <c r="D55" s="19" t="s">
        <v>214</v>
      </c>
      <c r="E55" s="65">
        <v>17.28</v>
      </c>
      <c r="F55" s="75" t="s">
        <v>15</v>
      </c>
      <c r="G55" s="64">
        <v>12</v>
      </c>
      <c r="H55" s="145"/>
      <c r="I55" s="145">
        <f t="shared" si="0"/>
        <v>0</v>
      </c>
      <c r="J55" s="205">
        <f t="shared" si="1"/>
        <v>0</v>
      </c>
    </row>
    <row r="56" spans="1:10" ht="12.75">
      <c r="A56" s="190">
        <v>2</v>
      </c>
      <c r="B56" s="71" t="s">
        <v>736</v>
      </c>
      <c r="C56" s="19" t="s">
        <v>217</v>
      </c>
      <c r="D56" s="19" t="s">
        <v>214</v>
      </c>
      <c r="E56" s="65">
        <v>19.09</v>
      </c>
      <c r="F56" s="75" t="s">
        <v>15</v>
      </c>
      <c r="G56" s="64">
        <v>12</v>
      </c>
      <c r="H56" s="145"/>
      <c r="I56" s="145">
        <f t="shared" si="0"/>
        <v>0</v>
      </c>
      <c r="J56" s="205">
        <f t="shared" si="1"/>
        <v>0</v>
      </c>
    </row>
    <row r="57" spans="1:10" ht="12.75">
      <c r="A57" s="190">
        <v>2</v>
      </c>
      <c r="B57" s="71" t="s">
        <v>736</v>
      </c>
      <c r="C57" s="19" t="s">
        <v>218</v>
      </c>
      <c r="D57" s="19" t="s">
        <v>214</v>
      </c>
      <c r="E57" s="65">
        <v>16.77</v>
      </c>
      <c r="F57" s="75" t="s">
        <v>15</v>
      </c>
      <c r="G57" s="64">
        <v>12</v>
      </c>
      <c r="H57" s="145"/>
      <c r="I57" s="145">
        <f t="shared" si="0"/>
        <v>0</v>
      </c>
      <c r="J57" s="205">
        <f t="shared" si="1"/>
        <v>0</v>
      </c>
    </row>
    <row r="58" spans="1:10" ht="12.75">
      <c r="A58" s="190">
        <v>4</v>
      </c>
      <c r="B58" s="77" t="s">
        <v>735</v>
      </c>
      <c r="C58" s="19" t="s">
        <v>219</v>
      </c>
      <c r="D58" s="19" t="s">
        <v>72</v>
      </c>
      <c r="E58" s="65">
        <v>0.98</v>
      </c>
      <c r="F58" s="75" t="s">
        <v>8</v>
      </c>
      <c r="G58" s="64">
        <v>22</v>
      </c>
      <c r="H58" s="145"/>
      <c r="I58" s="145">
        <f t="shared" si="0"/>
        <v>0</v>
      </c>
      <c r="J58" s="205">
        <f t="shared" si="1"/>
        <v>0</v>
      </c>
    </row>
    <row r="59" spans="1:10" ht="12.75">
      <c r="A59" s="190">
        <v>4</v>
      </c>
      <c r="B59" s="77" t="s">
        <v>735</v>
      </c>
      <c r="C59" s="19" t="s">
        <v>220</v>
      </c>
      <c r="D59" s="19" t="s">
        <v>53</v>
      </c>
      <c r="E59" s="65">
        <v>1.41</v>
      </c>
      <c r="F59" s="75" t="s">
        <v>8</v>
      </c>
      <c r="G59" s="64">
        <v>22</v>
      </c>
      <c r="H59" s="145"/>
      <c r="I59" s="145">
        <f t="shared" si="0"/>
        <v>0</v>
      </c>
      <c r="J59" s="205">
        <f t="shared" si="1"/>
        <v>0</v>
      </c>
    </row>
    <row r="60" spans="1:10" ht="12.75">
      <c r="A60" s="190">
        <v>4</v>
      </c>
      <c r="B60" s="77" t="s">
        <v>735</v>
      </c>
      <c r="C60" s="19" t="s">
        <v>221</v>
      </c>
      <c r="D60" s="19" t="s">
        <v>75</v>
      </c>
      <c r="E60" s="65">
        <v>1.19</v>
      </c>
      <c r="F60" s="75" t="s">
        <v>8</v>
      </c>
      <c r="G60" s="64">
        <v>22</v>
      </c>
      <c r="H60" s="145"/>
      <c r="I60" s="145">
        <f t="shared" si="0"/>
        <v>0</v>
      </c>
      <c r="J60" s="205">
        <f t="shared" si="1"/>
        <v>0</v>
      </c>
    </row>
    <row r="61" spans="1:10" ht="12.75">
      <c r="A61" s="190">
        <v>4</v>
      </c>
      <c r="B61" s="77" t="s">
        <v>735</v>
      </c>
      <c r="C61" s="19" t="s">
        <v>222</v>
      </c>
      <c r="D61" s="19" t="s">
        <v>53</v>
      </c>
      <c r="E61" s="65">
        <v>1.77</v>
      </c>
      <c r="F61" s="75" t="s">
        <v>8</v>
      </c>
      <c r="G61" s="64">
        <v>22</v>
      </c>
      <c r="H61" s="145"/>
      <c r="I61" s="145">
        <f t="shared" si="0"/>
        <v>0</v>
      </c>
      <c r="J61" s="205">
        <f t="shared" si="1"/>
        <v>0</v>
      </c>
    </row>
    <row r="62" spans="1:10" ht="12.75">
      <c r="A62" s="190">
        <v>2</v>
      </c>
      <c r="B62" s="71" t="s">
        <v>736</v>
      </c>
      <c r="C62" s="19" t="s">
        <v>223</v>
      </c>
      <c r="D62" s="19" t="s">
        <v>224</v>
      </c>
      <c r="E62" s="65">
        <v>9.6</v>
      </c>
      <c r="F62" s="75" t="s">
        <v>15</v>
      </c>
      <c r="G62" s="64">
        <v>12</v>
      </c>
      <c r="H62" s="145"/>
      <c r="I62" s="145">
        <f t="shared" si="0"/>
        <v>0</v>
      </c>
      <c r="J62" s="205">
        <f t="shared" si="1"/>
        <v>0</v>
      </c>
    </row>
    <row r="63" spans="1:10" ht="12.75">
      <c r="A63" s="206">
        <v>3</v>
      </c>
      <c r="B63" s="77" t="s">
        <v>735</v>
      </c>
      <c r="C63" s="19" t="s">
        <v>225</v>
      </c>
      <c r="D63" s="19" t="s">
        <v>226</v>
      </c>
      <c r="E63" s="65">
        <v>4.8</v>
      </c>
      <c r="F63" s="75" t="s">
        <v>15</v>
      </c>
      <c r="G63" s="64">
        <v>22</v>
      </c>
      <c r="H63" s="145"/>
      <c r="I63" s="145">
        <f t="shared" si="0"/>
        <v>0</v>
      </c>
      <c r="J63" s="205">
        <f t="shared" si="1"/>
        <v>0</v>
      </c>
    </row>
    <row r="64" spans="1:10" ht="12.75">
      <c r="A64" s="190">
        <v>2</v>
      </c>
      <c r="B64" s="71" t="s">
        <v>736</v>
      </c>
      <c r="C64" s="19" t="s">
        <v>227</v>
      </c>
      <c r="D64" s="19" t="s">
        <v>228</v>
      </c>
      <c r="E64" s="65">
        <v>30.48</v>
      </c>
      <c r="F64" s="75" t="s">
        <v>15</v>
      </c>
      <c r="G64" s="64">
        <v>12</v>
      </c>
      <c r="H64" s="145"/>
      <c r="I64" s="145">
        <f t="shared" si="0"/>
        <v>0</v>
      </c>
      <c r="J64" s="205">
        <f t="shared" si="1"/>
        <v>0</v>
      </c>
    </row>
    <row r="65" spans="1:10" ht="12.75">
      <c r="A65" s="190">
        <v>2</v>
      </c>
      <c r="B65" s="71" t="s">
        <v>736</v>
      </c>
      <c r="C65" s="19" t="s">
        <v>229</v>
      </c>
      <c r="D65" s="19" t="s">
        <v>230</v>
      </c>
      <c r="E65" s="65">
        <v>16.1</v>
      </c>
      <c r="F65" s="75" t="s">
        <v>15</v>
      </c>
      <c r="G65" s="64">
        <v>12</v>
      </c>
      <c r="H65" s="145"/>
      <c r="I65" s="145">
        <f t="shared" si="0"/>
        <v>0</v>
      </c>
      <c r="J65" s="205">
        <f t="shared" si="1"/>
        <v>0</v>
      </c>
    </row>
    <row r="66" spans="1:10" ht="12.75">
      <c r="A66" s="190">
        <v>2</v>
      </c>
      <c r="B66" s="71" t="s">
        <v>736</v>
      </c>
      <c r="C66" s="19" t="s">
        <v>231</v>
      </c>
      <c r="D66" s="19" t="s">
        <v>230</v>
      </c>
      <c r="E66" s="65">
        <v>16.1</v>
      </c>
      <c r="F66" s="75" t="s">
        <v>15</v>
      </c>
      <c r="G66" s="64">
        <v>12</v>
      </c>
      <c r="H66" s="145"/>
      <c r="I66" s="145">
        <f t="shared" si="0"/>
        <v>0</v>
      </c>
      <c r="J66" s="205">
        <f t="shared" si="1"/>
        <v>0</v>
      </c>
    </row>
    <row r="67" spans="1:10" ht="12.75">
      <c r="A67" s="190">
        <v>2</v>
      </c>
      <c r="B67" s="71" t="s">
        <v>736</v>
      </c>
      <c r="C67" s="19" t="s">
        <v>232</v>
      </c>
      <c r="D67" s="19" t="s">
        <v>230</v>
      </c>
      <c r="E67" s="65">
        <v>16.1</v>
      </c>
      <c r="F67" s="75" t="s">
        <v>15</v>
      </c>
      <c r="G67" s="64">
        <v>12</v>
      </c>
      <c r="H67" s="145"/>
      <c r="I67" s="145">
        <f t="shared" si="0"/>
        <v>0</v>
      </c>
      <c r="J67" s="205">
        <f t="shared" si="1"/>
        <v>0</v>
      </c>
    </row>
    <row r="68" spans="1:10" ht="12.75">
      <c r="A68" s="190">
        <v>2</v>
      </c>
      <c r="B68" s="71" t="s">
        <v>736</v>
      </c>
      <c r="C68" s="19" t="s">
        <v>233</v>
      </c>
      <c r="D68" s="19" t="s">
        <v>230</v>
      </c>
      <c r="E68" s="65">
        <v>16.1</v>
      </c>
      <c r="F68" s="75" t="s">
        <v>15</v>
      </c>
      <c r="G68" s="64">
        <v>12</v>
      </c>
      <c r="H68" s="145"/>
      <c r="I68" s="145">
        <f t="shared" si="0"/>
        <v>0</v>
      </c>
      <c r="J68" s="205">
        <f t="shared" si="1"/>
        <v>0</v>
      </c>
    </row>
    <row r="69" spans="1:10" ht="12.75">
      <c r="A69" s="190">
        <v>2</v>
      </c>
      <c r="B69" s="71" t="s">
        <v>736</v>
      </c>
      <c r="C69" s="19" t="s">
        <v>234</v>
      </c>
      <c r="D69" s="19" t="s">
        <v>951</v>
      </c>
      <c r="E69" s="65">
        <v>19.49</v>
      </c>
      <c r="F69" s="75" t="s">
        <v>15</v>
      </c>
      <c r="G69" s="64">
        <v>12</v>
      </c>
      <c r="H69" s="145"/>
      <c r="I69" s="145">
        <f t="shared" si="0"/>
        <v>0</v>
      </c>
      <c r="J69" s="205">
        <f t="shared" si="1"/>
        <v>0</v>
      </c>
    </row>
    <row r="70" spans="1:10" ht="12.75">
      <c r="A70" s="190">
        <v>2</v>
      </c>
      <c r="B70" s="71" t="s">
        <v>736</v>
      </c>
      <c r="C70" s="19" t="s">
        <v>235</v>
      </c>
      <c r="D70" s="19" t="s">
        <v>951</v>
      </c>
      <c r="E70" s="65">
        <v>21.67</v>
      </c>
      <c r="F70" s="75" t="s">
        <v>15</v>
      </c>
      <c r="G70" s="64">
        <v>12</v>
      </c>
      <c r="H70" s="145"/>
      <c r="I70" s="145">
        <f aca="true" t="shared" si="2" ref="I70:I77">H70*G70</f>
        <v>0</v>
      </c>
      <c r="J70" s="205">
        <f aca="true" t="shared" si="3" ref="J70:J77">E70*I70</f>
        <v>0</v>
      </c>
    </row>
    <row r="71" spans="1:10" ht="12.75">
      <c r="A71" s="190">
        <v>3</v>
      </c>
      <c r="B71" s="77" t="s">
        <v>735</v>
      </c>
      <c r="C71" s="19" t="s">
        <v>236</v>
      </c>
      <c r="D71" s="19" t="s">
        <v>12</v>
      </c>
      <c r="E71" s="65">
        <v>28.52</v>
      </c>
      <c r="F71" s="75" t="s">
        <v>8</v>
      </c>
      <c r="G71" s="64">
        <v>22</v>
      </c>
      <c r="H71" s="145"/>
      <c r="I71" s="145">
        <f t="shared" si="2"/>
        <v>0</v>
      </c>
      <c r="J71" s="205">
        <f t="shared" si="3"/>
        <v>0</v>
      </c>
    </row>
    <row r="72" spans="1:10" ht="12.75">
      <c r="A72" s="190">
        <v>1</v>
      </c>
      <c r="B72" s="27" t="s">
        <v>540</v>
      </c>
      <c r="C72" s="19" t="s">
        <v>237</v>
      </c>
      <c r="D72" s="19" t="s">
        <v>238</v>
      </c>
      <c r="E72" s="65">
        <v>42.81</v>
      </c>
      <c r="F72" s="75" t="s">
        <v>239</v>
      </c>
      <c r="G72" s="64">
        <v>22</v>
      </c>
      <c r="H72" s="145"/>
      <c r="I72" s="145">
        <f t="shared" si="2"/>
        <v>0</v>
      </c>
      <c r="J72" s="205">
        <f t="shared" si="3"/>
        <v>0</v>
      </c>
    </row>
    <row r="73" spans="1:10" ht="12.75">
      <c r="A73" s="190">
        <v>1</v>
      </c>
      <c r="B73" s="27" t="s">
        <v>540</v>
      </c>
      <c r="C73" s="19" t="s">
        <v>240</v>
      </c>
      <c r="D73" s="19" t="s">
        <v>241</v>
      </c>
      <c r="E73" s="65">
        <v>42.59</v>
      </c>
      <c r="F73" s="75" t="s">
        <v>239</v>
      </c>
      <c r="G73" s="64">
        <v>22</v>
      </c>
      <c r="H73" s="145"/>
      <c r="I73" s="145">
        <f t="shared" si="2"/>
        <v>0</v>
      </c>
      <c r="J73" s="205">
        <f t="shared" si="3"/>
        <v>0</v>
      </c>
    </row>
    <row r="74" spans="1:10" ht="12.75">
      <c r="A74" s="190">
        <v>1</v>
      </c>
      <c r="B74" s="27" t="s">
        <v>540</v>
      </c>
      <c r="C74" s="19" t="s">
        <v>242</v>
      </c>
      <c r="D74" s="19" t="s">
        <v>243</v>
      </c>
      <c r="E74" s="65">
        <v>20.62</v>
      </c>
      <c r="F74" s="75" t="s">
        <v>239</v>
      </c>
      <c r="G74" s="64">
        <v>22</v>
      </c>
      <c r="H74" s="145"/>
      <c r="I74" s="145">
        <v>0</v>
      </c>
      <c r="J74" s="205">
        <f t="shared" si="3"/>
        <v>0</v>
      </c>
    </row>
    <row r="75" spans="1:10" ht="12.75">
      <c r="A75" s="190">
        <v>2</v>
      </c>
      <c r="B75" s="71" t="s">
        <v>736</v>
      </c>
      <c r="C75" s="19" t="s">
        <v>244</v>
      </c>
      <c r="D75" s="19" t="s">
        <v>950</v>
      </c>
      <c r="E75" s="65">
        <v>19.42</v>
      </c>
      <c r="F75" s="75" t="s">
        <v>15</v>
      </c>
      <c r="G75" s="64">
        <v>12</v>
      </c>
      <c r="H75" s="145"/>
      <c r="I75" s="145">
        <f t="shared" si="2"/>
        <v>0</v>
      </c>
      <c r="J75" s="205">
        <f t="shared" si="3"/>
        <v>0</v>
      </c>
    </row>
    <row r="76" spans="1:10" ht="12.75">
      <c r="A76" s="190">
        <v>2</v>
      </c>
      <c r="B76" s="71" t="s">
        <v>736</v>
      </c>
      <c r="C76" s="19" t="s">
        <v>245</v>
      </c>
      <c r="D76" s="19" t="s">
        <v>950</v>
      </c>
      <c r="E76" s="65">
        <v>15.5</v>
      </c>
      <c r="F76" s="75" t="s">
        <v>15</v>
      </c>
      <c r="G76" s="64">
        <v>12</v>
      </c>
      <c r="H76" s="145"/>
      <c r="I76" s="145">
        <f t="shared" si="2"/>
        <v>0</v>
      </c>
      <c r="J76" s="205">
        <f t="shared" si="3"/>
        <v>0</v>
      </c>
    </row>
    <row r="77" spans="1:10" ht="13.5" thickBot="1">
      <c r="A77" s="191">
        <v>3</v>
      </c>
      <c r="B77" s="208" t="s">
        <v>735</v>
      </c>
      <c r="C77" s="194" t="s">
        <v>246</v>
      </c>
      <c r="D77" s="194" t="s">
        <v>12</v>
      </c>
      <c r="E77" s="195">
        <v>21.85</v>
      </c>
      <c r="F77" s="209" t="s">
        <v>8</v>
      </c>
      <c r="G77" s="193">
        <v>22</v>
      </c>
      <c r="H77" s="160"/>
      <c r="I77" s="160">
        <f t="shared" si="2"/>
        <v>0</v>
      </c>
      <c r="J77" s="210">
        <f t="shared" si="3"/>
        <v>0</v>
      </c>
    </row>
    <row r="78" spans="5:7" ht="12.75">
      <c r="E78" s="1"/>
      <c r="G78" s="41"/>
    </row>
    <row r="79" spans="5:7" ht="13.5" thickBot="1">
      <c r="E79" s="1"/>
      <c r="G79" s="41"/>
    </row>
    <row r="80" spans="3:10" ht="13.5" thickBot="1">
      <c r="C80" s="12"/>
      <c r="D80" s="39" t="s">
        <v>88</v>
      </c>
      <c r="E80" s="108">
        <f>SUM(E5:E77)</f>
        <v>1382.2499999999995</v>
      </c>
      <c r="F80" s="12"/>
      <c r="G80" s="389" t="s">
        <v>890</v>
      </c>
      <c r="H80" s="390"/>
      <c r="I80" s="293"/>
      <c r="J80" s="294">
        <f>SUM(J5:J77)</f>
        <v>0</v>
      </c>
    </row>
    <row r="81" spans="6:7" ht="12.75">
      <c r="F81" s="12"/>
      <c r="G81" s="12"/>
    </row>
    <row r="82" spans="1:2" ht="12.75">
      <c r="A82" s="12"/>
      <c r="B82" s="12"/>
    </row>
    <row r="83" spans="1:2" ht="12.75">
      <c r="A83" s="23"/>
      <c r="B83" s="23"/>
    </row>
    <row r="84" spans="1:2" ht="12.75">
      <c r="A84" s="23"/>
      <c r="B84" s="23"/>
    </row>
    <row r="85" spans="1:2" ht="12.75">
      <c r="A85" s="23"/>
      <c r="B85" s="23"/>
    </row>
    <row r="86" spans="1:2" ht="12.75">
      <c r="A86" s="12"/>
      <c r="B86" s="12"/>
    </row>
  </sheetData>
  <sheetProtection/>
  <mergeCells count="3">
    <mergeCell ref="A1:F1"/>
    <mergeCell ref="A2:F2"/>
    <mergeCell ref="G80:H8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="70" zoomScaleNormal="70" zoomScalePageLayoutView="0" workbookViewId="0" topLeftCell="A40">
      <selection activeCell="J68" sqref="J68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0.00390625" style="0" customWidth="1"/>
    <col min="4" max="4" width="31.421875" style="0" customWidth="1"/>
    <col min="5" max="5" width="8.8515625" style="0" customWidth="1"/>
    <col min="6" max="6" width="21.8515625" style="0" customWidth="1"/>
    <col min="7" max="7" width="19.28125" style="0" customWidth="1"/>
    <col min="9" max="9" width="11.7109375" style="0" customWidth="1"/>
    <col min="10" max="10" width="12.7109375" style="0" customWidth="1"/>
  </cols>
  <sheetData>
    <row r="1" spans="1:6" ht="22.5" customHeight="1">
      <c r="A1" s="393" t="s">
        <v>742</v>
      </c>
      <c r="B1" s="393"/>
      <c r="C1" s="393"/>
      <c r="D1" s="393"/>
      <c r="E1" s="393"/>
      <c r="F1" s="393"/>
    </row>
    <row r="2" spans="1:6" ht="15">
      <c r="A2" s="394" t="s">
        <v>247</v>
      </c>
      <c r="B2" s="395"/>
      <c r="C2" s="395"/>
      <c r="D2" s="395"/>
      <c r="E2" s="395"/>
      <c r="F2" s="395"/>
    </row>
    <row r="3" spans="1:10" ht="13.5" thickBot="1">
      <c r="A3" s="68" t="s">
        <v>717</v>
      </c>
      <c r="B3" s="236" t="s">
        <v>718</v>
      </c>
      <c r="C3" s="236" t="s">
        <v>719</v>
      </c>
      <c r="D3" s="236" t="s">
        <v>519</v>
      </c>
      <c r="E3" s="236" t="s">
        <v>720</v>
      </c>
      <c r="F3" s="236" t="s">
        <v>721</v>
      </c>
      <c r="G3" s="236" t="s">
        <v>722</v>
      </c>
      <c r="H3" s="236" t="s">
        <v>879</v>
      </c>
      <c r="I3" s="236" t="s">
        <v>880</v>
      </c>
      <c r="J3" s="236" t="s">
        <v>881</v>
      </c>
    </row>
    <row r="4" spans="1:10" ht="57.75" customHeight="1" thickBot="1">
      <c r="A4" s="216" t="s">
        <v>1</v>
      </c>
      <c r="B4" s="197" t="s">
        <v>716</v>
      </c>
      <c r="C4" s="198" t="s">
        <v>2</v>
      </c>
      <c r="D4" s="199" t="s">
        <v>3</v>
      </c>
      <c r="E4" s="198" t="s">
        <v>4</v>
      </c>
      <c r="F4" s="200" t="s">
        <v>5</v>
      </c>
      <c r="G4" s="55" t="s">
        <v>714</v>
      </c>
      <c r="H4" s="196" t="s">
        <v>873</v>
      </c>
      <c r="I4" s="141" t="s">
        <v>874</v>
      </c>
      <c r="J4" s="139" t="s">
        <v>875</v>
      </c>
    </row>
    <row r="5" spans="1:10" ht="12.75">
      <c r="A5" s="201">
        <v>3</v>
      </c>
      <c r="B5" s="202" t="s">
        <v>735</v>
      </c>
      <c r="C5" s="203" t="s">
        <v>248</v>
      </c>
      <c r="D5" s="217" t="s">
        <v>12</v>
      </c>
      <c r="E5" s="187">
        <v>38.12</v>
      </c>
      <c r="F5" s="204" t="s">
        <v>8</v>
      </c>
      <c r="G5" s="188">
        <v>22</v>
      </c>
      <c r="H5" s="157"/>
      <c r="I5" s="157">
        <f>H5*G5</f>
        <v>0</v>
      </c>
      <c r="J5" s="158">
        <f>E5*I5</f>
        <v>0</v>
      </c>
    </row>
    <row r="6" spans="1:10" ht="12.75">
      <c r="A6" s="190">
        <v>5</v>
      </c>
      <c r="B6" s="77" t="s">
        <v>735</v>
      </c>
      <c r="C6" s="5" t="s">
        <v>249</v>
      </c>
      <c r="D6" s="100" t="s">
        <v>7</v>
      </c>
      <c r="E6" s="6">
        <v>40.1</v>
      </c>
      <c r="F6" s="7" t="s">
        <v>39</v>
      </c>
      <c r="G6" s="36">
        <v>22</v>
      </c>
      <c r="H6" s="145"/>
      <c r="I6" s="147">
        <f aca="true" t="shared" si="0" ref="I6:I66">H6*G6</f>
        <v>0</v>
      </c>
      <c r="J6" s="159">
        <f aca="true" t="shared" si="1" ref="J6:J66">E6*I6</f>
        <v>0</v>
      </c>
    </row>
    <row r="7" spans="1:10" ht="12.75">
      <c r="A7" s="190">
        <v>4</v>
      </c>
      <c r="B7" s="77" t="s">
        <v>735</v>
      </c>
      <c r="C7" s="5" t="s">
        <v>250</v>
      </c>
      <c r="D7" s="100" t="s">
        <v>53</v>
      </c>
      <c r="E7" s="6">
        <v>8</v>
      </c>
      <c r="F7" s="7" t="s">
        <v>8</v>
      </c>
      <c r="G7" s="36">
        <v>22</v>
      </c>
      <c r="H7" s="145"/>
      <c r="I7" s="147">
        <f t="shared" si="0"/>
        <v>0</v>
      </c>
      <c r="J7" s="159">
        <f t="shared" si="1"/>
        <v>0</v>
      </c>
    </row>
    <row r="8" spans="1:10" ht="12.75">
      <c r="A8" s="190">
        <v>4</v>
      </c>
      <c r="B8" s="77" t="s">
        <v>735</v>
      </c>
      <c r="C8" s="5" t="s">
        <v>251</v>
      </c>
      <c r="D8" s="100" t="s">
        <v>51</v>
      </c>
      <c r="E8" s="6">
        <v>12.61</v>
      </c>
      <c r="F8" s="7" t="s">
        <v>8</v>
      </c>
      <c r="G8" s="36">
        <v>22</v>
      </c>
      <c r="H8" s="145"/>
      <c r="I8" s="147">
        <f t="shared" si="0"/>
        <v>0</v>
      </c>
      <c r="J8" s="159">
        <f t="shared" si="1"/>
        <v>0</v>
      </c>
    </row>
    <row r="9" spans="1:10" ht="12.75">
      <c r="A9" s="190">
        <v>3</v>
      </c>
      <c r="B9" s="77" t="s">
        <v>735</v>
      </c>
      <c r="C9" s="5" t="s">
        <v>252</v>
      </c>
      <c r="D9" s="100" t="s">
        <v>12</v>
      </c>
      <c r="E9" s="6">
        <v>44.6</v>
      </c>
      <c r="F9" s="7" t="s">
        <v>8</v>
      </c>
      <c r="G9" s="36">
        <v>22</v>
      </c>
      <c r="H9" s="145"/>
      <c r="I9" s="147">
        <f t="shared" si="0"/>
        <v>0</v>
      </c>
      <c r="J9" s="159">
        <f t="shared" si="1"/>
        <v>0</v>
      </c>
    </row>
    <row r="10" spans="1:10" ht="12.75">
      <c r="A10" s="190">
        <v>3</v>
      </c>
      <c r="B10" s="77" t="s">
        <v>735</v>
      </c>
      <c r="C10" s="5" t="s">
        <v>253</v>
      </c>
      <c r="D10" s="100" t="s">
        <v>12</v>
      </c>
      <c r="E10" s="6">
        <v>52.94</v>
      </c>
      <c r="F10" s="7" t="s">
        <v>8</v>
      </c>
      <c r="G10" s="36">
        <v>22</v>
      </c>
      <c r="H10" s="145"/>
      <c r="I10" s="147">
        <f t="shared" si="0"/>
        <v>0</v>
      </c>
      <c r="J10" s="159">
        <f t="shared" si="1"/>
        <v>0</v>
      </c>
    </row>
    <row r="11" spans="1:10" ht="12.75">
      <c r="A11" s="190">
        <v>2</v>
      </c>
      <c r="B11" s="63" t="s">
        <v>540</v>
      </c>
      <c r="C11" s="5" t="s">
        <v>255</v>
      </c>
      <c r="D11" s="100" t="s">
        <v>256</v>
      </c>
      <c r="E11" s="6">
        <v>22.69</v>
      </c>
      <c r="F11" s="7" t="s">
        <v>15</v>
      </c>
      <c r="G11" s="36">
        <v>22</v>
      </c>
      <c r="H11" s="145"/>
      <c r="I11" s="147">
        <f t="shared" si="0"/>
        <v>0</v>
      </c>
      <c r="J11" s="159">
        <f t="shared" si="1"/>
        <v>0</v>
      </c>
    </row>
    <row r="12" spans="1:10" ht="12.75">
      <c r="A12" s="190">
        <v>2</v>
      </c>
      <c r="B12" s="63" t="s">
        <v>540</v>
      </c>
      <c r="C12" s="5" t="s">
        <v>257</v>
      </c>
      <c r="D12" s="100" t="s">
        <v>258</v>
      </c>
      <c r="E12" s="6">
        <v>21.51</v>
      </c>
      <c r="F12" s="7" t="s">
        <v>15</v>
      </c>
      <c r="G12" s="36">
        <v>22</v>
      </c>
      <c r="H12" s="145"/>
      <c r="I12" s="147">
        <f t="shared" si="0"/>
        <v>0</v>
      </c>
      <c r="J12" s="159">
        <f t="shared" si="1"/>
        <v>0</v>
      </c>
    </row>
    <row r="13" spans="1:10" ht="12.75">
      <c r="A13" s="190">
        <v>3</v>
      </c>
      <c r="B13" s="77" t="s">
        <v>735</v>
      </c>
      <c r="C13" s="5" t="s">
        <v>259</v>
      </c>
      <c r="D13" s="100" t="s">
        <v>12</v>
      </c>
      <c r="E13" s="6">
        <v>41.16</v>
      </c>
      <c r="F13" s="7" t="s">
        <v>8</v>
      </c>
      <c r="G13" s="36">
        <v>22</v>
      </c>
      <c r="H13" s="145"/>
      <c r="I13" s="147">
        <f t="shared" si="0"/>
        <v>0</v>
      </c>
      <c r="J13" s="159">
        <f t="shared" si="1"/>
        <v>0</v>
      </c>
    </row>
    <row r="14" spans="1:10" ht="12.75">
      <c r="A14" s="190">
        <v>4</v>
      </c>
      <c r="B14" s="77" t="s">
        <v>735</v>
      </c>
      <c r="C14" s="5" t="s">
        <v>260</v>
      </c>
      <c r="D14" s="100" t="s">
        <v>53</v>
      </c>
      <c r="E14" s="6">
        <v>2.52</v>
      </c>
      <c r="F14" s="7" t="s">
        <v>8</v>
      </c>
      <c r="G14" s="36">
        <v>22</v>
      </c>
      <c r="H14" s="145"/>
      <c r="I14" s="147">
        <f t="shared" si="0"/>
        <v>0</v>
      </c>
      <c r="J14" s="159">
        <f t="shared" si="1"/>
        <v>0</v>
      </c>
    </row>
    <row r="15" spans="1:10" ht="12.75">
      <c r="A15" s="190">
        <v>4</v>
      </c>
      <c r="B15" s="77" t="s">
        <v>735</v>
      </c>
      <c r="C15" s="5" t="s">
        <v>261</v>
      </c>
      <c r="D15" s="100" t="s">
        <v>262</v>
      </c>
      <c r="E15" s="6">
        <v>2.24</v>
      </c>
      <c r="F15" s="7" t="s">
        <v>8</v>
      </c>
      <c r="G15" s="36">
        <v>22</v>
      </c>
      <c r="H15" s="145"/>
      <c r="I15" s="147">
        <f t="shared" si="0"/>
        <v>0</v>
      </c>
      <c r="J15" s="159">
        <f t="shared" si="1"/>
        <v>0</v>
      </c>
    </row>
    <row r="16" spans="1:10" ht="12.75">
      <c r="A16" s="190">
        <v>5</v>
      </c>
      <c r="B16" s="63" t="s">
        <v>540</v>
      </c>
      <c r="C16" s="5" t="s">
        <v>263</v>
      </c>
      <c r="D16" s="100" t="s">
        <v>7</v>
      </c>
      <c r="E16" s="6">
        <v>19.76</v>
      </c>
      <c r="F16" s="7" t="s">
        <v>39</v>
      </c>
      <c r="G16" s="36">
        <v>22</v>
      </c>
      <c r="H16" s="145"/>
      <c r="I16" s="147">
        <f t="shared" si="0"/>
        <v>0</v>
      </c>
      <c r="J16" s="159">
        <f t="shared" si="1"/>
        <v>0</v>
      </c>
    </row>
    <row r="17" spans="1:10" ht="12.75">
      <c r="A17" s="190">
        <v>4</v>
      </c>
      <c r="B17" s="77" t="s">
        <v>735</v>
      </c>
      <c r="C17" s="5" t="s">
        <v>264</v>
      </c>
      <c r="D17" s="100" t="s">
        <v>53</v>
      </c>
      <c r="E17" s="6">
        <v>6.98</v>
      </c>
      <c r="F17" s="7" t="s">
        <v>8</v>
      </c>
      <c r="G17" s="36">
        <v>22</v>
      </c>
      <c r="H17" s="145"/>
      <c r="I17" s="147">
        <f t="shared" si="0"/>
        <v>0</v>
      </c>
      <c r="J17" s="159">
        <f t="shared" si="1"/>
        <v>0</v>
      </c>
    </row>
    <row r="18" spans="1:10" ht="12.75">
      <c r="A18" s="190">
        <v>4</v>
      </c>
      <c r="B18" s="77" t="s">
        <v>735</v>
      </c>
      <c r="C18" s="5" t="s">
        <v>265</v>
      </c>
      <c r="D18" s="100" t="s">
        <v>49</v>
      </c>
      <c r="E18" s="6">
        <v>3.34</v>
      </c>
      <c r="F18" s="7" t="s">
        <v>8</v>
      </c>
      <c r="G18" s="36">
        <v>22</v>
      </c>
      <c r="H18" s="145"/>
      <c r="I18" s="147">
        <f t="shared" si="0"/>
        <v>0</v>
      </c>
      <c r="J18" s="159">
        <f t="shared" si="1"/>
        <v>0</v>
      </c>
    </row>
    <row r="19" spans="1:10" ht="12.75">
      <c r="A19" s="190">
        <v>4</v>
      </c>
      <c r="B19" s="77" t="s">
        <v>735</v>
      </c>
      <c r="C19" s="5" t="s">
        <v>266</v>
      </c>
      <c r="D19" s="100" t="s">
        <v>53</v>
      </c>
      <c r="E19" s="6">
        <v>3.38</v>
      </c>
      <c r="F19" s="7" t="s">
        <v>8</v>
      </c>
      <c r="G19" s="36">
        <v>22</v>
      </c>
      <c r="H19" s="145"/>
      <c r="I19" s="147">
        <f t="shared" si="0"/>
        <v>0</v>
      </c>
      <c r="J19" s="159">
        <f t="shared" si="1"/>
        <v>0</v>
      </c>
    </row>
    <row r="20" spans="1:10" ht="12.75">
      <c r="A20" s="190">
        <v>4</v>
      </c>
      <c r="B20" s="77" t="s">
        <v>735</v>
      </c>
      <c r="C20" s="5" t="s">
        <v>267</v>
      </c>
      <c r="D20" s="100" t="s">
        <v>51</v>
      </c>
      <c r="E20" s="6">
        <v>4.43</v>
      </c>
      <c r="F20" s="7" t="s">
        <v>8</v>
      </c>
      <c r="G20" s="36">
        <v>22</v>
      </c>
      <c r="H20" s="145"/>
      <c r="I20" s="147">
        <f t="shared" si="0"/>
        <v>0</v>
      </c>
      <c r="J20" s="159">
        <f t="shared" si="1"/>
        <v>0</v>
      </c>
    </row>
    <row r="21" spans="1:10" ht="12.75">
      <c r="A21" s="190">
        <v>1</v>
      </c>
      <c r="B21" s="63" t="s">
        <v>540</v>
      </c>
      <c r="C21" s="5" t="s">
        <v>268</v>
      </c>
      <c r="D21" s="100" t="s">
        <v>269</v>
      </c>
      <c r="E21" s="6">
        <v>168.42</v>
      </c>
      <c r="F21" s="7" t="s">
        <v>270</v>
      </c>
      <c r="G21" s="138" t="s">
        <v>952</v>
      </c>
      <c r="H21" s="145"/>
      <c r="I21" s="147">
        <f>H21*28</f>
        <v>0</v>
      </c>
      <c r="J21" s="159">
        <f t="shared" si="1"/>
        <v>0</v>
      </c>
    </row>
    <row r="22" spans="1:10" ht="12.75">
      <c r="A22" s="190">
        <v>3</v>
      </c>
      <c r="B22" s="63" t="s">
        <v>540</v>
      </c>
      <c r="C22" s="5" t="s">
        <v>271</v>
      </c>
      <c r="D22" s="100" t="s">
        <v>12</v>
      </c>
      <c r="E22" s="6">
        <v>18.03</v>
      </c>
      <c r="F22" s="7" t="s">
        <v>8</v>
      </c>
      <c r="G22" s="36">
        <v>22</v>
      </c>
      <c r="H22" s="145"/>
      <c r="I22" s="147">
        <f t="shared" si="0"/>
        <v>0</v>
      </c>
      <c r="J22" s="159">
        <f t="shared" si="1"/>
        <v>0</v>
      </c>
    </row>
    <row r="23" spans="1:10" ht="12.75">
      <c r="A23" s="190">
        <v>1</v>
      </c>
      <c r="B23" s="63" t="s">
        <v>540</v>
      </c>
      <c r="C23" s="5" t="s">
        <v>272</v>
      </c>
      <c r="D23" s="100" t="s">
        <v>146</v>
      </c>
      <c r="E23" s="6">
        <v>13.18</v>
      </c>
      <c r="F23" s="7" t="s">
        <v>15</v>
      </c>
      <c r="G23" s="36">
        <v>22</v>
      </c>
      <c r="H23" s="145"/>
      <c r="I23" s="147">
        <f t="shared" si="0"/>
        <v>0</v>
      </c>
      <c r="J23" s="159">
        <f t="shared" si="1"/>
        <v>0</v>
      </c>
    </row>
    <row r="24" spans="1:10" ht="12.75">
      <c r="A24" s="190">
        <v>1</v>
      </c>
      <c r="B24" s="63" t="s">
        <v>540</v>
      </c>
      <c r="C24" s="5" t="s">
        <v>273</v>
      </c>
      <c r="D24" s="100" t="s">
        <v>177</v>
      </c>
      <c r="E24" s="6">
        <v>79.36</v>
      </c>
      <c r="F24" s="7" t="s">
        <v>15</v>
      </c>
      <c r="G24" s="36">
        <v>22</v>
      </c>
      <c r="H24" s="145"/>
      <c r="I24" s="147">
        <f t="shared" si="0"/>
        <v>0</v>
      </c>
      <c r="J24" s="159">
        <f t="shared" si="1"/>
        <v>0</v>
      </c>
    </row>
    <row r="25" spans="1:10" ht="12.75">
      <c r="A25" s="190">
        <v>1</v>
      </c>
      <c r="B25" s="63" t="s">
        <v>540</v>
      </c>
      <c r="C25" s="5" t="s">
        <v>274</v>
      </c>
      <c r="D25" s="100" t="s">
        <v>12</v>
      </c>
      <c r="E25" s="6">
        <v>8.15</v>
      </c>
      <c r="F25" s="7" t="s">
        <v>15</v>
      </c>
      <c r="G25" s="36">
        <v>22</v>
      </c>
      <c r="H25" s="145"/>
      <c r="I25" s="147">
        <f t="shared" si="0"/>
        <v>0</v>
      </c>
      <c r="J25" s="159">
        <f t="shared" si="1"/>
        <v>0</v>
      </c>
    </row>
    <row r="26" spans="1:10" ht="12.75">
      <c r="A26" s="190">
        <v>1</v>
      </c>
      <c r="B26" s="63" t="s">
        <v>540</v>
      </c>
      <c r="C26" s="5" t="s">
        <v>275</v>
      </c>
      <c r="D26" s="100" t="s">
        <v>177</v>
      </c>
      <c r="E26" s="6">
        <v>20.23</v>
      </c>
      <c r="F26" s="7" t="s">
        <v>15</v>
      </c>
      <c r="G26" s="36">
        <v>22</v>
      </c>
      <c r="H26" s="145"/>
      <c r="I26" s="147">
        <f t="shared" si="0"/>
        <v>0</v>
      </c>
      <c r="J26" s="159">
        <f t="shared" si="1"/>
        <v>0</v>
      </c>
    </row>
    <row r="27" spans="1:10" ht="12.75">
      <c r="A27" s="190">
        <v>1</v>
      </c>
      <c r="B27" s="63" t="s">
        <v>540</v>
      </c>
      <c r="C27" s="5" t="s">
        <v>276</v>
      </c>
      <c r="D27" s="100" t="s">
        <v>177</v>
      </c>
      <c r="E27" s="6">
        <v>12.84</v>
      </c>
      <c r="F27" s="7" t="s">
        <v>15</v>
      </c>
      <c r="G27" s="36">
        <v>22</v>
      </c>
      <c r="H27" s="145"/>
      <c r="I27" s="147">
        <f t="shared" si="0"/>
        <v>0</v>
      </c>
      <c r="J27" s="159">
        <f t="shared" si="1"/>
        <v>0</v>
      </c>
    </row>
    <row r="28" spans="1:10" ht="12.75">
      <c r="A28" s="190">
        <v>3</v>
      </c>
      <c r="B28" s="63" t="s">
        <v>540</v>
      </c>
      <c r="C28" s="5" t="s">
        <v>277</v>
      </c>
      <c r="D28" s="100" t="s">
        <v>7</v>
      </c>
      <c r="E28" s="6">
        <v>11.33</v>
      </c>
      <c r="F28" s="7" t="s">
        <v>39</v>
      </c>
      <c r="G28" s="36">
        <v>22</v>
      </c>
      <c r="H28" s="145"/>
      <c r="I28" s="147">
        <f t="shared" si="0"/>
        <v>0</v>
      </c>
      <c r="J28" s="159">
        <f t="shared" si="1"/>
        <v>0</v>
      </c>
    </row>
    <row r="29" spans="1:10" ht="12.75">
      <c r="A29" s="190">
        <v>4</v>
      </c>
      <c r="B29" s="63" t="s">
        <v>736</v>
      </c>
      <c r="C29" s="5" t="s">
        <v>278</v>
      </c>
      <c r="D29" s="100" t="s">
        <v>53</v>
      </c>
      <c r="E29" s="6">
        <v>1.46</v>
      </c>
      <c r="F29" s="7" t="s">
        <v>8</v>
      </c>
      <c r="G29" s="36">
        <v>12</v>
      </c>
      <c r="H29" s="145"/>
      <c r="I29" s="147">
        <f t="shared" si="0"/>
        <v>0</v>
      </c>
      <c r="J29" s="159">
        <f t="shared" si="1"/>
        <v>0</v>
      </c>
    </row>
    <row r="30" spans="1:10" ht="12.75">
      <c r="A30" s="190">
        <v>4</v>
      </c>
      <c r="B30" s="63" t="s">
        <v>540</v>
      </c>
      <c r="C30" s="5" t="s">
        <v>279</v>
      </c>
      <c r="D30" s="100" t="s">
        <v>49</v>
      </c>
      <c r="E30" s="6">
        <v>1.03</v>
      </c>
      <c r="F30" s="7" t="s">
        <v>8</v>
      </c>
      <c r="G30" s="36">
        <v>22</v>
      </c>
      <c r="H30" s="145"/>
      <c r="I30" s="147">
        <f t="shared" si="0"/>
        <v>0</v>
      </c>
      <c r="J30" s="159">
        <f t="shared" si="1"/>
        <v>0</v>
      </c>
    </row>
    <row r="31" spans="1:10" ht="12.75">
      <c r="A31" s="190">
        <v>4</v>
      </c>
      <c r="B31" s="63" t="s">
        <v>540</v>
      </c>
      <c r="C31" s="5" t="s">
        <v>280</v>
      </c>
      <c r="D31" s="100" t="s">
        <v>53</v>
      </c>
      <c r="E31" s="6">
        <v>1.97</v>
      </c>
      <c r="F31" s="7" t="s">
        <v>8</v>
      </c>
      <c r="G31" s="36">
        <v>22</v>
      </c>
      <c r="H31" s="145"/>
      <c r="I31" s="147">
        <f t="shared" si="0"/>
        <v>0</v>
      </c>
      <c r="J31" s="159">
        <f t="shared" si="1"/>
        <v>0</v>
      </c>
    </row>
    <row r="32" spans="1:10" ht="12.75">
      <c r="A32" s="190">
        <v>4</v>
      </c>
      <c r="B32" s="63" t="s">
        <v>540</v>
      </c>
      <c r="C32" s="5" t="s">
        <v>281</v>
      </c>
      <c r="D32" s="100" t="s">
        <v>51</v>
      </c>
      <c r="E32" s="6">
        <v>1.06</v>
      </c>
      <c r="F32" s="7" t="s">
        <v>8</v>
      </c>
      <c r="G32" s="36">
        <v>22</v>
      </c>
      <c r="H32" s="145"/>
      <c r="I32" s="147">
        <f t="shared" si="0"/>
        <v>0</v>
      </c>
      <c r="J32" s="159">
        <f t="shared" si="1"/>
        <v>0</v>
      </c>
    </row>
    <row r="33" spans="1:10" ht="12.75">
      <c r="A33" s="190">
        <v>2</v>
      </c>
      <c r="B33" s="63" t="s">
        <v>736</v>
      </c>
      <c r="C33" s="5" t="s">
        <v>282</v>
      </c>
      <c r="D33" s="100" t="s">
        <v>283</v>
      </c>
      <c r="E33" s="6">
        <v>38.64</v>
      </c>
      <c r="F33" s="7" t="s">
        <v>284</v>
      </c>
      <c r="G33" s="36">
        <v>12</v>
      </c>
      <c r="H33" s="145"/>
      <c r="I33" s="147">
        <f t="shared" si="0"/>
        <v>0</v>
      </c>
      <c r="J33" s="159">
        <f t="shared" si="1"/>
        <v>0</v>
      </c>
    </row>
    <row r="34" spans="1:10" ht="12.75">
      <c r="A34" s="190">
        <v>2</v>
      </c>
      <c r="B34" s="63" t="s">
        <v>736</v>
      </c>
      <c r="C34" s="5" t="s">
        <v>285</v>
      </c>
      <c r="D34" s="100" t="s">
        <v>286</v>
      </c>
      <c r="E34" s="6">
        <v>40.95</v>
      </c>
      <c r="F34" s="7" t="s">
        <v>284</v>
      </c>
      <c r="G34" s="36">
        <v>12</v>
      </c>
      <c r="H34" s="145"/>
      <c r="I34" s="147">
        <f t="shared" si="0"/>
        <v>0</v>
      </c>
      <c r="J34" s="159">
        <f t="shared" si="1"/>
        <v>0</v>
      </c>
    </row>
    <row r="35" spans="1:10" ht="12.75">
      <c r="A35" s="190">
        <v>5</v>
      </c>
      <c r="B35" s="63" t="s">
        <v>540</v>
      </c>
      <c r="C35" s="5" t="s">
        <v>287</v>
      </c>
      <c r="D35" s="100" t="s">
        <v>7</v>
      </c>
      <c r="E35" s="6">
        <v>2.58</v>
      </c>
      <c r="F35" s="7" t="s">
        <v>15</v>
      </c>
      <c r="G35" s="36">
        <v>22</v>
      </c>
      <c r="H35" s="145"/>
      <c r="I35" s="147">
        <f t="shared" si="0"/>
        <v>0</v>
      </c>
      <c r="J35" s="159">
        <f t="shared" si="1"/>
        <v>0</v>
      </c>
    </row>
    <row r="36" spans="1:10" ht="12.75">
      <c r="A36" s="190">
        <v>2</v>
      </c>
      <c r="B36" s="63" t="s">
        <v>736</v>
      </c>
      <c r="C36" s="5" t="s">
        <v>288</v>
      </c>
      <c r="D36" s="100" t="s">
        <v>146</v>
      </c>
      <c r="E36" s="6">
        <v>20.76</v>
      </c>
      <c r="F36" s="7" t="s">
        <v>15</v>
      </c>
      <c r="G36" s="36">
        <v>12</v>
      </c>
      <c r="H36" s="145"/>
      <c r="I36" s="147">
        <f t="shared" si="0"/>
        <v>0</v>
      </c>
      <c r="J36" s="159">
        <f t="shared" si="1"/>
        <v>0</v>
      </c>
    </row>
    <row r="37" spans="1:10" ht="12.75">
      <c r="A37" s="190">
        <v>4</v>
      </c>
      <c r="B37" s="77" t="s">
        <v>735</v>
      </c>
      <c r="C37" s="5" t="s">
        <v>289</v>
      </c>
      <c r="D37" s="100" t="s">
        <v>53</v>
      </c>
      <c r="E37" s="6">
        <v>6.81</v>
      </c>
      <c r="F37" s="7" t="s">
        <v>8</v>
      </c>
      <c r="G37" s="36">
        <v>22</v>
      </c>
      <c r="H37" s="145"/>
      <c r="I37" s="147">
        <f t="shared" si="0"/>
        <v>0</v>
      </c>
      <c r="J37" s="159">
        <f t="shared" si="1"/>
        <v>0</v>
      </c>
    </row>
    <row r="38" spans="1:10" ht="12.75">
      <c r="A38" s="190">
        <v>4</v>
      </c>
      <c r="B38" s="77" t="s">
        <v>735</v>
      </c>
      <c r="C38" s="5" t="s">
        <v>290</v>
      </c>
      <c r="D38" s="100" t="s">
        <v>49</v>
      </c>
      <c r="E38" s="6">
        <v>9.8</v>
      </c>
      <c r="F38" s="7" t="s">
        <v>8</v>
      </c>
      <c r="G38" s="36">
        <v>22</v>
      </c>
      <c r="H38" s="145"/>
      <c r="I38" s="147">
        <f t="shared" si="0"/>
        <v>0</v>
      </c>
      <c r="J38" s="159">
        <f t="shared" si="1"/>
        <v>0</v>
      </c>
    </row>
    <row r="39" spans="1:10" ht="12.75">
      <c r="A39" s="190">
        <v>1</v>
      </c>
      <c r="B39" s="63" t="s">
        <v>540</v>
      </c>
      <c r="C39" s="5" t="s">
        <v>292</v>
      </c>
      <c r="D39" s="100" t="s">
        <v>254</v>
      </c>
      <c r="E39" s="6">
        <v>81.73</v>
      </c>
      <c r="F39" s="7" t="s">
        <v>15</v>
      </c>
      <c r="G39" s="36">
        <v>22</v>
      </c>
      <c r="H39" s="145"/>
      <c r="I39" s="147">
        <f t="shared" si="0"/>
        <v>0</v>
      </c>
      <c r="J39" s="159">
        <f t="shared" si="1"/>
        <v>0</v>
      </c>
    </row>
    <row r="40" spans="1:10" ht="12.75">
      <c r="A40" s="190">
        <v>1</v>
      </c>
      <c r="B40" s="63" t="s">
        <v>540</v>
      </c>
      <c r="C40" s="5" t="s">
        <v>293</v>
      </c>
      <c r="D40" s="100" t="s">
        <v>254</v>
      </c>
      <c r="E40" s="6">
        <v>78.29</v>
      </c>
      <c r="F40" s="7" t="s">
        <v>15</v>
      </c>
      <c r="G40" s="36">
        <v>22</v>
      </c>
      <c r="H40" s="145"/>
      <c r="I40" s="147">
        <f t="shared" si="0"/>
        <v>0</v>
      </c>
      <c r="J40" s="159">
        <f t="shared" si="1"/>
        <v>0</v>
      </c>
    </row>
    <row r="41" spans="1:10" ht="12.75">
      <c r="A41" s="190">
        <v>1</v>
      </c>
      <c r="B41" s="63" t="s">
        <v>540</v>
      </c>
      <c r="C41" s="5" t="s">
        <v>294</v>
      </c>
      <c r="D41" s="100" t="s">
        <v>160</v>
      </c>
      <c r="E41" s="6">
        <v>21.21</v>
      </c>
      <c r="F41" s="7" t="s">
        <v>15</v>
      </c>
      <c r="G41" s="36">
        <v>22</v>
      </c>
      <c r="H41" s="145"/>
      <c r="I41" s="147">
        <f t="shared" si="0"/>
        <v>0</v>
      </c>
      <c r="J41" s="159">
        <f t="shared" si="1"/>
        <v>0</v>
      </c>
    </row>
    <row r="42" spans="1:10" ht="12.75">
      <c r="A42" s="190">
        <v>2</v>
      </c>
      <c r="B42" s="63" t="s">
        <v>736</v>
      </c>
      <c r="C42" s="5" t="s">
        <v>295</v>
      </c>
      <c r="D42" s="100" t="s">
        <v>146</v>
      </c>
      <c r="E42" s="6">
        <v>21.87</v>
      </c>
      <c r="F42" s="7" t="s">
        <v>15</v>
      </c>
      <c r="G42" s="36">
        <v>12</v>
      </c>
      <c r="H42" s="145"/>
      <c r="I42" s="147">
        <f t="shared" si="0"/>
        <v>0</v>
      </c>
      <c r="J42" s="159">
        <f t="shared" si="1"/>
        <v>0</v>
      </c>
    </row>
    <row r="43" spans="1:10" ht="12.75">
      <c r="A43" s="190">
        <v>3</v>
      </c>
      <c r="B43" s="77" t="s">
        <v>735</v>
      </c>
      <c r="C43" s="5" t="s">
        <v>296</v>
      </c>
      <c r="D43" s="100" t="s">
        <v>12</v>
      </c>
      <c r="E43" s="6">
        <v>56.86</v>
      </c>
      <c r="F43" s="7" t="s">
        <v>8</v>
      </c>
      <c r="G43" s="36">
        <v>22</v>
      </c>
      <c r="H43" s="145"/>
      <c r="I43" s="147">
        <f t="shared" si="0"/>
        <v>0</v>
      </c>
      <c r="J43" s="159">
        <f t="shared" si="1"/>
        <v>0</v>
      </c>
    </row>
    <row r="44" spans="1:10" ht="12.75">
      <c r="A44" s="190">
        <v>5</v>
      </c>
      <c r="B44" s="63" t="s">
        <v>540</v>
      </c>
      <c r="C44" s="26" t="s">
        <v>297</v>
      </c>
      <c r="D44" s="101" t="s">
        <v>7</v>
      </c>
      <c r="E44" s="6">
        <v>4.95</v>
      </c>
      <c r="F44" s="7" t="s">
        <v>39</v>
      </c>
      <c r="G44" s="64">
        <v>22</v>
      </c>
      <c r="H44" s="145"/>
      <c r="I44" s="147">
        <f t="shared" si="0"/>
        <v>0</v>
      </c>
      <c r="J44" s="159">
        <f t="shared" si="1"/>
        <v>0</v>
      </c>
    </row>
    <row r="45" spans="1:10" ht="12.75">
      <c r="A45" s="190">
        <v>1</v>
      </c>
      <c r="B45" s="63" t="s">
        <v>540</v>
      </c>
      <c r="C45" s="5" t="s">
        <v>298</v>
      </c>
      <c r="D45" s="100" t="s">
        <v>181</v>
      </c>
      <c r="E45" s="6">
        <v>41.42</v>
      </c>
      <c r="F45" s="7" t="s">
        <v>15</v>
      </c>
      <c r="G45" s="36">
        <v>22</v>
      </c>
      <c r="H45" s="145"/>
      <c r="I45" s="147">
        <f t="shared" si="0"/>
        <v>0</v>
      </c>
      <c r="J45" s="159">
        <f t="shared" si="1"/>
        <v>0</v>
      </c>
    </row>
    <row r="46" spans="1:10" ht="12.75">
      <c r="A46" s="190">
        <v>1</v>
      </c>
      <c r="B46" s="63" t="s">
        <v>540</v>
      </c>
      <c r="C46" s="5" t="s">
        <v>299</v>
      </c>
      <c r="D46" s="100" t="s">
        <v>181</v>
      </c>
      <c r="E46" s="6">
        <v>43.09</v>
      </c>
      <c r="F46" s="7" t="s">
        <v>15</v>
      </c>
      <c r="G46" s="36">
        <v>22</v>
      </c>
      <c r="H46" s="145"/>
      <c r="I46" s="147">
        <f t="shared" si="0"/>
        <v>0</v>
      </c>
      <c r="J46" s="159">
        <f t="shared" si="1"/>
        <v>0</v>
      </c>
    </row>
    <row r="47" spans="1:10" ht="12.75">
      <c r="A47" s="190">
        <v>3</v>
      </c>
      <c r="B47" s="63" t="s">
        <v>540</v>
      </c>
      <c r="C47" s="5" t="s">
        <v>300</v>
      </c>
      <c r="D47" s="100" t="s">
        <v>12</v>
      </c>
      <c r="E47" s="6">
        <v>6.51</v>
      </c>
      <c r="F47" s="7" t="s">
        <v>15</v>
      </c>
      <c r="G47" s="36">
        <v>22</v>
      </c>
      <c r="H47" s="145"/>
      <c r="I47" s="147">
        <f t="shared" si="0"/>
        <v>0</v>
      </c>
      <c r="J47" s="159">
        <f t="shared" si="1"/>
        <v>0</v>
      </c>
    </row>
    <row r="48" spans="1:10" ht="12.75">
      <c r="A48" s="190">
        <v>1</v>
      </c>
      <c r="B48" s="63" t="s">
        <v>540</v>
      </c>
      <c r="C48" s="5" t="s">
        <v>301</v>
      </c>
      <c r="D48" s="100" t="s">
        <v>87</v>
      </c>
      <c r="E48" s="6">
        <v>3.46</v>
      </c>
      <c r="F48" s="7" t="s">
        <v>302</v>
      </c>
      <c r="G48" s="36">
        <v>22</v>
      </c>
      <c r="H48" s="145"/>
      <c r="I48" s="147">
        <f t="shared" si="0"/>
        <v>0</v>
      </c>
      <c r="J48" s="159">
        <f t="shared" si="1"/>
        <v>0</v>
      </c>
    </row>
    <row r="49" spans="1:10" ht="12.75">
      <c r="A49" s="190">
        <v>1</v>
      </c>
      <c r="B49" s="63" t="s">
        <v>540</v>
      </c>
      <c r="C49" s="5" t="s">
        <v>303</v>
      </c>
      <c r="D49" s="100" t="s">
        <v>304</v>
      </c>
      <c r="E49" s="6">
        <v>10.69</v>
      </c>
      <c r="F49" s="7" t="s">
        <v>302</v>
      </c>
      <c r="G49" s="42">
        <v>22</v>
      </c>
      <c r="H49" s="145"/>
      <c r="I49" s="147">
        <f t="shared" si="0"/>
        <v>0</v>
      </c>
      <c r="J49" s="159">
        <f t="shared" si="1"/>
        <v>0</v>
      </c>
    </row>
    <row r="50" spans="1:10" ht="12.75">
      <c r="A50" s="190">
        <v>2</v>
      </c>
      <c r="B50" s="63" t="s">
        <v>736</v>
      </c>
      <c r="C50" s="5" t="s">
        <v>305</v>
      </c>
      <c r="D50" s="100" t="s">
        <v>146</v>
      </c>
      <c r="E50" s="6">
        <v>20.58</v>
      </c>
      <c r="F50" s="7" t="s">
        <v>15</v>
      </c>
      <c r="G50" s="36">
        <v>12</v>
      </c>
      <c r="H50" s="145"/>
      <c r="I50" s="147">
        <f t="shared" si="0"/>
        <v>0</v>
      </c>
      <c r="J50" s="159">
        <f t="shared" si="1"/>
        <v>0</v>
      </c>
    </row>
    <row r="51" spans="1:10" ht="12.75">
      <c r="A51" s="190">
        <v>5</v>
      </c>
      <c r="B51" s="63" t="s">
        <v>736</v>
      </c>
      <c r="C51" s="5" t="s">
        <v>306</v>
      </c>
      <c r="D51" s="100" t="s">
        <v>7</v>
      </c>
      <c r="E51" s="6">
        <v>4.27</v>
      </c>
      <c r="F51" s="7" t="s">
        <v>307</v>
      </c>
      <c r="G51" s="36">
        <v>12</v>
      </c>
      <c r="H51" s="145"/>
      <c r="I51" s="147">
        <f t="shared" si="0"/>
        <v>0</v>
      </c>
      <c r="J51" s="159">
        <f t="shared" si="1"/>
        <v>0</v>
      </c>
    </row>
    <row r="52" spans="1:10" ht="12.75">
      <c r="A52" s="190">
        <v>5</v>
      </c>
      <c r="B52" s="63" t="s">
        <v>736</v>
      </c>
      <c r="C52" s="5" t="s">
        <v>308</v>
      </c>
      <c r="D52" s="100" t="s">
        <v>7</v>
      </c>
      <c r="E52" s="6">
        <v>4.27</v>
      </c>
      <c r="F52" s="7" t="s">
        <v>307</v>
      </c>
      <c r="G52" s="36">
        <v>12</v>
      </c>
      <c r="H52" s="145"/>
      <c r="I52" s="147">
        <f t="shared" si="0"/>
        <v>0</v>
      </c>
      <c r="J52" s="159">
        <f t="shared" si="1"/>
        <v>0</v>
      </c>
    </row>
    <row r="53" spans="1:10" ht="12.75">
      <c r="A53" s="190">
        <v>2</v>
      </c>
      <c r="B53" s="63" t="s">
        <v>736</v>
      </c>
      <c r="C53" s="5" t="s">
        <v>309</v>
      </c>
      <c r="D53" s="102" t="s">
        <v>87</v>
      </c>
      <c r="E53" s="6">
        <v>6.91</v>
      </c>
      <c r="F53" s="7" t="s">
        <v>302</v>
      </c>
      <c r="G53" s="36">
        <v>12</v>
      </c>
      <c r="H53" s="145"/>
      <c r="I53" s="147">
        <f t="shared" si="0"/>
        <v>0</v>
      </c>
      <c r="J53" s="159">
        <f t="shared" si="1"/>
        <v>0</v>
      </c>
    </row>
    <row r="54" spans="1:10" ht="12.75">
      <c r="A54" s="190">
        <v>1</v>
      </c>
      <c r="B54" s="63" t="s">
        <v>540</v>
      </c>
      <c r="C54" s="5" t="s">
        <v>692</v>
      </c>
      <c r="D54" s="102" t="s">
        <v>693</v>
      </c>
      <c r="E54" s="6">
        <v>10.69</v>
      </c>
      <c r="F54" s="7" t="s">
        <v>694</v>
      </c>
      <c r="G54" s="36">
        <v>22</v>
      </c>
      <c r="H54" s="145"/>
      <c r="I54" s="147">
        <f t="shared" si="0"/>
        <v>0</v>
      </c>
      <c r="J54" s="159">
        <f t="shared" si="1"/>
        <v>0</v>
      </c>
    </row>
    <row r="55" spans="1:10" ht="12.75">
      <c r="A55" s="190">
        <v>2</v>
      </c>
      <c r="B55" s="63" t="s">
        <v>736</v>
      </c>
      <c r="C55" s="26" t="s">
        <v>310</v>
      </c>
      <c r="D55" s="101" t="s">
        <v>146</v>
      </c>
      <c r="E55" s="6">
        <v>15.86</v>
      </c>
      <c r="F55" s="7" t="s">
        <v>15</v>
      </c>
      <c r="G55" s="36">
        <v>12</v>
      </c>
      <c r="H55" s="145"/>
      <c r="I55" s="147">
        <f t="shared" si="0"/>
        <v>0</v>
      </c>
      <c r="J55" s="159">
        <f t="shared" si="1"/>
        <v>0</v>
      </c>
    </row>
    <row r="56" spans="1:10" ht="12.75">
      <c r="A56" s="190">
        <v>3</v>
      </c>
      <c r="B56" s="77" t="s">
        <v>735</v>
      </c>
      <c r="C56" s="5" t="s">
        <v>311</v>
      </c>
      <c r="D56" s="100" t="s">
        <v>12</v>
      </c>
      <c r="E56" s="6">
        <v>104.75</v>
      </c>
      <c r="F56" s="7" t="s">
        <v>8</v>
      </c>
      <c r="G56" s="36">
        <v>22</v>
      </c>
      <c r="H56" s="145"/>
      <c r="I56" s="147">
        <f t="shared" si="0"/>
        <v>0</v>
      </c>
      <c r="J56" s="159">
        <f t="shared" si="1"/>
        <v>0</v>
      </c>
    </row>
    <row r="57" spans="1:10" ht="12.75">
      <c r="A57" s="190">
        <v>4</v>
      </c>
      <c r="B57" s="77" t="s">
        <v>735</v>
      </c>
      <c r="C57" s="5" t="s">
        <v>312</v>
      </c>
      <c r="D57" s="100" t="s">
        <v>53</v>
      </c>
      <c r="E57" s="6">
        <v>2.06</v>
      </c>
      <c r="F57" s="7" t="s">
        <v>8</v>
      </c>
      <c r="G57" s="36">
        <v>22</v>
      </c>
      <c r="H57" s="145"/>
      <c r="I57" s="147">
        <f t="shared" si="0"/>
        <v>0</v>
      </c>
      <c r="J57" s="159">
        <f t="shared" si="1"/>
        <v>0</v>
      </c>
    </row>
    <row r="58" spans="1:10" ht="12.75">
      <c r="A58" s="190">
        <v>4</v>
      </c>
      <c r="B58" s="77" t="s">
        <v>735</v>
      </c>
      <c r="C58" s="5" t="s">
        <v>313</v>
      </c>
      <c r="D58" s="100" t="s">
        <v>72</v>
      </c>
      <c r="E58" s="6">
        <v>1.04</v>
      </c>
      <c r="F58" s="7" t="s">
        <v>8</v>
      </c>
      <c r="G58" s="36">
        <v>22</v>
      </c>
      <c r="H58" s="145"/>
      <c r="I58" s="147">
        <f t="shared" si="0"/>
        <v>0</v>
      </c>
      <c r="J58" s="159">
        <f t="shared" si="1"/>
        <v>0</v>
      </c>
    </row>
    <row r="59" spans="1:10" ht="12.75">
      <c r="A59" s="190">
        <v>4</v>
      </c>
      <c r="B59" s="77" t="s">
        <v>735</v>
      </c>
      <c r="C59" s="5" t="s">
        <v>314</v>
      </c>
      <c r="D59" s="100" t="s">
        <v>53</v>
      </c>
      <c r="E59" s="6">
        <v>1.84</v>
      </c>
      <c r="F59" s="7" t="s">
        <v>8</v>
      </c>
      <c r="G59" s="36">
        <v>22</v>
      </c>
      <c r="H59" s="145"/>
      <c r="I59" s="147">
        <f t="shared" si="0"/>
        <v>0</v>
      </c>
      <c r="J59" s="159">
        <f t="shared" si="1"/>
        <v>0</v>
      </c>
    </row>
    <row r="60" spans="1:10" ht="12.75">
      <c r="A60" s="190">
        <v>4</v>
      </c>
      <c r="B60" s="77" t="s">
        <v>735</v>
      </c>
      <c r="C60" s="5" t="s">
        <v>315</v>
      </c>
      <c r="D60" s="100" t="s">
        <v>75</v>
      </c>
      <c r="E60" s="6">
        <v>1.05</v>
      </c>
      <c r="F60" s="7" t="s">
        <v>8</v>
      </c>
      <c r="G60" s="36">
        <v>22</v>
      </c>
      <c r="H60" s="145"/>
      <c r="I60" s="147">
        <f t="shared" si="0"/>
        <v>0</v>
      </c>
      <c r="J60" s="159">
        <f t="shared" si="1"/>
        <v>0</v>
      </c>
    </row>
    <row r="61" spans="1:10" ht="12.75">
      <c r="A61" s="190">
        <v>1</v>
      </c>
      <c r="B61" s="63" t="s">
        <v>540</v>
      </c>
      <c r="C61" s="5" t="s">
        <v>316</v>
      </c>
      <c r="D61" s="100" t="s">
        <v>317</v>
      </c>
      <c r="E61" s="6">
        <v>131.88</v>
      </c>
      <c r="F61" s="7" t="s">
        <v>15</v>
      </c>
      <c r="G61" s="138" t="s">
        <v>952</v>
      </c>
      <c r="H61" s="145"/>
      <c r="I61" s="147">
        <f>H61*28</f>
        <v>0</v>
      </c>
      <c r="J61" s="159">
        <f t="shared" si="1"/>
        <v>0</v>
      </c>
    </row>
    <row r="62" spans="1:10" ht="12.75">
      <c r="A62" s="190">
        <v>1</v>
      </c>
      <c r="B62" s="63" t="s">
        <v>540</v>
      </c>
      <c r="C62" s="5" t="s">
        <v>318</v>
      </c>
      <c r="D62" s="100" t="s">
        <v>136</v>
      </c>
      <c r="E62" s="6">
        <v>72.13</v>
      </c>
      <c r="F62" s="7" t="s">
        <v>15</v>
      </c>
      <c r="G62" s="138" t="s">
        <v>952</v>
      </c>
      <c r="H62" s="145"/>
      <c r="I62" s="147">
        <f>H62*28</f>
        <v>0</v>
      </c>
      <c r="J62" s="159">
        <f t="shared" si="1"/>
        <v>0</v>
      </c>
    </row>
    <row r="63" spans="1:10" ht="26.25">
      <c r="A63" s="190">
        <v>1</v>
      </c>
      <c r="B63" s="63" t="s">
        <v>540</v>
      </c>
      <c r="C63" s="5" t="s">
        <v>319</v>
      </c>
      <c r="D63" s="100" t="s">
        <v>320</v>
      </c>
      <c r="E63" s="6">
        <v>14.07</v>
      </c>
      <c r="F63" s="7" t="s">
        <v>15</v>
      </c>
      <c r="G63" s="36">
        <v>22</v>
      </c>
      <c r="H63" s="145"/>
      <c r="I63" s="147">
        <f t="shared" si="0"/>
        <v>0</v>
      </c>
      <c r="J63" s="159">
        <f t="shared" si="1"/>
        <v>0</v>
      </c>
    </row>
    <row r="64" spans="1:10" ht="12.75">
      <c r="A64" s="190">
        <v>3</v>
      </c>
      <c r="B64" s="77" t="s">
        <v>735</v>
      </c>
      <c r="C64" s="5" t="s">
        <v>321</v>
      </c>
      <c r="D64" s="100" t="s">
        <v>12</v>
      </c>
      <c r="E64" s="6">
        <v>30.34</v>
      </c>
      <c r="F64" s="7" t="s">
        <v>8</v>
      </c>
      <c r="G64" s="36">
        <v>22</v>
      </c>
      <c r="H64" s="145"/>
      <c r="I64" s="147">
        <f t="shared" si="0"/>
        <v>0</v>
      </c>
      <c r="J64" s="159">
        <f t="shared" si="1"/>
        <v>0</v>
      </c>
    </row>
    <row r="65" spans="1:10" ht="12.75">
      <c r="A65" s="190">
        <v>2</v>
      </c>
      <c r="B65" s="63" t="s">
        <v>540</v>
      </c>
      <c r="C65" s="5" t="s">
        <v>322</v>
      </c>
      <c r="D65" s="100" t="s">
        <v>146</v>
      </c>
      <c r="E65" s="6">
        <v>21.66</v>
      </c>
      <c r="F65" s="7" t="s">
        <v>15</v>
      </c>
      <c r="G65" s="36">
        <v>22</v>
      </c>
      <c r="H65" s="145"/>
      <c r="I65" s="147">
        <f t="shared" si="0"/>
        <v>0</v>
      </c>
      <c r="J65" s="159">
        <f t="shared" si="1"/>
        <v>0</v>
      </c>
    </row>
    <row r="66" spans="1:10" ht="13.5" thickBot="1">
      <c r="A66" s="191">
        <v>3</v>
      </c>
      <c r="B66" s="208" t="s">
        <v>735</v>
      </c>
      <c r="C66" s="218" t="s">
        <v>323</v>
      </c>
      <c r="D66" s="219" t="s">
        <v>12</v>
      </c>
      <c r="E66" s="220">
        <v>22.99</v>
      </c>
      <c r="F66" s="221" t="s">
        <v>8</v>
      </c>
      <c r="G66" s="222">
        <v>22</v>
      </c>
      <c r="H66" s="160"/>
      <c r="I66" s="161">
        <f t="shared" si="0"/>
        <v>0</v>
      </c>
      <c r="J66" s="162">
        <f t="shared" si="1"/>
        <v>0</v>
      </c>
    </row>
    <row r="67" spans="5:7" ht="13.5" thickBot="1">
      <c r="E67" s="1"/>
      <c r="G67" s="41"/>
    </row>
    <row r="68" spans="3:10" ht="13.5" thickBot="1">
      <c r="C68" s="12"/>
      <c r="D68" s="39" t="s">
        <v>88</v>
      </c>
      <c r="E68" s="108">
        <f>SUM(E5:E66)</f>
        <v>1617.4499999999998</v>
      </c>
      <c r="F68" s="12"/>
      <c r="G68" s="389" t="s">
        <v>890</v>
      </c>
      <c r="H68" s="390"/>
      <c r="I68" s="293"/>
      <c r="J68" s="294">
        <f>SUM(J5:J66)</f>
        <v>0</v>
      </c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</sheetData>
  <sheetProtection/>
  <mergeCells count="3">
    <mergeCell ref="A1:F1"/>
    <mergeCell ref="A2:F2"/>
    <mergeCell ref="G68:H6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  <ignoredErrors>
    <ignoredError sqref="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1.LF.UK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jjank</dc:creator>
  <cp:keywords/>
  <dc:description/>
  <cp:lastModifiedBy>Jitka Jankolová</cp:lastModifiedBy>
  <cp:lastPrinted>2023-12-12T13:07:05Z</cp:lastPrinted>
  <dcterms:created xsi:type="dcterms:W3CDTF">2013-01-17T09:37:07Z</dcterms:created>
  <dcterms:modified xsi:type="dcterms:W3CDTF">2023-12-13T14:43:56Z</dcterms:modified>
  <cp:category/>
  <cp:version/>
  <cp:contentType/>
  <cp:contentStatus/>
</cp:coreProperties>
</file>