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9510" activeTab="0"/>
  </bookViews>
  <sheets>
    <sheet name="údržba rostlin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<sst xmlns="http://schemas.openxmlformats.org/spreadsheetml/2006/main" count="87" uniqueCount="44">
  <si>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ks</t>
  </si>
  <si>
    <t xml:space="preserve"> </t>
  </si>
  <si>
    <t>Údržba - měsíc:</t>
  </si>
  <si>
    <t>Údržba mobilní exteriérové zeleně</t>
  </si>
  <si>
    <t>kpl</t>
  </si>
  <si>
    <t>Ošetření rostlin proti chorobám a škůdcům:</t>
  </si>
  <si>
    <t xml:space="preserve">Údržba interiérové zeleně výška nad 80 cm </t>
  </si>
  <si>
    <t>Údržba interiérové zeleně výška do 80 cm</t>
  </si>
  <si>
    <t>Zmlazovací, udržovací a tvarovací řez rostlin:</t>
  </si>
  <si>
    <t>Odstranění suchých částí rostlin, rosení, čištění rostlin a nádob</t>
  </si>
  <si>
    <t>1x měsíčně</t>
  </si>
  <si>
    <t>4x měsíčně</t>
  </si>
  <si>
    <t xml:space="preserve">Zálivka s přihnojením   </t>
  </si>
  <si>
    <t>Interiérová zeleň, údržba 12 měsíců v roce</t>
  </si>
  <si>
    <t>Hnojení výsadeb, ošetření rostlin proti chorobám a škůdcům, mechanické odplevelení, čištění nádob</t>
  </si>
  <si>
    <t>Zmlazovací, udržovací a tvarovací řez rostlin</t>
  </si>
  <si>
    <t xml:space="preserve">Zálivka; odstranění suchých částí rostlin a odkvetlých květenství </t>
  </si>
  <si>
    <t>Cena údržby interiérové zeleně v Kč bez DPH za 1 měsíc</t>
  </si>
  <si>
    <t>Cena údržby exteriérové zeleně v Kč bez DPH za 1 měsíc</t>
  </si>
  <si>
    <t>Výkaz činností, četností, množství a materiálu</t>
  </si>
  <si>
    <t>Příloha č. 2.</t>
  </si>
  <si>
    <t>hod</t>
  </si>
  <si>
    <t xml:space="preserve">Odborná práce zahradníka v Kč bez DPH </t>
  </si>
  <si>
    <t>Údržba exteriérové zeleně (popínavá a volně rostoucí zeleň na cca 50m2 do výšky 3m)</t>
  </si>
  <si>
    <t>Údržba exteriérové zeleně (popínavá a volně rostoucí zeleň na cca 50 m2 do výšky 3m)</t>
  </si>
  <si>
    <t>Údržba exteriérové zeleně (popínavá a volně rostoucí zeleň na cca 50 m2 do výšky 3 m)</t>
  </si>
  <si>
    <t>Údržba sezónní výsadby při vstupu z Ovocného trhu, 6 kusů betonových vyvýšených záhonů na nádvoří, každý cca 2 m2 (dále "záhony nádvoří")</t>
  </si>
  <si>
    <t>Údržba sezónní výsadby při vstupu z Ovocného trhu, záhony nádvoří</t>
  </si>
  <si>
    <t>*</t>
  </si>
  <si>
    <t>Četnost činností</t>
  </si>
  <si>
    <t>Měrná jednotka</t>
  </si>
  <si>
    <t>Množství zeleně</t>
  </si>
  <si>
    <t>Jednotková cena práce</t>
  </si>
  <si>
    <t>Jednotková cena materiál</t>
  </si>
  <si>
    <t>Celková cena                              za určené množství</t>
  </si>
  <si>
    <t>Exteriérová zeleň, údržba 12 měsíců v roce</t>
  </si>
  <si>
    <t>2x za rok</t>
  </si>
  <si>
    <t>Jednotková cena celkem (práce+materiál</t>
  </si>
  <si>
    <t>X</t>
  </si>
  <si>
    <r>
      <t>Název akce:  "RUK SBZ</t>
    </r>
    <r>
      <rPr>
        <sz val="11"/>
        <color indexed="18"/>
        <rFont val="Calibri"/>
        <family val="2"/>
      </rPr>
      <t xml:space="preserve"> - údržba interiérové a exteriérové zeleně v areálu Karolina"</t>
    </r>
  </si>
  <si>
    <t xml:space="preserve">veškeré ceny jsou uváděny v Kč bez DPH (u neplátců DPH jsou ceny v Kč celkem) </t>
  </si>
  <si>
    <t>* jednotková cena s četností 2x ročně  a v daném množství je rozpočtena na 1 měsíc</t>
  </si>
  <si>
    <t>Nabídková cena celkem za 1 rok v Kč bez DPH (u neplátců DPH v Kč celkem)</t>
  </si>
  <si>
    <r>
      <t>Údržba zeleně na roky</t>
    </r>
    <r>
      <rPr>
        <b/>
        <sz val="11"/>
        <color indexed="56"/>
        <rFont val="Calibri"/>
        <family val="2"/>
      </rPr>
      <t xml:space="preserve"> 2024 - 2027</t>
    </r>
  </si>
</sst>
</file>

<file path=xl/styles.xml><?xml version="1.0" encoding="utf-8"?>
<styleSheet xmlns="http://schemas.openxmlformats.org/spreadsheetml/2006/main">
  <numFmts count="6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 ;\-#,##0\ "/>
    <numFmt numFmtId="167" formatCode="_-* #,##0.0\ &quot;Kč&quot;_-;\-* #,##0.0\ &quot;Kč&quot;_-;_-* &quot;-&quot;?\ &quot;Kč&quot;_-;_-@_-"/>
    <numFmt numFmtId="168" formatCode="_-* #,##0.0\ _K_č_-;\-* #,##0.0\ _K_č_-;_-* &quot;-&quot;?\ _K_č_-;_-@_-"/>
    <numFmt numFmtId="169" formatCode="_-* #,##0.0000\ _K_č_-;\-* #,##0.0000\ _K_č_-;_-* &quot;-&quot;????\ _K_č_-;_-@_-"/>
    <numFmt numFmtId="170" formatCode="#,##0.00\ &quot;Kč&quot;"/>
    <numFmt numFmtId="171" formatCode="[$-405]d\.\ mmmm\ yyyy"/>
    <numFmt numFmtId="172" formatCode="#,##0.00_ ;\-#,##0.0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\ ##,000_);[Red]\([$€-2]\ #\ ##,000\)"/>
    <numFmt numFmtId="177" formatCode="0.0"/>
    <numFmt numFmtId="178" formatCode="#,##0\ &quot;Kč&quot;"/>
    <numFmt numFmtId="179" formatCode="#,##0\ &quot;Sk&quot;;\-#,##0\ &quot;Sk&quot;"/>
    <numFmt numFmtId="180" formatCode="#,##0\ &quot;Sk&quot;;[Red]\-#,##0\ &quot;Sk&quot;"/>
    <numFmt numFmtId="181" formatCode="#,##0.00\ &quot;Sk&quot;;\-#,##0.00\ &quot;Sk&quot;"/>
    <numFmt numFmtId="182" formatCode="#,##0.00\ &quot;Sk&quot;;[Red]\-#,##0.00\ &quot;Sk&quot;"/>
    <numFmt numFmtId="183" formatCode="_-* #,##0\ &quot;Sk&quot;_-;\-* #,##0\ &quot;Sk&quot;_-;_-* &quot;-&quot;\ &quot;Sk&quot;_-;_-@_-"/>
    <numFmt numFmtId="184" formatCode="_-* #,##0\ _S_k_-;\-* #,##0\ _S_k_-;_-* &quot;-&quot;\ _S_k_-;_-@_-"/>
    <numFmt numFmtId="185" formatCode="_-* #,##0.00\ &quot;Sk&quot;_-;\-* #,##0.00\ &quot;Sk&quot;_-;_-* &quot;-&quot;??\ &quot;Sk&quot;_-;_-@_-"/>
    <numFmt numFmtId="186" formatCode="_-* #,##0.00\ _S_k_-;\-* #,##0.00\ _S_k_-;_-* &quot;-&quot;??\ _S_k_-;_-@_-"/>
    <numFmt numFmtId="187" formatCode="0.00000"/>
    <numFmt numFmtId="188" formatCode="0.0000"/>
    <numFmt numFmtId="189" formatCode="0.000"/>
    <numFmt numFmtId="190" formatCode="#,##0.0"/>
    <numFmt numFmtId="191" formatCode="#,##0.\-"/>
    <numFmt numFmtId="192" formatCode="0.00;[Red]0.00"/>
    <numFmt numFmtId="193" formatCode="0.0;[Red]0.0"/>
    <numFmt numFmtId="194" formatCode="0;[Red]0"/>
    <numFmt numFmtId="195" formatCode="0.0%"/>
    <numFmt numFmtId="196" formatCode="#,##0.\-\ &quot;Sk&quot;"/>
    <numFmt numFmtId="197" formatCode="0.000;[Red]0.000"/>
    <numFmt numFmtId="198" formatCode="mmmm\-yy"/>
    <numFmt numFmtId="199" formatCode="dd\-mmm\-yy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000"/>
    <numFmt numFmtId="207" formatCode="_-* #,##0\ _K_č_-;\-* #,##0\ _K_č_-;_-* &quot;-&quot;??\ _K_č_-;_-@_-"/>
    <numFmt numFmtId="208" formatCode="* _-#,##0\ &quot;Kč&quot;;* \-#,##0\ &quot;Kč&quot;;* _-&quot;-&quot;??\ &quot;Kč&quot;;@"/>
    <numFmt numFmtId="209" formatCode="_-* #,##0.0\ &quot;Kč&quot;_-;\-* #,##0.0\ &quot;Kč&quot;_-;_-* &quot;-&quot;??\ &quot;Kč&quot;_-;_-@_-"/>
    <numFmt numFmtId="210" formatCode="_-* #,##0\ &quot;Kč&quot;_-;\-* #,##0\ &quot;Kč&quot;_-;_-* &quot;-&quot;??\ &quot;Kč&quot;_-;_-@_-"/>
    <numFmt numFmtId="211" formatCode="#,##0.000"/>
    <numFmt numFmtId="212" formatCode="&quot;$&quot;#,##0_);\(&quot;$&quot;#,##0\)"/>
    <numFmt numFmtId="213" formatCode="&quot;$&quot;#,##0_);[Red]\(&quot;$&quot;#,##0\)"/>
    <numFmt numFmtId="214" formatCode="&quot;$&quot;#,##0.00_);\(&quot;$&quot;#,##0.00\)"/>
    <numFmt numFmtId="215" formatCode="&quot;$&quot;#,##0.00_);[Red]\(&quot;$&quot;#,##0.00\)"/>
    <numFmt numFmtId="216" formatCode="_(&quot;$&quot;* #,##0_);_(&quot;$&quot;* \(#,##0\);_(&quot;$&quot;* &quot;-&quot;_);_(@_)"/>
    <numFmt numFmtId="217" formatCode="_(* #,##0_);_(* \(#,##0\);_(* &quot;-&quot;_);_(@_)"/>
    <numFmt numFmtId="218" formatCode="_(&quot;$&quot;* #,##0.00_);_(&quot;$&quot;* \(#,##0.00\);_(&quot;$&quot;* &quot;-&quot;??_);_(@_)"/>
    <numFmt numFmtId="219" formatCode="_(* #,##0.00_);_(* \(#,##0.00\);_(* &quot;-&quot;??_);_(@_)"/>
    <numFmt numFmtId="220" formatCode="#,##0.00\ [$Sk-41B]"/>
    <numFmt numFmtId="221" formatCode="#,##0.00\ [$Nh]"/>
    <numFmt numFmtId="222" formatCode="#,##0\ [$Nh]"/>
    <numFmt numFmtId="223" formatCode="#,##0.00\ _K_č"/>
    <numFmt numFmtId="224" formatCode="[$-405]dddd\ d\.\ mmmm\ yyyy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0"/>
      <color indexed="62"/>
      <name val="Calibri"/>
      <family val="2"/>
    </font>
    <font>
      <sz val="10"/>
      <name val="Arial"/>
      <family val="2"/>
    </font>
    <font>
      <sz val="10"/>
      <color indexed="18"/>
      <name val="Calibri"/>
      <family val="2"/>
    </font>
    <font>
      <b/>
      <i/>
      <u val="single"/>
      <sz val="10"/>
      <color indexed="18"/>
      <name val="Calibri"/>
      <family val="2"/>
    </font>
    <font>
      <b/>
      <sz val="14"/>
      <color indexed="18"/>
      <name val="Calibri"/>
      <family val="2"/>
    </font>
    <font>
      <b/>
      <sz val="10"/>
      <color indexed="18"/>
      <name val="Calibri"/>
      <family val="2"/>
    </font>
    <font>
      <b/>
      <sz val="12"/>
      <color indexed="18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4" fontId="6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6" fillId="0" borderId="0">
      <alignment/>
      <protection/>
    </xf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4" fontId="5" fillId="0" borderId="0" xfId="0" applyNumberFormat="1" applyFont="1" applyAlignment="1">
      <alignment vertical="center"/>
    </xf>
    <xf numFmtId="44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44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/>
    </xf>
    <xf numFmtId="0" fontId="8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/>
    </xf>
    <xf numFmtId="1" fontId="7" fillId="0" borderId="14" xfId="0" applyNumberFormat="1" applyFont="1" applyBorder="1" applyAlignment="1">
      <alignment horizontal="center" vertical="justify"/>
    </xf>
    <xf numFmtId="0" fontId="7" fillId="0" borderId="13" xfId="0" applyFont="1" applyBorder="1" applyAlignment="1">
      <alignment/>
    </xf>
    <xf numFmtId="44" fontId="7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 horizontal="center"/>
    </xf>
    <xf numFmtId="1" fontId="7" fillId="0" borderId="23" xfId="0" applyNumberFormat="1" applyFont="1" applyBorder="1" applyAlignment="1">
      <alignment horizontal="center" vertical="justify"/>
    </xf>
    <xf numFmtId="0" fontId="3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Fill="1" applyBorder="1" applyAlignment="1">
      <alignment horizontal="center"/>
    </xf>
    <xf numFmtId="1" fontId="7" fillId="0" borderId="26" xfId="0" applyNumberFormat="1" applyFont="1" applyBorder="1" applyAlignment="1">
      <alignment horizontal="center" vertical="justify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Fill="1" applyBorder="1" applyAlignment="1">
      <alignment horizontal="center"/>
    </xf>
    <xf numFmtId="1" fontId="7" fillId="0" borderId="29" xfId="0" applyNumberFormat="1" applyFont="1" applyBorder="1" applyAlignment="1">
      <alignment horizontal="center" vertical="justify"/>
    </xf>
    <xf numFmtId="44" fontId="3" fillId="0" borderId="30" xfId="0" applyNumberFormat="1" applyFont="1" applyBorder="1" applyAlignment="1">
      <alignment horizontal="center"/>
    </xf>
    <xf numFmtId="44" fontId="3" fillId="0" borderId="31" xfId="0" applyNumberFormat="1" applyFont="1" applyBorder="1" applyAlignment="1">
      <alignment horizontal="center"/>
    </xf>
    <xf numFmtId="44" fontId="7" fillId="0" borderId="31" xfId="0" applyNumberFormat="1" applyFont="1" applyBorder="1" applyAlignment="1">
      <alignment horizontal="center"/>
    </xf>
    <xf numFmtId="44" fontId="7" fillId="0" borderId="32" xfId="0" applyNumberFormat="1" applyFont="1" applyBorder="1" applyAlignment="1">
      <alignment horizontal="center"/>
    </xf>
    <xf numFmtId="44" fontId="7" fillId="0" borderId="33" xfId="0" applyNumberFormat="1" applyFont="1" applyBorder="1" applyAlignment="1">
      <alignment horizontal="center"/>
    </xf>
    <xf numFmtId="44" fontId="7" fillId="0" borderId="34" xfId="0" applyNumberFormat="1" applyFont="1" applyBorder="1" applyAlignment="1">
      <alignment horizontal="center"/>
    </xf>
    <xf numFmtId="44" fontId="7" fillId="0" borderId="35" xfId="0" applyNumberFormat="1" applyFont="1" applyBorder="1" applyAlignment="1">
      <alignment horizontal="center"/>
    </xf>
    <xf numFmtId="44" fontId="4" fillId="0" borderId="31" xfId="0" applyNumberFormat="1" applyFont="1" applyBorder="1" applyAlignment="1">
      <alignment horizontal="center"/>
    </xf>
    <xf numFmtId="44" fontId="4" fillId="0" borderId="36" xfId="0" applyNumberFormat="1" applyFont="1" applyBorder="1" applyAlignment="1">
      <alignment horizontal="center"/>
    </xf>
    <xf numFmtId="44" fontId="3" fillId="0" borderId="37" xfId="0" applyNumberFormat="1" applyFont="1" applyBorder="1" applyAlignment="1">
      <alignment horizontal="center"/>
    </xf>
    <xf numFmtId="44" fontId="7" fillId="0" borderId="37" xfId="0" applyNumberFormat="1" applyFont="1" applyBorder="1" applyAlignment="1">
      <alignment horizontal="center"/>
    </xf>
    <xf numFmtId="44" fontId="7" fillId="0" borderId="38" xfId="0" applyNumberFormat="1" applyFont="1" applyBorder="1" applyAlignment="1">
      <alignment horizontal="center"/>
    </xf>
    <xf numFmtId="44" fontId="7" fillId="0" borderId="39" xfId="0" applyNumberFormat="1" applyFont="1" applyBorder="1" applyAlignment="1">
      <alignment horizontal="center"/>
    </xf>
    <xf numFmtId="44" fontId="4" fillId="0" borderId="4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13" xfId="0" applyFont="1" applyBorder="1" applyAlignment="1">
      <alignment wrapText="1"/>
    </xf>
    <xf numFmtId="44" fontId="3" fillId="33" borderId="39" xfId="0" applyNumberFormat="1" applyFont="1" applyFill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6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44" fontId="7" fillId="0" borderId="26" xfId="0" applyNumberFormat="1" applyFont="1" applyBorder="1" applyAlignment="1">
      <alignment/>
    </xf>
    <xf numFmtId="44" fontId="4" fillId="0" borderId="0" xfId="0" applyNumberFormat="1" applyFont="1" applyBorder="1" applyAlignment="1">
      <alignment horizontal="center"/>
    </xf>
    <xf numFmtId="44" fontId="7" fillId="0" borderId="41" xfId="0" applyNumberFormat="1" applyFont="1" applyBorder="1" applyAlignment="1">
      <alignment horizontal="center"/>
    </xf>
    <xf numFmtId="44" fontId="10" fillId="0" borderId="39" xfId="0" applyNumberFormat="1" applyFont="1" applyBorder="1" applyAlignment="1">
      <alignment horizontal="center"/>
    </xf>
    <xf numFmtId="44" fontId="7" fillId="0" borderId="0" xfId="0" applyNumberFormat="1" applyFont="1" applyBorder="1" applyAlignment="1">
      <alignment/>
    </xf>
    <xf numFmtId="44" fontId="4" fillId="0" borderId="0" xfId="0" applyNumberFormat="1" applyFont="1" applyBorder="1" applyAlignment="1">
      <alignment horizontal="left"/>
    </xf>
    <xf numFmtId="44" fontId="7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2" fontId="5" fillId="0" borderId="0" xfId="0" applyNumberFormat="1" applyFont="1" applyFill="1" applyAlignment="1">
      <alignment vertical="center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justify"/>
    </xf>
    <xf numFmtId="2" fontId="7" fillId="0" borderId="21" xfId="0" applyNumberFormat="1" applyFont="1" applyBorder="1" applyAlignment="1">
      <alignment horizontal="center" vertical="justify"/>
    </xf>
    <xf numFmtId="2" fontId="7" fillId="0" borderId="14" xfId="0" applyNumberFormat="1" applyFont="1" applyBorder="1" applyAlignment="1">
      <alignment horizontal="center" vertical="justify"/>
    </xf>
    <xf numFmtId="2" fontId="7" fillId="0" borderId="26" xfId="0" applyNumberFormat="1" applyFont="1" applyBorder="1" applyAlignment="1">
      <alignment horizontal="center" vertical="justify"/>
    </xf>
    <xf numFmtId="2" fontId="7" fillId="0" borderId="23" xfId="0" applyNumberFormat="1" applyFont="1" applyBorder="1" applyAlignment="1">
      <alignment horizontal="center" vertical="justify"/>
    </xf>
    <xf numFmtId="2" fontId="4" fillId="0" borderId="12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49" fontId="7" fillId="0" borderId="37" xfId="0" applyNumberFormat="1" applyFont="1" applyBorder="1" applyAlignment="1">
      <alignment horizontal="center"/>
    </xf>
    <xf numFmtId="44" fontId="3" fillId="0" borderId="30" xfId="0" applyNumberFormat="1" applyFont="1" applyBorder="1" applyAlignment="1">
      <alignment horizontal="center" wrapText="1"/>
    </xf>
    <xf numFmtId="49" fontId="3" fillId="0" borderId="42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2" fontId="7" fillId="0" borderId="18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5" xfId="0" applyFont="1" applyBorder="1" applyAlignment="1">
      <alignment/>
    </xf>
    <xf numFmtId="0" fontId="9" fillId="33" borderId="10" xfId="0" applyFont="1" applyFill="1" applyBorder="1" applyAlignment="1">
      <alignment/>
    </xf>
    <xf numFmtId="2" fontId="7" fillId="6" borderId="21" xfId="0" applyNumberFormat="1" applyFont="1" applyFill="1" applyBorder="1" applyAlignment="1">
      <alignment horizontal="center" vertical="justify"/>
    </xf>
    <xf numFmtId="2" fontId="7" fillId="6" borderId="14" xfId="0" applyNumberFormat="1" applyFont="1" applyFill="1" applyBorder="1" applyAlignment="1">
      <alignment horizontal="center" vertical="justify"/>
    </xf>
    <xf numFmtId="2" fontId="7" fillId="6" borderId="12" xfId="0" applyNumberFormat="1" applyFont="1" applyFill="1" applyBorder="1" applyAlignment="1">
      <alignment horizontal="center" vertical="justify"/>
    </xf>
    <xf numFmtId="2" fontId="7" fillId="6" borderId="12" xfId="0" applyNumberFormat="1" applyFont="1" applyFill="1" applyBorder="1" applyAlignment="1">
      <alignment horizontal="center"/>
    </xf>
    <xf numFmtId="2" fontId="4" fillId="6" borderId="12" xfId="0" applyNumberFormat="1" applyFont="1" applyFill="1" applyBorder="1" applyAlignment="1">
      <alignment horizontal="center"/>
    </xf>
    <xf numFmtId="2" fontId="7" fillId="6" borderId="26" xfId="0" applyNumberFormat="1" applyFont="1" applyFill="1" applyBorder="1" applyAlignment="1">
      <alignment horizont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urrency_tender analyze 5.round" xfId="34"/>
    <cellStyle name="Comma" xfId="35"/>
    <cellStyle name="Comma [0]" xfId="36"/>
    <cellStyle name="Hyperlink" xfId="37"/>
    <cellStyle name="Hypertextový odkaz 2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1.2.01 MAIN SUMMARY" xfId="48"/>
    <cellStyle name="Followed Hyperlink" xfId="49"/>
    <cellStyle name="Poznámka" xfId="50"/>
    <cellStyle name="procent 2" xfId="51"/>
    <cellStyle name="Percent" xfId="52"/>
    <cellStyle name="Propojená buňka" xfId="53"/>
    <cellStyle name="Správně" xfId="54"/>
    <cellStyle name="Styl 1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selection activeCell="H5" sqref="H5"/>
    </sheetView>
  </sheetViews>
  <sheetFormatPr defaultColWidth="9.125" defaultRowHeight="12.75"/>
  <cols>
    <col min="1" max="1" width="38.75390625" style="22" customWidth="1"/>
    <col min="2" max="2" width="9.50390625" style="22" customWidth="1"/>
    <col min="3" max="3" width="9.75390625" style="27" customWidth="1"/>
    <col min="4" max="4" width="9.00390625" style="28" customWidth="1"/>
    <col min="5" max="5" width="11.00390625" style="120" customWidth="1"/>
    <col min="6" max="6" width="14.125" style="120" customWidth="1"/>
    <col min="7" max="7" width="16.875" style="29" customWidth="1"/>
    <col min="8" max="8" width="26.25390625" style="29" customWidth="1"/>
    <col min="9" max="9" width="15.875" style="20" customWidth="1"/>
    <col min="10" max="10" width="17.125" style="21" customWidth="1"/>
    <col min="11" max="11" width="18.875" style="15" customWidth="1"/>
    <col min="12" max="12" width="16.125" style="22" customWidth="1"/>
    <col min="13" max="13" width="13.50390625" style="22" bestFit="1" customWidth="1"/>
    <col min="14" max="16384" width="9.125" style="22" customWidth="1"/>
  </cols>
  <sheetData>
    <row r="1" spans="3:8" s="3" customFormat="1" ht="14.25">
      <c r="C1" s="2"/>
      <c r="D1" s="9"/>
      <c r="E1" s="106"/>
      <c r="F1" s="106"/>
      <c r="G1" s="5"/>
      <c r="H1" s="6"/>
    </row>
    <row r="2" spans="1:8" s="3" customFormat="1" ht="14.25" customHeight="1">
      <c r="A2" s="89" t="s">
        <v>19</v>
      </c>
      <c r="C2" s="4"/>
      <c r="D2" s="9"/>
      <c r="E2" s="106"/>
      <c r="F2" s="106"/>
      <c r="G2" s="7"/>
      <c r="H2" s="6" t="s">
        <v>20</v>
      </c>
    </row>
    <row r="3" spans="1:8" s="3" customFormat="1" ht="13.5" customHeight="1">
      <c r="A3" s="1"/>
      <c r="B3" s="1"/>
      <c r="C3" s="4"/>
      <c r="D3" s="9"/>
      <c r="E3" s="106"/>
      <c r="F3" s="106"/>
      <c r="G3" s="7"/>
      <c r="H3" s="6"/>
    </row>
    <row r="4" spans="1:8" s="3" customFormat="1" ht="13.5" customHeight="1">
      <c r="A4" s="1" t="s">
        <v>39</v>
      </c>
      <c r="B4" s="1"/>
      <c r="C4" s="4"/>
      <c r="D4" s="9"/>
      <c r="E4" s="106"/>
      <c r="F4" s="106"/>
      <c r="G4" s="7"/>
      <c r="H4" s="6"/>
    </row>
    <row r="5" spans="1:11" s="10" customFormat="1" ht="14.25">
      <c r="A5" s="10" t="s">
        <v>43</v>
      </c>
      <c r="C5" s="11"/>
      <c r="D5" s="12"/>
      <c r="E5" s="107"/>
      <c r="F5" s="107"/>
      <c r="G5" s="13"/>
      <c r="H5" s="13"/>
      <c r="I5" s="14"/>
      <c r="J5" s="15"/>
      <c r="K5" s="15"/>
    </row>
    <row r="6" spans="3:11" s="10" customFormat="1" ht="14.25" customHeight="1">
      <c r="C6" s="11"/>
      <c r="D6" s="12"/>
      <c r="E6" s="107"/>
      <c r="F6" s="107"/>
      <c r="G6" s="13" t="s">
        <v>1</v>
      </c>
      <c r="H6" s="13"/>
      <c r="I6" s="14"/>
      <c r="J6" s="15"/>
      <c r="K6" s="15"/>
    </row>
    <row r="7" spans="1:8" ht="15" thickBot="1">
      <c r="A7" s="16" t="s">
        <v>40</v>
      </c>
      <c r="B7" s="16"/>
      <c r="C7" s="17"/>
      <c r="D7" s="18"/>
      <c r="E7" s="108"/>
      <c r="F7" s="108"/>
      <c r="G7" s="19"/>
      <c r="H7" s="19" t="s">
        <v>1</v>
      </c>
    </row>
    <row r="8" spans="1:8" ht="44.25" customHeight="1">
      <c r="A8" s="41"/>
      <c r="B8" s="121" t="s">
        <v>29</v>
      </c>
      <c r="C8" s="122" t="s">
        <v>30</v>
      </c>
      <c r="D8" s="122" t="s">
        <v>31</v>
      </c>
      <c r="E8" s="124" t="s">
        <v>32</v>
      </c>
      <c r="F8" s="122" t="s">
        <v>33</v>
      </c>
      <c r="G8" s="126" t="s">
        <v>37</v>
      </c>
      <c r="H8" s="127" t="s">
        <v>34</v>
      </c>
    </row>
    <row r="9" spans="1:8" ht="14.25">
      <c r="A9" s="45"/>
      <c r="B9" s="53"/>
      <c r="C9" s="43"/>
      <c r="D9" s="44"/>
      <c r="E9" s="110"/>
      <c r="F9" s="110"/>
      <c r="G9" s="76"/>
      <c r="H9" s="84"/>
    </row>
    <row r="10" spans="1:8" ht="14.25">
      <c r="A10" s="45" t="s">
        <v>13</v>
      </c>
      <c r="B10" s="53"/>
      <c r="C10" s="43"/>
      <c r="D10" s="44"/>
      <c r="E10" s="110"/>
      <c r="F10" s="110"/>
      <c r="G10" s="76"/>
      <c r="H10" s="123"/>
    </row>
    <row r="11" spans="1:11" s="35" customFormat="1" ht="12.75">
      <c r="A11" s="30" t="s">
        <v>2</v>
      </c>
      <c r="B11" s="54"/>
      <c r="C11" s="31"/>
      <c r="D11" s="32"/>
      <c r="E11" s="111"/>
      <c r="F11" s="111"/>
      <c r="G11" s="77"/>
      <c r="H11" s="125"/>
      <c r="I11" s="33"/>
      <c r="J11" s="34"/>
      <c r="K11" s="34"/>
    </row>
    <row r="12" spans="1:11" s="35" customFormat="1" ht="18.75" customHeight="1">
      <c r="A12" s="36" t="s">
        <v>12</v>
      </c>
      <c r="B12" s="55" t="s">
        <v>11</v>
      </c>
      <c r="C12" s="37"/>
      <c r="D12" s="38"/>
      <c r="E12" s="112"/>
      <c r="F12" s="112"/>
      <c r="G12" s="78"/>
      <c r="H12" s="86"/>
      <c r="I12" s="33"/>
      <c r="J12" s="34"/>
      <c r="K12" s="34"/>
    </row>
    <row r="13" spans="1:11" s="35" customFormat="1" ht="12.75">
      <c r="A13" s="39" t="s">
        <v>6</v>
      </c>
      <c r="B13" s="132">
        <v>4</v>
      </c>
      <c r="C13" s="37" t="s">
        <v>0</v>
      </c>
      <c r="D13" s="38">
        <v>42</v>
      </c>
      <c r="E13" s="138"/>
      <c r="F13" s="138"/>
      <c r="G13" s="78">
        <f>SUM(E13:F13)</f>
        <v>0</v>
      </c>
      <c r="H13" s="86">
        <f>B13*G13*D13</f>
        <v>0</v>
      </c>
      <c r="I13" s="103"/>
      <c r="J13" s="34"/>
      <c r="K13" s="34"/>
    </row>
    <row r="14" spans="1:11" s="35" customFormat="1" ht="12.75">
      <c r="A14" s="39" t="s">
        <v>7</v>
      </c>
      <c r="B14" s="132">
        <v>4</v>
      </c>
      <c r="C14" s="37" t="s">
        <v>0</v>
      </c>
      <c r="D14" s="38">
        <v>33</v>
      </c>
      <c r="E14" s="138"/>
      <c r="F14" s="138"/>
      <c r="G14" s="78">
        <f>SUM(E14:F14)</f>
        <v>0</v>
      </c>
      <c r="H14" s="86">
        <f>B14*G14*D14</f>
        <v>0</v>
      </c>
      <c r="I14" s="103"/>
      <c r="J14" s="34"/>
      <c r="K14" s="34"/>
    </row>
    <row r="15" spans="1:11" s="35" customFormat="1" ht="15" customHeight="1">
      <c r="A15" s="36"/>
      <c r="B15" s="59"/>
      <c r="C15" s="37"/>
      <c r="D15" s="38"/>
      <c r="E15" s="112"/>
      <c r="F15" s="112"/>
      <c r="G15" s="78"/>
      <c r="H15" s="86"/>
      <c r="I15" s="103"/>
      <c r="J15" s="34"/>
      <c r="K15" s="40"/>
    </row>
    <row r="16" spans="1:11" s="35" customFormat="1" ht="15" customHeight="1">
      <c r="A16" s="36" t="s">
        <v>5</v>
      </c>
      <c r="B16" s="59" t="s">
        <v>10</v>
      </c>
      <c r="C16" s="37"/>
      <c r="D16" s="38"/>
      <c r="E16" s="112"/>
      <c r="F16" s="112"/>
      <c r="G16" s="78"/>
      <c r="H16" s="86"/>
      <c r="I16" s="103"/>
      <c r="J16" s="34"/>
      <c r="K16" s="34"/>
    </row>
    <row r="17" spans="1:11" s="35" customFormat="1" ht="12.75">
      <c r="A17" s="39" t="s">
        <v>6</v>
      </c>
      <c r="B17" s="132">
        <v>1</v>
      </c>
      <c r="C17" s="37" t="s">
        <v>0</v>
      </c>
      <c r="D17" s="38">
        <v>42</v>
      </c>
      <c r="E17" s="139"/>
      <c r="F17" s="139"/>
      <c r="G17" s="77">
        <f>SUM(E17,F17)</f>
        <v>0</v>
      </c>
      <c r="H17" s="86">
        <f aca="true" t="shared" si="0" ref="H17:H26">G17*D17</f>
        <v>0</v>
      </c>
      <c r="I17" s="103"/>
      <c r="J17" s="34"/>
      <c r="K17" s="40"/>
    </row>
    <row r="18" spans="1:11" s="35" customFormat="1" ht="12.75">
      <c r="A18" s="39" t="s">
        <v>7</v>
      </c>
      <c r="B18" s="132">
        <v>1</v>
      </c>
      <c r="C18" s="37" t="s">
        <v>0</v>
      </c>
      <c r="D18" s="38">
        <v>33</v>
      </c>
      <c r="E18" s="139"/>
      <c r="F18" s="139"/>
      <c r="G18" s="77">
        <f>SUM(E18:F18)</f>
        <v>0</v>
      </c>
      <c r="H18" s="86">
        <f t="shared" si="0"/>
        <v>0</v>
      </c>
      <c r="I18" s="103"/>
      <c r="J18" s="34"/>
      <c r="K18" s="34"/>
    </row>
    <row r="19" spans="1:11" s="35" customFormat="1" ht="12.75">
      <c r="A19" s="39"/>
      <c r="B19" s="60"/>
      <c r="C19" s="37"/>
      <c r="D19" s="38"/>
      <c r="E19" s="113"/>
      <c r="F19" s="113"/>
      <c r="G19" s="77"/>
      <c r="H19" s="86"/>
      <c r="I19" s="103"/>
      <c r="J19" s="34"/>
      <c r="K19" s="34"/>
    </row>
    <row r="20" spans="1:11" s="35" customFormat="1" ht="12.75">
      <c r="A20" s="39" t="s">
        <v>8</v>
      </c>
      <c r="B20" s="60" t="s">
        <v>10</v>
      </c>
      <c r="C20" s="37"/>
      <c r="D20" s="38"/>
      <c r="E20" s="113"/>
      <c r="F20" s="113"/>
      <c r="G20" s="77"/>
      <c r="H20" s="86"/>
      <c r="I20" s="103"/>
      <c r="J20" s="34"/>
      <c r="K20" s="34"/>
    </row>
    <row r="21" spans="1:11" s="35" customFormat="1" ht="12.75">
      <c r="A21" s="39" t="s">
        <v>6</v>
      </c>
      <c r="B21" s="132">
        <v>1</v>
      </c>
      <c r="C21" s="37" t="s">
        <v>0</v>
      </c>
      <c r="D21" s="38">
        <v>42</v>
      </c>
      <c r="E21" s="139"/>
      <c r="F21" s="113" t="s">
        <v>38</v>
      </c>
      <c r="G21" s="77">
        <f>SUM(E21:F21)</f>
        <v>0</v>
      </c>
      <c r="H21" s="86">
        <f t="shared" si="0"/>
        <v>0</v>
      </c>
      <c r="I21" s="103"/>
      <c r="J21" s="34"/>
      <c r="K21" s="34"/>
    </row>
    <row r="22" spans="1:11" s="35" customFormat="1" ht="12.75">
      <c r="A22" s="39" t="s">
        <v>7</v>
      </c>
      <c r="B22" s="132">
        <v>1</v>
      </c>
      <c r="C22" s="37" t="s">
        <v>0</v>
      </c>
      <c r="D22" s="38">
        <v>33</v>
      </c>
      <c r="E22" s="139"/>
      <c r="F22" s="113" t="s">
        <v>38</v>
      </c>
      <c r="G22" s="77">
        <f>SUM(E22:F22)</f>
        <v>0</v>
      </c>
      <c r="H22" s="86">
        <f t="shared" si="0"/>
        <v>0</v>
      </c>
      <c r="I22" s="103"/>
      <c r="J22" s="34"/>
      <c r="K22" s="34"/>
    </row>
    <row r="23" spans="1:11" s="35" customFormat="1" ht="12.75">
      <c r="A23" s="39"/>
      <c r="B23" s="60"/>
      <c r="C23" s="37"/>
      <c r="D23" s="38"/>
      <c r="E23" s="113"/>
      <c r="F23" s="113"/>
      <c r="G23" s="77"/>
      <c r="H23" s="86"/>
      <c r="I23" s="103"/>
      <c r="J23" s="34"/>
      <c r="K23" s="34"/>
    </row>
    <row r="24" spans="1:11" s="35" customFormat="1" ht="25.5">
      <c r="A24" s="90" t="s">
        <v>9</v>
      </c>
      <c r="B24" s="60" t="s">
        <v>10</v>
      </c>
      <c r="C24" s="37"/>
      <c r="D24" s="38"/>
      <c r="E24" s="113"/>
      <c r="F24" s="113"/>
      <c r="G24" s="77"/>
      <c r="H24" s="86"/>
      <c r="I24" s="103"/>
      <c r="J24" s="34"/>
      <c r="K24" s="34"/>
    </row>
    <row r="25" spans="1:11" s="35" customFormat="1" ht="12.75">
      <c r="A25" s="39" t="s">
        <v>6</v>
      </c>
      <c r="B25" s="132">
        <v>1</v>
      </c>
      <c r="C25" s="37" t="s">
        <v>0</v>
      </c>
      <c r="D25" s="38">
        <v>42</v>
      </c>
      <c r="E25" s="139"/>
      <c r="F25" s="113" t="s">
        <v>38</v>
      </c>
      <c r="G25" s="77">
        <f>SUM(E25:F25)</f>
        <v>0</v>
      </c>
      <c r="H25" s="86">
        <f t="shared" si="0"/>
        <v>0</v>
      </c>
      <c r="I25" s="103"/>
      <c r="J25" s="34"/>
      <c r="K25" s="34"/>
    </row>
    <row r="26" spans="1:11" s="35" customFormat="1" ht="12.75">
      <c r="A26" s="39" t="s">
        <v>7</v>
      </c>
      <c r="B26" s="132">
        <v>1</v>
      </c>
      <c r="C26" s="37" t="s">
        <v>0</v>
      </c>
      <c r="D26" s="38">
        <v>33</v>
      </c>
      <c r="E26" s="139"/>
      <c r="F26" s="113" t="s">
        <v>38</v>
      </c>
      <c r="G26" s="77">
        <f>SUM(E26:F26)</f>
        <v>0</v>
      </c>
      <c r="H26" s="86">
        <f t="shared" si="0"/>
        <v>0</v>
      </c>
      <c r="I26" s="103"/>
      <c r="J26" s="34"/>
      <c r="K26" s="34"/>
    </row>
    <row r="27" spans="1:11" s="35" customFormat="1" ht="12.75">
      <c r="A27" s="39"/>
      <c r="B27" s="60"/>
      <c r="C27" s="37"/>
      <c r="D27" s="38"/>
      <c r="E27" s="113"/>
      <c r="F27" s="113"/>
      <c r="G27" s="77"/>
      <c r="H27" s="86"/>
      <c r="I27" s="103"/>
      <c r="J27" s="40"/>
      <c r="K27" s="34"/>
    </row>
    <row r="28" spans="1:11" s="35" customFormat="1" ht="13.5" thickBot="1">
      <c r="A28" s="62"/>
      <c r="B28" s="63"/>
      <c r="C28" s="37"/>
      <c r="D28" s="38"/>
      <c r="E28" s="113"/>
      <c r="F28" s="113"/>
      <c r="G28" s="79"/>
      <c r="H28" s="86"/>
      <c r="I28" s="103"/>
      <c r="J28" s="34"/>
      <c r="K28" s="34"/>
    </row>
    <row r="29" spans="1:11" s="35" customFormat="1" ht="15" thickBot="1">
      <c r="A29" s="67" t="s">
        <v>17</v>
      </c>
      <c r="B29" s="68"/>
      <c r="C29" s="69"/>
      <c r="D29" s="70"/>
      <c r="E29" s="114"/>
      <c r="F29" s="114"/>
      <c r="G29" s="80"/>
      <c r="H29" s="87">
        <f>SUM(H13:H28)</f>
        <v>0</v>
      </c>
      <c r="I29" s="40"/>
      <c r="K29" s="40"/>
    </row>
    <row r="30" spans="1:11" s="35" customFormat="1" ht="12.75">
      <c r="A30" s="39"/>
      <c r="B30" s="64"/>
      <c r="C30" s="65"/>
      <c r="D30" s="66"/>
      <c r="E30" s="115"/>
      <c r="F30" s="115"/>
      <c r="G30" s="81"/>
      <c r="H30" s="86"/>
      <c r="I30" s="33"/>
      <c r="J30" s="34"/>
      <c r="K30" s="34"/>
    </row>
    <row r="31" spans="1:13" s="35" customFormat="1" ht="14.25">
      <c r="A31" s="45" t="s">
        <v>35</v>
      </c>
      <c r="B31" s="53"/>
      <c r="C31" s="31"/>
      <c r="D31" s="32"/>
      <c r="E31" s="111"/>
      <c r="F31" s="111"/>
      <c r="G31" s="77"/>
      <c r="H31" s="85"/>
      <c r="I31" s="33"/>
      <c r="J31" s="34"/>
      <c r="K31" s="34"/>
      <c r="M31" s="101"/>
    </row>
    <row r="32" spans="1:11" s="35" customFormat="1" ht="12.75">
      <c r="A32" s="49" t="s">
        <v>2</v>
      </c>
      <c r="B32" s="57"/>
      <c r="C32" s="31"/>
      <c r="D32" s="32"/>
      <c r="E32" s="111"/>
      <c r="F32" s="111"/>
      <c r="G32" s="77"/>
      <c r="H32" s="85"/>
      <c r="I32" s="33"/>
      <c r="J32" s="34"/>
      <c r="K32" s="34"/>
    </row>
    <row r="33" spans="1:13" s="35" customFormat="1" ht="25.5">
      <c r="A33" s="50" t="s">
        <v>16</v>
      </c>
      <c r="B33" s="58" t="s">
        <v>11</v>
      </c>
      <c r="C33" s="31"/>
      <c r="D33" s="32"/>
      <c r="E33" s="111"/>
      <c r="F33" s="111"/>
      <c r="G33" s="77"/>
      <c r="H33" s="85"/>
      <c r="I33" s="33"/>
      <c r="J33" s="34"/>
      <c r="K33" s="34"/>
      <c r="M33" s="101"/>
    </row>
    <row r="34" spans="1:13" s="35" customFormat="1" ht="12.75">
      <c r="A34" s="48" t="s">
        <v>3</v>
      </c>
      <c r="B34" s="131">
        <v>4</v>
      </c>
      <c r="C34" s="31" t="s">
        <v>0</v>
      </c>
      <c r="D34" s="32">
        <v>20</v>
      </c>
      <c r="E34" s="140"/>
      <c r="F34" s="111" t="s">
        <v>38</v>
      </c>
      <c r="G34" s="77">
        <f>SUM(E34:F34)</f>
        <v>0</v>
      </c>
      <c r="H34" s="85">
        <f>B34*G34*D34</f>
        <v>0</v>
      </c>
      <c r="I34" s="103"/>
      <c r="J34" s="40"/>
      <c r="K34" s="34"/>
      <c r="M34" s="101"/>
    </row>
    <row r="35" spans="1:13" s="35" customFormat="1" ht="25.5">
      <c r="A35" s="50" t="s">
        <v>23</v>
      </c>
      <c r="B35" s="131">
        <v>4</v>
      </c>
      <c r="C35" s="31" t="s">
        <v>4</v>
      </c>
      <c r="D35" s="130">
        <v>1</v>
      </c>
      <c r="E35" s="141"/>
      <c r="F35" s="129" t="s">
        <v>38</v>
      </c>
      <c r="G35" s="77">
        <f>SUM(E35:F35)</f>
        <v>0</v>
      </c>
      <c r="H35" s="85">
        <f>B35*G35*D35</f>
        <v>0</v>
      </c>
      <c r="I35" s="103"/>
      <c r="J35" s="40"/>
      <c r="K35" s="34"/>
      <c r="M35" s="101"/>
    </row>
    <row r="36" spans="1:11" s="35" customFormat="1" ht="37.5" customHeight="1">
      <c r="A36" s="50" t="s">
        <v>26</v>
      </c>
      <c r="B36" s="131">
        <v>4</v>
      </c>
      <c r="C36" s="31" t="s">
        <v>0</v>
      </c>
      <c r="D36" s="128">
        <v>6</v>
      </c>
      <c r="E36" s="141"/>
      <c r="F36" s="129" t="s">
        <v>38</v>
      </c>
      <c r="G36" s="77">
        <f>SUM(E36:F36)</f>
        <v>0</v>
      </c>
      <c r="H36" s="85">
        <f>B36*G36*D36</f>
        <v>0</v>
      </c>
      <c r="I36" s="103"/>
      <c r="J36" s="40"/>
      <c r="K36" s="34"/>
    </row>
    <row r="37" spans="1:11" s="35" customFormat="1" ht="12.75">
      <c r="A37" s="48"/>
      <c r="B37" s="56"/>
      <c r="C37" s="31"/>
      <c r="D37" s="32"/>
      <c r="E37" s="111"/>
      <c r="F37" s="111"/>
      <c r="G37" s="77"/>
      <c r="H37" s="85"/>
      <c r="I37" s="103"/>
      <c r="J37" s="40"/>
      <c r="K37" s="34"/>
    </row>
    <row r="38" spans="1:11" s="35" customFormat="1" ht="39">
      <c r="A38" s="135" t="s">
        <v>14</v>
      </c>
      <c r="B38" s="56" t="s">
        <v>10</v>
      </c>
      <c r="C38" s="31"/>
      <c r="D38" s="32"/>
      <c r="E38" s="111"/>
      <c r="F38" s="111"/>
      <c r="G38" s="77"/>
      <c r="H38" s="85"/>
      <c r="I38" s="103"/>
      <c r="J38" s="40"/>
      <c r="K38" s="40"/>
    </row>
    <row r="39" spans="1:11" s="35" customFormat="1" ht="12.75">
      <c r="A39" s="48" t="s">
        <v>3</v>
      </c>
      <c r="B39" s="131">
        <v>1</v>
      </c>
      <c r="C39" s="31" t="s">
        <v>0</v>
      </c>
      <c r="D39" s="32">
        <v>20</v>
      </c>
      <c r="E39" s="140"/>
      <c r="F39" s="140"/>
      <c r="G39" s="77">
        <f>SUM(E39:F39)</f>
        <v>0</v>
      </c>
      <c r="H39" s="85">
        <f>G39*D39</f>
        <v>0</v>
      </c>
      <c r="I39" s="103"/>
      <c r="J39" s="40"/>
      <c r="K39" s="34"/>
    </row>
    <row r="40" spans="1:11" s="35" customFormat="1" ht="25.5">
      <c r="A40" s="50" t="s">
        <v>24</v>
      </c>
      <c r="B40" s="131">
        <v>1</v>
      </c>
      <c r="C40" s="31" t="s">
        <v>4</v>
      </c>
      <c r="D40" s="130">
        <v>1</v>
      </c>
      <c r="E40" s="141"/>
      <c r="F40" s="141"/>
      <c r="G40" s="77">
        <f>SUM(E40:F40)</f>
        <v>0</v>
      </c>
      <c r="H40" s="85">
        <f>G40*D40</f>
        <v>0</v>
      </c>
      <c r="I40" s="103"/>
      <c r="J40" s="40"/>
      <c r="K40" s="40"/>
    </row>
    <row r="41" spans="1:11" s="35" customFormat="1" ht="25.5">
      <c r="A41" s="50" t="s">
        <v>27</v>
      </c>
      <c r="B41" s="131">
        <v>1</v>
      </c>
      <c r="C41" s="31" t="s">
        <v>0</v>
      </c>
      <c r="D41" s="130">
        <v>6</v>
      </c>
      <c r="E41" s="141"/>
      <c r="F41" s="141"/>
      <c r="G41" s="77">
        <f>SUM(E41:F41)</f>
        <v>0</v>
      </c>
      <c r="H41" s="85">
        <f>G41*D41</f>
        <v>0</v>
      </c>
      <c r="I41" s="103"/>
      <c r="J41" s="40"/>
      <c r="K41" s="40"/>
    </row>
    <row r="42" spans="1:11" ht="14.25">
      <c r="A42" s="51"/>
      <c r="B42" s="61"/>
      <c r="C42" s="46"/>
      <c r="D42" s="47"/>
      <c r="E42" s="116"/>
      <c r="F42" s="116"/>
      <c r="G42" s="82"/>
      <c r="H42" s="85"/>
      <c r="I42" s="103"/>
      <c r="J42" s="98"/>
      <c r="K42" s="98"/>
    </row>
    <row r="43" spans="1:12" ht="14.25">
      <c r="A43" s="134" t="s">
        <v>15</v>
      </c>
      <c r="B43" s="60" t="s">
        <v>36</v>
      </c>
      <c r="C43" s="46"/>
      <c r="D43" s="47"/>
      <c r="E43" s="116"/>
      <c r="F43" s="116"/>
      <c r="G43" s="82"/>
      <c r="H43" s="85"/>
      <c r="I43" s="103"/>
      <c r="J43" s="98"/>
      <c r="K43" s="98"/>
      <c r="L43" s="29"/>
    </row>
    <row r="44" spans="1:11" ht="14.25">
      <c r="A44" s="48" t="s">
        <v>3</v>
      </c>
      <c r="B44" s="133">
        <v>0.16666666666666666</v>
      </c>
      <c r="C44" s="31" t="s">
        <v>0</v>
      </c>
      <c r="D44" s="32">
        <v>20</v>
      </c>
      <c r="E44" s="142"/>
      <c r="F44" s="116" t="s">
        <v>38</v>
      </c>
      <c r="G44" s="82">
        <f>SUM(E44:F44)</f>
        <v>0</v>
      </c>
      <c r="H44" s="85">
        <f>B44*G44*D44</f>
        <v>0</v>
      </c>
      <c r="I44" s="103" t="s">
        <v>28</v>
      </c>
      <c r="J44" s="98"/>
      <c r="K44" s="98"/>
    </row>
    <row r="45" spans="1:11" ht="26.25">
      <c r="A45" s="50" t="s">
        <v>25</v>
      </c>
      <c r="B45" s="133">
        <v>0.16666666666666666</v>
      </c>
      <c r="C45" s="31" t="s">
        <v>4</v>
      </c>
      <c r="D45" s="130">
        <v>1</v>
      </c>
      <c r="E45" s="142"/>
      <c r="F45" s="116" t="s">
        <v>38</v>
      </c>
      <c r="G45" s="82">
        <f>SUM(E45:F45)</f>
        <v>0</v>
      </c>
      <c r="H45" s="85">
        <f>B45*G45*D45</f>
        <v>0</v>
      </c>
      <c r="I45" s="103" t="s">
        <v>28</v>
      </c>
      <c r="J45" s="98"/>
      <c r="K45" s="98"/>
    </row>
    <row r="46" spans="1:11" ht="26.25">
      <c r="A46" s="50" t="s">
        <v>27</v>
      </c>
      <c r="B46" s="133">
        <v>0.16666666666666666</v>
      </c>
      <c r="C46" s="31" t="s">
        <v>0</v>
      </c>
      <c r="D46" s="130">
        <v>6</v>
      </c>
      <c r="E46" s="142"/>
      <c r="F46" s="116" t="s">
        <v>38</v>
      </c>
      <c r="G46" s="82">
        <f>SUM(E46:F46)</f>
        <v>0</v>
      </c>
      <c r="H46" s="85">
        <f>B46*G46*D46</f>
        <v>0</v>
      </c>
      <c r="I46" s="103" t="s">
        <v>28</v>
      </c>
      <c r="J46" s="98"/>
      <c r="K46" s="98"/>
    </row>
    <row r="47" spans="1:11" ht="15" thickBot="1">
      <c r="A47" s="71"/>
      <c r="B47" s="72"/>
      <c r="C47" s="73"/>
      <c r="D47" s="74"/>
      <c r="E47" s="117"/>
      <c r="F47" s="117"/>
      <c r="G47" s="83"/>
      <c r="H47" s="99"/>
      <c r="K47" s="21"/>
    </row>
    <row r="48" spans="1:11" ht="21.75" customHeight="1" thickBot="1">
      <c r="A48" s="136" t="s">
        <v>18</v>
      </c>
      <c r="B48" s="52"/>
      <c r="C48" s="92"/>
      <c r="D48" s="42"/>
      <c r="E48" s="109"/>
      <c r="F48" s="109"/>
      <c r="G48" s="75"/>
      <c r="H48" s="100">
        <f>SUM(H34:H47)</f>
        <v>0</v>
      </c>
      <c r="I48" s="102"/>
      <c r="J48" s="98"/>
      <c r="K48" s="98"/>
    </row>
    <row r="49" spans="1:11" ht="15" thickBot="1">
      <c r="A49" s="94" t="s">
        <v>22</v>
      </c>
      <c r="B49" s="93" t="s">
        <v>10</v>
      </c>
      <c r="C49" s="95" t="s">
        <v>21</v>
      </c>
      <c r="D49" s="96">
        <v>10</v>
      </c>
      <c r="E49" s="143"/>
      <c r="F49" s="118" t="s">
        <v>38</v>
      </c>
      <c r="G49" s="97">
        <f>SUM(E49)</f>
        <v>0</v>
      </c>
      <c r="H49" s="86">
        <f>G49*D49</f>
        <v>0</v>
      </c>
      <c r="I49" s="102"/>
      <c r="K49" s="98"/>
    </row>
    <row r="50" spans="3:11" ht="15" thickBot="1">
      <c r="C50" s="17"/>
      <c r="D50" s="18"/>
      <c r="E50" s="108"/>
      <c r="F50" s="108"/>
      <c r="G50" s="19"/>
      <c r="H50" s="88"/>
      <c r="I50" s="102"/>
      <c r="K50" s="21"/>
    </row>
    <row r="51" spans="1:11" ht="27" customHeight="1" thickBot="1">
      <c r="A51" s="137" t="s">
        <v>42</v>
      </c>
      <c r="B51" s="23"/>
      <c r="C51" s="24"/>
      <c r="D51" s="25"/>
      <c r="E51" s="119"/>
      <c r="F51" s="119"/>
      <c r="G51" s="26"/>
      <c r="H51" s="91">
        <f>12*(H29+H48+H49)</f>
        <v>0</v>
      </c>
      <c r="K51" s="21"/>
    </row>
    <row r="52" spans="1:11" ht="14.25">
      <c r="A52" s="10"/>
      <c r="B52" s="10"/>
      <c r="C52" s="11"/>
      <c r="D52" s="12"/>
      <c r="E52" s="107"/>
      <c r="F52" s="107"/>
      <c r="G52" s="13"/>
      <c r="H52" s="13"/>
      <c r="K52" s="21"/>
    </row>
    <row r="53" spans="1:8" ht="14.25">
      <c r="A53" s="105" t="s">
        <v>41</v>
      </c>
      <c r="B53" s="8"/>
      <c r="F53" s="108"/>
      <c r="G53" s="19"/>
      <c r="H53" s="19"/>
    </row>
    <row r="54" spans="1:2" ht="14.25">
      <c r="A54" s="8"/>
      <c r="B54" s="8"/>
    </row>
    <row r="55" ht="14.25">
      <c r="A55" s="10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83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TOMPEX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Skácel</dc:creator>
  <cp:keywords/>
  <dc:description/>
  <cp:lastModifiedBy>Černá Lucie</cp:lastModifiedBy>
  <cp:lastPrinted>2019-11-21T15:16:01Z</cp:lastPrinted>
  <dcterms:created xsi:type="dcterms:W3CDTF">2000-10-02T13:10:15Z</dcterms:created>
  <dcterms:modified xsi:type="dcterms:W3CDTF">2023-12-13T19:41:03Z</dcterms:modified>
  <cp:category/>
  <cp:version/>
  <cp:contentType/>
  <cp:contentStatus/>
</cp:coreProperties>
</file>