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210"/>
  <workbookPr filterPrivacy="1"/>
  <workbookProtection workbookAlgorithmName="SHA-512" workbookHashValue="44vsFu8uraBEcJKY84ydZP01FtnfHVR6JHIvevTRourVnA0HNyBzBzlUGKia2UDAfJ3GzVeR0Y+aGhmn8uM61Q==" workbookSpinCount="100000" workbookSaltValue="MSFdp15ok182t/OGUKaf/A==" lockStructure="1"/>
  <bookViews>
    <workbookView xWindow="0" yWindow="740" windowWidth="32580" windowHeight="16680" activeTab="0"/>
  </bookViews>
  <sheets>
    <sheet name="Celková nabídková cena" sheetId="1" r:id="rId1"/>
    <sheet name="Část A" sheetId="2" r:id="rId2"/>
    <sheet name="Část B" sheetId="3" r:id="rId3"/>
    <sheet name="Část C" sheetId="4" r:id="rId4"/>
    <sheet name="Část D" sheetId="6" r:id="rId5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<sst xmlns="http://schemas.openxmlformats.org/spreadsheetml/2006/main" count="97" uniqueCount="60">
  <si>
    <t>Příloha č. 6 zadávací dokumentace</t>
  </si>
  <si>
    <t>Ceník služeb</t>
  </si>
  <si>
    <t>Položka</t>
  </si>
  <si>
    <t>Nabídková cena v EUR bez DPH</t>
  </si>
  <si>
    <t>Výše DPH</t>
  </si>
  <si>
    <t>Nabídková cena v EUR vč. DPH</t>
  </si>
  <si>
    <t>Celková nabídková cena za Část A - Jednorázový implementační poplatek a poplatky za provoz Platformy za první 3 období předplatného (3 x 12 měsíců)</t>
  </si>
  <si>
    <t xml:space="preserve">Celková nabídková cena za Část B - Mikroskopová kamera </t>
  </si>
  <si>
    <t>Celková nabídková cena za Část C - Rozšiřující služby</t>
  </si>
  <si>
    <t>Celková nabídková cena za Část D - Dodatečné služby</t>
  </si>
  <si>
    <t>Celková nabídková cena za všechny části</t>
  </si>
  <si>
    <t>[pozn. pro uchazeče (bude vymazána před podpisem smlouvy): pro získání celkové nabídkové ceny, která bude hodnocena v rámci kritéria hodnocení č. 1 dle čl. 10.1. ZD vyplňte pole označená žlutou barvou v dílčích tabulkách s názvy „ČÁST A“ až „ČÁST D“ uvedené na dalších listech této tabulky]</t>
  </si>
  <si>
    <t>Část A - Jednorázový implementační poplatek a poplatky za provoz Platformy za první 3 období předplatného (3 x 12 měsíců)</t>
  </si>
  <si>
    <t>Fakulta</t>
  </si>
  <si>
    <t>Položka – Technický požadavek na Platformu (potřeba) dle přílohy č. 1 ZD – Specifikace a rozsah předmětu plnění</t>
  </si>
  <si>
    <t>Jednorázový implementační poplatek (je-li relevantní) v EUR bez DPH</t>
  </si>
  <si>
    <t>1. období
Celkový poplatek za provoz Platformy v prvním období předplatného (12 měsíců) v EUR bez DPH</t>
  </si>
  <si>
    <t>2. období
Celkový poplatek za provoz Platformy v druhém období předplatného (12 měsíců) v EUR bez DPH</t>
  </si>
  <si>
    <t>3. období
Celkový poplatek za provoz Platformy v třetím období předplatného (12 měsíců) v EUR bez DPH</t>
  </si>
  <si>
    <t>Celková cena za fakultu v EUR bez DPH</t>
  </si>
  <si>
    <t>Poznámka dodavatele</t>
  </si>
  <si>
    <t>1. Lékařská fakulta</t>
  </si>
  <si>
    <t>Možnost práce s digitalizovanými histologickými a patologickými preparáty a přístup k funkcím Platformy</t>
  </si>
  <si>
    <t>Ukládání digitálních objektů do Platformy</t>
  </si>
  <si>
    <t>2. Lékařská fakulta</t>
  </si>
  <si>
    <t>3. Lékařská fakulta</t>
  </si>
  <si>
    <t>Lékařská fakulta v Hradci Králové</t>
  </si>
  <si>
    <t>Možnost práce s radiologickými snímky</t>
  </si>
  <si>
    <t>Živé sdílení obrazu preparátu</t>
  </si>
  <si>
    <t>Vznik statického obrazu preparátu z mikroskopu</t>
  </si>
  <si>
    <t>Lékařská fakulta v Plzni</t>
  </si>
  <si>
    <t xml:space="preserve">Přírodovědecká fakulta </t>
  </si>
  <si>
    <t>Celková cena v EUR bez DPH:</t>
  </si>
  <si>
    <t>Finanční limity dle čl. 8.1 zadávací dokumentace</t>
  </si>
  <si>
    <t>Finanční limit za implementaci na  všech fakultách: max. 80 000 EUR</t>
  </si>
  <si>
    <t>Finanční limit součtu všech poplatků za provoz na všech fakultách: max. 60 000 EUR</t>
  </si>
  <si>
    <t>Celkový finanční limit za Část A: max. 250 000 EUR</t>
  </si>
  <si>
    <t>Část B - Mikroskopová kamera</t>
  </si>
  <si>
    <t>Jednotka</t>
  </si>
  <si>
    <t>Cena v EUR bez DPH</t>
  </si>
  <si>
    <t>Finanční limit dle čl. 8.1 zadávací dokumentace</t>
  </si>
  <si>
    <t>Mikroskopová kamera kompatibilní s Platformou</t>
  </si>
  <si>
    <t>1 kus</t>
  </si>
  <si>
    <t>2 500 EUR</t>
  </si>
  <si>
    <t>Celková cena za Část B v EUR bez DPH:</t>
  </si>
  <si>
    <t>Část C - Rozšiřující služby</t>
  </si>
  <si>
    <t>Položka – Předmět rozšiřující  služby / dodávky</t>
  </si>
  <si>
    <t>Navýšení velikosti cloudu v rámci naplnění potřeby „Ukládání digitálních objektů do Platformy“, a to pro 1 oprávněnou fakultu viz definice pojmů v příloze č. 3 této ZD (Vzor smlouvy).</t>
  </si>
  <si>
    <t>Poplatek za navýšení o 250 GB na 12 měsíců</t>
  </si>
  <si>
    <t>Aktivace funkcionality pro naplnění potřeby „Možnost práce s digitalizovanými histologickými a patologickými preparáty a přístup k funkcím Platformy“ dle přílohy č. 1 této ZD na další organizační jednotku zadavatele nad rámec oprávněných fakult, která je uvedena v příloze č. 1 Statutu Univerzity Karlovy (Organizační řád), viz https://cuni.cz/UK-146.html#4</t>
  </si>
  <si>
    <t>Jednorázový implementační poplatek</t>
  </si>
  <si>
    <t>Poplatek za provoz Platformy na 12 měsíců</t>
  </si>
  <si>
    <r>
      <rPr>
        <sz val="11"/>
        <color indexed="8"/>
        <rFont val="Cambria"/>
        <family val="1"/>
      </rPr>
      <t xml:space="preserve">Aktivace funkcionality pro naplnění potřeby „Možnost práce s radiologickými snímky“ dle přílohy č. 1 této ZD, pro 1 stávající oprávněnou fakultu UK viz definice pojmů v příloze č. 3 této ZD (Vzor smlouvy) nebo další organizační jednotku zadavatele nad rámec oprávněných fakult, která je uvedena v příloze č. 1 Statutu Univerzity Karlovy (Organizační řád), viz </t>
    </r>
    <r>
      <rPr>
        <u val="single"/>
        <sz val="11"/>
        <color indexed="16"/>
        <rFont val="Cambria"/>
        <family val="1"/>
      </rPr>
      <t>https://cuni.cz/UK-146.html#4</t>
    </r>
    <r>
      <rPr>
        <sz val="11"/>
        <color indexed="8"/>
        <rFont val="Cambria"/>
        <family val="1"/>
      </rPr>
      <t xml:space="preserve">  </t>
    </r>
  </si>
  <si>
    <r>
      <rPr>
        <sz val="11"/>
        <color indexed="8"/>
        <rFont val="Cambria"/>
        <family val="1"/>
      </rPr>
      <t xml:space="preserve">Aktivace funkcionality pro naplnění potřeby „Živé sdílení obrazu preparátu“ dle přílohy č. 1 této ZD, a to pro 1 oprávněnou fakultu viz definice pojmů v příloze č. 3 této ZD (Vzor smlouvy) nebo další organizační jednotku zadavatele nad rámec oprávněných fakult, která je uvedena v příloze č. 1 Statutu Univerzity Karlovy (Organizační řád), viz </t>
    </r>
    <r>
      <rPr>
        <u val="single"/>
        <sz val="11"/>
        <color indexed="16"/>
        <rFont val="Cambria"/>
        <family val="1"/>
      </rPr>
      <t>https://cuni.cz/UK-146.html#4</t>
    </r>
    <r>
      <rPr>
        <sz val="11"/>
        <color indexed="8"/>
        <rFont val="Cambria"/>
        <family val="1"/>
      </rPr>
      <t xml:space="preserve"> </t>
    </r>
  </si>
  <si>
    <r>
      <rPr>
        <sz val="11"/>
        <color indexed="8"/>
        <rFont val="Cambria"/>
        <family val="1"/>
      </rPr>
      <t xml:space="preserve">Aktivace funkcionality pro naplnění potřeby „Vznik statického obrazu preparátu z mikroskopu“ dle přílohy č. 1 této ZD, a to pro 1 oprávněnou fakultu viz definice pojmů v příloze č. 3 této ZD (Vzor smlouvy) nebo další organizační jednotku zadavatele nad rámec oprávněných fakult, která je uvedena v příloze č. 1 Statutu Univerzity Karlovy (Organizační řád), viz </t>
    </r>
    <r>
      <rPr>
        <u val="single"/>
        <sz val="11"/>
        <color indexed="16"/>
        <rFont val="Cambria"/>
        <family val="1"/>
      </rPr>
      <t>https://cuni.cz/UK-146.html#4</t>
    </r>
    <r>
      <rPr>
        <sz val="11"/>
        <color indexed="8"/>
        <rFont val="Cambria"/>
        <family val="1"/>
      </rPr>
      <t xml:space="preserve"> </t>
    </r>
  </si>
  <si>
    <t>Celková cena za Část C v EUR bez DPH:</t>
  </si>
  <si>
    <t>Část D - Dodatečné služby</t>
  </si>
  <si>
    <t>1 člověkohodina</t>
  </si>
  <si>
    <t>Celková cena za Část D (300 člověkohodin) v EUR bez DPH :</t>
  </si>
  <si>
    <t>Dodatečné služby specifikované v čl. VII.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</si>
</sst>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18">
    <font>
      <sz val="10"/>
      <color indexed="8"/>
      <name val="Helvetica Neue"/>
      <family val="2"/>
    </font>
    <font>
      <sz val="10"/>
      <name val="Arial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Helvetica Neue"/>
      <family val="2"/>
    </font>
    <font>
      <u val="single"/>
      <sz val="11"/>
      <color indexed="16"/>
      <name val="Cambria"/>
      <family val="1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indexed="8"/>
      <name val="Cambria"/>
      <family val="1"/>
    </font>
    <font>
      <b/>
      <sz val="14"/>
      <color indexed="8"/>
      <name val="Helvetica Neue"/>
      <family val="2"/>
    </font>
    <font>
      <b/>
      <sz val="10"/>
      <color indexed="8"/>
      <name val="Helvetica Neue"/>
      <family val="2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i/>
      <sz val="11"/>
      <color indexed="8"/>
      <name val="Cambria"/>
      <family val="1"/>
    </font>
    <font>
      <sz val="14"/>
      <color indexed="8"/>
      <name val="Helvetica Neue"/>
      <family val="2"/>
    </font>
    <font>
      <b/>
      <sz val="11"/>
      <color indexed="8"/>
      <name val="Helvetica Neue"/>
      <family val="2"/>
    </font>
    <font>
      <b/>
      <sz val="11"/>
      <color rgb="FFFF0000"/>
      <name val="Helvetica Neue"/>
      <family val="2"/>
    </font>
    <font>
      <sz val="13"/>
      <color rgb="FF000000"/>
      <name val="Helvetica Neue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/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/>
    </border>
    <border>
      <left style="thin">
        <color indexed="11"/>
      </left>
      <right style="medium"/>
      <top style="medium"/>
      <bottom style="thin">
        <color indexed="11"/>
      </bottom>
    </border>
    <border>
      <left style="thin">
        <color indexed="11"/>
      </left>
      <right style="medium"/>
      <top style="thin">
        <color indexed="11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11"/>
      </right>
      <top style="medium"/>
      <bottom style="medium"/>
    </border>
    <border>
      <left style="thin">
        <color indexed="11"/>
      </left>
      <right style="thin">
        <color indexed="11"/>
      </right>
      <top style="medium"/>
      <bottom style="medium"/>
    </border>
    <border>
      <left style="thin">
        <color indexed="11"/>
      </left>
      <right/>
      <top style="medium"/>
      <bottom style="medium"/>
    </border>
    <border>
      <left style="thin">
        <color indexed="11"/>
      </left>
      <right style="medium"/>
      <top style="medium"/>
      <bottom style="medium"/>
    </border>
    <border>
      <left style="medium"/>
      <right style="thin">
        <color indexed="11"/>
      </right>
      <top style="medium"/>
      <bottom/>
    </border>
    <border>
      <left style="thin">
        <color indexed="11"/>
      </left>
      <right style="thin">
        <color indexed="14"/>
      </right>
      <top style="medium"/>
      <bottom/>
    </border>
    <border>
      <left/>
      <right style="thin">
        <color indexed="14"/>
      </right>
      <top style="medium"/>
      <bottom/>
    </border>
    <border>
      <left style="thin">
        <color indexed="14"/>
      </left>
      <right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14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11"/>
      </left>
      <right style="medium"/>
      <top style="thin">
        <color indexed="11"/>
      </top>
      <bottom style="thin">
        <color indexed="11"/>
      </bottom>
    </border>
    <border>
      <left style="thin">
        <color indexed="14"/>
      </left>
      <right style="thin">
        <color indexed="14"/>
      </right>
      <top style="medium"/>
      <bottom/>
    </border>
    <border>
      <left style="thin">
        <color indexed="14"/>
      </left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>
        <color indexed="11"/>
      </left>
      <right style="thin">
        <color indexed="11"/>
      </right>
      <top style="medium"/>
      <bottom/>
    </border>
    <border>
      <left style="thin">
        <color indexed="11"/>
      </left>
      <right style="thin">
        <color indexed="11"/>
      </right>
      <top/>
      <bottom/>
    </border>
    <border>
      <left style="thin">
        <color indexed="11"/>
      </left>
      <right style="thin">
        <color indexed="11"/>
      </right>
      <top/>
      <bottom style="medium"/>
    </border>
    <border>
      <left style="medium"/>
      <right style="thin">
        <color indexed="11"/>
      </right>
      <top style="medium"/>
      <bottom style="thin">
        <color indexed="11"/>
      </bottom>
    </border>
    <border>
      <left style="medium"/>
      <right/>
      <top style="thin">
        <color indexed="11"/>
      </top>
      <bottom style="medium"/>
    </border>
    <border>
      <left/>
      <right style="thin">
        <color indexed="11"/>
      </right>
      <top style="thin">
        <color indexed="11"/>
      </top>
      <bottom style="medium"/>
    </border>
    <border>
      <left style="thin">
        <color indexed="8"/>
      </left>
      <right style="thin">
        <color indexed="11"/>
      </right>
      <top style="thin">
        <color indexed="8"/>
      </top>
      <bottom/>
    </border>
    <border>
      <left style="thin">
        <color indexed="11"/>
      </left>
      <right style="thin">
        <color indexed="11"/>
      </right>
      <top style="thin">
        <color indexed="8"/>
      </top>
      <bottom/>
    </border>
    <border>
      <left style="thin">
        <color indexed="11"/>
      </left>
      <right/>
      <top style="thin">
        <color indexed="8"/>
      </top>
      <bottom/>
    </border>
    <border>
      <left style="thin">
        <color indexed="11"/>
      </left>
      <right style="thin">
        <color indexed="8"/>
      </right>
      <top style="thin">
        <color indexed="8"/>
      </top>
      <bottom/>
    </border>
    <border>
      <left style="medium"/>
      <right style="thin">
        <color indexed="11"/>
      </right>
      <top style="thin">
        <color indexed="11"/>
      </top>
      <bottom style="medium"/>
    </border>
    <border>
      <left style="medium"/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49" fontId="2" fillId="2" borderId="1" xfId="0" applyNumberFormat="1" applyFont="1" applyFill="1" applyBorder="1" applyAlignment="1">
      <alignment horizontal="left" vertical="center" wrapText="1" readingOrder="1"/>
    </xf>
    <xf numFmtId="49" fontId="2" fillId="2" borderId="2" xfId="0" applyNumberFormat="1" applyFont="1" applyFill="1" applyBorder="1" applyAlignment="1">
      <alignment horizontal="left" vertical="center" wrapText="1" readingOrder="1"/>
    </xf>
    <xf numFmtId="49" fontId="2" fillId="2" borderId="3" xfId="0" applyNumberFormat="1" applyFont="1" applyFill="1" applyBorder="1" applyAlignment="1">
      <alignment horizontal="left" vertical="center" wrapText="1" readingOrder="1"/>
    </xf>
    <xf numFmtId="49" fontId="2" fillId="2" borderId="3" xfId="0" applyNumberFormat="1" applyFont="1" applyFill="1" applyBorder="1" applyAlignment="1">
      <alignment horizontal="justify" vertical="center" wrapText="1" readingOrder="1"/>
    </xf>
    <xf numFmtId="4" fontId="2" fillId="2" borderId="4" xfId="0" applyNumberFormat="1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left" vertical="center" wrapText="1" readingOrder="1"/>
    </xf>
    <xf numFmtId="49" fontId="2" fillId="2" borderId="12" xfId="0" applyNumberFormat="1" applyFont="1" applyFill="1" applyBorder="1" applyAlignment="1">
      <alignment horizontal="left" vertical="center" wrapText="1" readingOrder="1"/>
    </xf>
    <xf numFmtId="49" fontId="2" fillId="2" borderId="13" xfId="0" applyNumberFormat="1" applyFont="1" applyFill="1" applyBorder="1" applyAlignment="1">
      <alignment horizontal="center" vertical="center" wrapText="1" readingOrder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164" fontId="3" fillId="3" borderId="16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vertical="top" wrapText="1"/>
    </xf>
    <xf numFmtId="49" fontId="2" fillId="0" borderId="6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top" wrapText="1"/>
    </xf>
    <xf numFmtId="49" fontId="3" fillId="4" borderId="6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left" vertical="center" wrapText="1" readingOrder="1"/>
    </xf>
    <xf numFmtId="49" fontId="2" fillId="2" borderId="20" xfId="0" applyNumberFormat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22" xfId="0" applyNumberFormat="1" applyFont="1" applyFill="1" applyBorder="1" applyAlignment="1">
      <alignment vertical="center" wrapText="1"/>
    </xf>
    <xf numFmtId="164" fontId="6" fillId="0" borderId="20" xfId="0" applyNumberFormat="1" applyFont="1" applyFill="1" applyBorder="1" applyAlignment="1">
      <alignment vertical="center" wrapText="1"/>
    </xf>
    <xf numFmtId="164" fontId="6" fillId="0" borderId="6" xfId="0" applyNumberFormat="1" applyFont="1" applyFill="1" applyBorder="1" applyAlignment="1">
      <alignment vertical="center" wrapText="1"/>
    </xf>
    <xf numFmtId="164" fontId="16" fillId="2" borderId="16" xfId="0" applyNumberFormat="1" applyFont="1" applyFill="1" applyBorder="1" applyAlignment="1">
      <alignment vertical="top" wrapText="1"/>
    </xf>
    <xf numFmtId="0" fontId="15" fillId="2" borderId="15" xfId="0" applyFont="1" applyFill="1" applyBorder="1" applyAlignment="1">
      <alignment vertical="top" wrapText="1"/>
    </xf>
    <xf numFmtId="0" fontId="10" fillId="0" borderId="0" xfId="0" applyNumberFormat="1" applyFont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49" fontId="2" fillId="2" borderId="16" xfId="0" applyNumberFormat="1" applyFont="1" applyFill="1" applyBorder="1" applyAlignment="1">
      <alignment horizontal="center" vertical="center" wrapText="1" readingOrder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" xfId="0" applyNumberFormat="1" applyFont="1" applyBorder="1" applyAlignment="1" applyProtection="1">
      <alignment vertical="center" wrapText="1"/>
      <protection locked="0"/>
    </xf>
    <xf numFmtId="4" fontId="2" fillId="0" borderId="5" xfId="0" applyNumberFormat="1" applyFont="1" applyBorder="1" applyAlignment="1" applyProtection="1">
      <alignment vertical="center" wrapText="1"/>
      <protection locked="0"/>
    </xf>
    <xf numFmtId="4" fontId="2" fillId="0" borderId="23" xfId="0" applyNumberFormat="1" applyFont="1" applyBorder="1" applyAlignment="1" applyProtection="1">
      <alignment vertical="center" wrapText="1"/>
      <protection locked="0"/>
    </xf>
    <xf numFmtId="164" fontId="2" fillId="5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5" xfId="0" applyNumberFormat="1" applyFont="1" applyBorder="1" applyAlignment="1" applyProtection="1">
      <alignment vertical="top" wrapText="1"/>
      <protection locked="0"/>
    </xf>
    <xf numFmtId="164" fontId="2" fillId="5" borderId="20" xfId="0" applyNumberFormat="1" applyFont="1" applyFill="1" applyBorder="1" applyAlignment="1" applyProtection="1">
      <alignment vertical="center" wrapText="1"/>
      <protection locked="0"/>
    </xf>
    <xf numFmtId="164" fontId="2" fillId="5" borderId="6" xfId="0" applyNumberFormat="1" applyFont="1" applyFill="1" applyBorder="1" applyAlignment="1" applyProtection="1">
      <alignment vertical="center" wrapText="1"/>
      <protection locked="0"/>
    </xf>
    <xf numFmtId="164" fontId="2" fillId="5" borderId="22" xfId="0" applyNumberFormat="1" applyFont="1" applyFill="1" applyBorder="1" applyAlignment="1" applyProtection="1">
      <alignment vertical="center" wrapText="1"/>
      <protection locked="0"/>
    </xf>
    <xf numFmtId="49" fontId="2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7" xfId="0" applyNumberFormat="1" applyFont="1" applyFill="1" applyBorder="1" applyAlignment="1" applyProtection="1">
      <alignment vertical="center" wrapText="1"/>
      <protection locked="0"/>
    </xf>
    <xf numFmtId="49" fontId="2" fillId="2" borderId="28" xfId="0" applyNumberFormat="1" applyFont="1" applyFill="1" applyBorder="1" applyAlignment="1" applyProtection="1">
      <alignment vertical="center" wrapText="1"/>
      <protection locked="0"/>
    </xf>
    <xf numFmtId="164" fontId="2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5" xfId="0" applyNumberFormat="1" applyFont="1" applyBorder="1" applyAlignment="1" applyProtection="1">
      <alignment vertical="top" wrapText="1"/>
      <protection locked="0"/>
    </xf>
    <xf numFmtId="4" fontId="17" fillId="0" borderId="23" xfId="0" applyNumberFormat="1" applyFont="1" applyBorder="1" applyAlignment="1" applyProtection="1">
      <alignment vertical="center" wrapText="1"/>
      <protection locked="0"/>
    </xf>
    <xf numFmtId="49" fontId="2" fillId="0" borderId="18" xfId="0" applyNumberFormat="1" applyFont="1" applyFill="1" applyBorder="1" applyAlignment="1">
      <alignment horizontal="left" vertical="center" wrapText="1" readingOrder="1"/>
    </xf>
    <xf numFmtId="49" fontId="13" fillId="6" borderId="6" xfId="0" applyNumberFormat="1" applyFont="1" applyFill="1" applyBorder="1" applyAlignment="1">
      <alignment horizontal="center" vertical="top" wrapText="1"/>
    </xf>
    <xf numFmtId="49" fontId="8" fillId="4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49" fontId="7" fillId="2" borderId="34" xfId="0" applyNumberFormat="1" applyFont="1" applyFill="1" applyBorder="1" applyAlignment="1">
      <alignment horizontal="left" vertical="center" wrapText="1"/>
    </xf>
    <xf numFmtId="49" fontId="7" fillId="2" borderId="35" xfId="0" applyNumberFormat="1" applyFont="1" applyFill="1" applyBorder="1" applyAlignment="1">
      <alignment horizontal="left" vertical="center" wrapText="1"/>
    </xf>
    <xf numFmtId="49" fontId="8" fillId="2" borderId="36" xfId="0" applyNumberFormat="1" applyFont="1" applyFill="1" applyBorder="1" applyAlignment="1">
      <alignment horizontal="center" vertical="center" wrapText="1"/>
    </xf>
    <xf numFmtId="0" fontId="9" fillId="7" borderId="37" xfId="0" applyFont="1" applyFill="1" applyBorder="1" applyAlignment="1">
      <alignment vertical="top" wrapText="1"/>
    </xf>
    <xf numFmtId="0" fontId="14" fillId="2" borderId="37" xfId="0" applyFont="1" applyFill="1" applyBorder="1" applyAlignment="1">
      <alignment vertical="top" wrapText="1"/>
    </xf>
    <xf numFmtId="0" fontId="9" fillId="7" borderId="38" xfId="0" applyFont="1" applyFill="1" applyBorder="1" applyAlignment="1">
      <alignment vertical="top" wrapText="1"/>
    </xf>
    <xf numFmtId="0" fontId="9" fillId="7" borderId="39" xfId="0" applyFont="1" applyFill="1" applyBorder="1" applyAlignment="1">
      <alignment vertical="top" wrapText="1"/>
    </xf>
    <xf numFmtId="49" fontId="2" fillId="2" borderId="33" xfId="0" applyNumberFormat="1" applyFont="1" applyFill="1" applyBorder="1" applyAlignment="1">
      <alignment horizontal="left" vertical="center" wrapText="1" readingOrder="1"/>
    </xf>
    <xf numFmtId="0" fontId="0" fillId="2" borderId="40" xfId="0" applyFill="1" applyBorder="1" applyAlignment="1">
      <alignment vertical="top" wrapText="1"/>
    </xf>
    <xf numFmtId="0" fontId="0" fillId="2" borderId="41" xfId="0" applyFill="1" applyBorder="1" applyAlignment="1">
      <alignment vertical="top" wrapText="1"/>
    </xf>
    <xf numFmtId="49" fontId="3" fillId="3" borderId="18" xfId="0" applyNumberFormat="1" applyFont="1" applyFill="1" applyBorder="1" applyAlignment="1">
      <alignment horizontal="left" vertical="center" wrapText="1" readingOrder="1"/>
    </xf>
    <xf numFmtId="49" fontId="3" fillId="3" borderId="16" xfId="0" applyNumberFormat="1" applyFont="1" applyFill="1" applyBorder="1" applyAlignment="1">
      <alignment horizontal="left" vertical="center" wrapText="1" readingOrder="1"/>
    </xf>
    <xf numFmtId="49" fontId="3" fillId="3" borderId="42" xfId="0" applyNumberFormat="1" applyFont="1" applyFill="1" applyBorder="1" applyAlignment="1">
      <alignment horizontal="left" vertical="center" wrapText="1" readingOrder="1"/>
    </xf>
    <xf numFmtId="49" fontId="3" fillId="3" borderId="43" xfId="0" applyNumberFormat="1" applyFont="1" applyFill="1" applyBorder="1" applyAlignment="1">
      <alignment horizontal="left" vertical="center" wrapText="1" readingOrder="1"/>
    </xf>
    <xf numFmtId="0" fontId="14" fillId="2" borderId="38" xfId="0" applyFont="1" applyFill="1" applyBorder="1" applyAlignment="1">
      <alignment vertical="top" wrapText="1"/>
    </xf>
    <xf numFmtId="49" fontId="2" fillId="2" borderId="21" xfId="0" applyNumberFormat="1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vertical="top" wrapText="1"/>
    </xf>
    <xf numFmtId="49" fontId="4" fillId="2" borderId="21" xfId="0" applyNumberFormat="1" applyFont="1" applyFill="1" applyBorder="1" applyAlignment="1">
      <alignment vertical="top" wrapText="1"/>
    </xf>
    <xf numFmtId="49" fontId="4" fillId="2" borderId="44" xfId="0" applyNumberFormat="1" applyFont="1" applyFill="1" applyBorder="1" applyAlignment="1">
      <alignment vertical="top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5A5A5"/>
      <rgbColor rgb="00FFFFFF"/>
      <rgbColor rgb="00A5A5A5"/>
      <rgbColor rgb="00BDC0BF"/>
      <rgbColor rgb="00FEFB00"/>
      <rgbColor rgb="007D7D7D"/>
      <rgbColor rgb="0000F900"/>
      <rgbColor rgb="000000FF"/>
      <rgbColor rgb="00AAAAA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cuni.cz/UK-146.html#4" TargetMode="External" /><Relationship Id="rId2" Type="http://schemas.openxmlformats.org/officeDocument/2006/relationships/hyperlink" Target="https://cuni.cz/UK-146.html#4" TargetMode="External" /><Relationship Id="rId3" Type="http://schemas.openxmlformats.org/officeDocument/2006/relationships/hyperlink" Target="https://cuni.cz/UK-146.html#4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 topLeftCell="A1">
      <selection activeCell="B7" sqref="B7"/>
    </sheetView>
  </sheetViews>
  <sheetFormatPr defaultColWidth="16.375" defaultRowHeight="13.5" customHeight="1"/>
  <cols>
    <col min="1" max="1" width="65.625" style="28" customWidth="1"/>
    <col min="2" max="4" width="20.625" style="28" customWidth="1"/>
    <col min="5" max="16384" width="16.375" style="28" customWidth="1"/>
  </cols>
  <sheetData>
    <row r="1" spans="1:4" ht="45" customHeight="1">
      <c r="A1" s="69" t="s">
        <v>0</v>
      </c>
      <c r="B1" s="69"/>
      <c r="C1" s="69"/>
      <c r="D1" s="69"/>
    </row>
    <row r="2" spans="1:4" ht="18">
      <c r="A2" s="68" t="s">
        <v>1</v>
      </c>
      <c r="B2" s="68"/>
      <c r="C2" s="68"/>
      <c r="D2" s="68"/>
    </row>
    <row r="3" spans="1:4" ht="30">
      <c r="A3" s="29" t="s">
        <v>2</v>
      </c>
      <c r="B3" s="11" t="s">
        <v>3</v>
      </c>
      <c r="C3" s="11" t="s">
        <v>4</v>
      </c>
      <c r="D3" s="11" t="s">
        <v>5</v>
      </c>
    </row>
    <row r="4" spans="1:4" ht="45" customHeight="1">
      <c r="A4" s="24" t="s">
        <v>6</v>
      </c>
      <c r="B4" s="25">
        <f>'Část A'!G21</f>
        <v>0</v>
      </c>
      <c r="C4" s="25">
        <f>B4*0.21</f>
        <v>0</v>
      </c>
      <c r="D4" s="25">
        <f>B4+C4</f>
        <v>0</v>
      </c>
    </row>
    <row r="5" spans="1:4" ht="15" customHeight="1">
      <c r="A5" s="24" t="s">
        <v>7</v>
      </c>
      <c r="B5" s="25">
        <f>'Část B'!D4</f>
        <v>0</v>
      </c>
      <c r="C5" s="25">
        <f aca="true" t="shared" si="0" ref="C5:C7">B5*0.21</f>
        <v>0</v>
      </c>
      <c r="D5" s="25">
        <f aca="true" t="shared" si="1" ref="D5:D7">B5+C5</f>
        <v>0</v>
      </c>
    </row>
    <row r="6" spans="1:4" ht="15" customHeight="1">
      <c r="A6" s="24" t="s">
        <v>8</v>
      </c>
      <c r="B6" s="25">
        <f>'Část C'!C13</f>
        <v>0</v>
      </c>
      <c r="C6" s="25">
        <f t="shared" si="0"/>
        <v>0</v>
      </c>
      <c r="D6" s="25">
        <f t="shared" si="1"/>
        <v>0</v>
      </c>
    </row>
    <row r="7" spans="1:4" ht="15" customHeight="1">
      <c r="A7" s="24" t="s">
        <v>9</v>
      </c>
      <c r="B7" s="25">
        <f>'Část D'!C4</f>
        <v>0</v>
      </c>
      <c r="C7" s="25">
        <f t="shared" si="0"/>
        <v>0</v>
      </c>
      <c r="D7" s="25">
        <f t="shared" si="1"/>
        <v>0</v>
      </c>
    </row>
    <row r="8" spans="1:4" ht="15" customHeight="1">
      <c r="A8" s="26" t="s">
        <v>10</v>
      </c>
      <c r="B8" s="27">
        <f>SUM(B4:B7)</f>
        <v>0</v>
      </c>
      <c r="C8" s="27">
        <f aca="true" t="shared" si="2" ref="C8:D8">SUM(C4:C7)</f>
        <v>0</v>
      </c>
      <c r="D8" s="27">
        <f t="shared" si="2"/>
        <v>0</v>
      </c>
    </row>
    <row r="9" spans="1:4" ht="45" customHeight="1">
      <c r="A9" s="67" t="s">
        <v>11</v>
      </c>
      <c r="B9" s="67"/>
      <c r="C9" s="67"/>
      <c r="D9" s="67"/>
    </row>
  </sheetData>
  <sheetProtection algorithmName="SHA-512" hashValue="WCWn4BY/qJRjwWhZ/E5Amn2g+HbVqrrYPVRCPSV1RDyFEKf7wgJkUZ/Rc2NRzNj7/6RdnYiRbN++yE8YlfL+/A==" saltValue="3FhNNZ+kxpOnJUCLUavSfA==" spinCount="100000" sheet="1" objects="1" scenarios="1"/>
  <mergeCells count="3">
    <mergeCell ref="A9:D9"/>
    <mergeCell ref="A2:D2"/>
    <mergeCell ref="A1:D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workbookViewId="0" topLeftCell="A1">
      <selection activeCell="F11" sqref="D7:F11"/>
    </sheetView>
  </sheetViews>
  <sheetFormatPr defaultColWidth="16.375" defaultRowHeight="19.5" customHeight="1"/>
  <cols>
    <col min="1" max="1" width="20.625" style="1" customWidth="1"/>
    <col min="2" max="2" width="50.625" style="1" customWidth="1"/>
    <col min="3" max="7" width="32.625" style="1" customWidth="1"/>
    <col min="8" max="8" width="50.625" style="1" customWidth="1"/>
    <col min="9" max="9" width="16.375" style="1" customWidth="1"/>
    <col min="10" max="16384" width="16.375" style="1" customWidth="1"/>
  </cols>
  <sheetData>
    <row r="1" spans="1:8" ht="64.5" customHeight="1">
      <c r="A1" s="77" t="s">
        <v>12</v>
      </c>
      <c r="B1" s="78"/>
      <c r="C1" s="78"/>
      <c r="D1" s="79"/>
      <c r="E1" s="78"/>
      <c r="F1" s="78"/>
      <c r="G1" s="80"/>
      <c r="H1" s="81"/>
    </row>
    <row r="2" spans="1:8" ht="75">
      <c r="A2" s="12" t="s">
        <v>13</v>
      </c>
      <c r="B2" s="13" t="s">
        <v>14</v>
      </c>
      <c r="C2" s="13" t="s">
        <v>15</v>
      </c>
      <c r="D2" s="13" t="s">
        <v>16</v>
      </c>
      <c r="E2" s="13" t="s">
        <v>17</v>
      </c>
      <c r="F2" s="13" t="s">
        <v>18</v>
      </c>
      <c r="G2" s="14" t="s">
        <v>19</v>
      </c>
      <c r="H2" s="15" t="s">
        <v>20</v>
      </c>
    </row>
    <row r="3" spans="1:8" ht="30">
      <c r="A3" s="82" t="s">
        <v>21</v>
      </c>
      <c r="B3" s="3" t="s">
        <v>22</v>
      </c>
      <c r="C3" s="49"/>
      <c r="D3" s="49"/>
      <c r="E3" s="49"/>
      <c r="F3" s="49"/>
      <c r="G3" s="70">
        <f>SUM(C3:F4)</f>
        <v>0</v>
      </c>
      <c r="H3" s="52"/>
    </row>
    <row r="4" spans="1:8" ht="16" thickBot="1">
      <c r="A4" s="83"/>
      <c r="B4" s="4" t="s">
        <v>23</v>
      </c>
      <c r="C4" s="50"/>
      <c r="D4" s="50"/>
      <c r="E4" s="50"/>
      <c r="F4" s="50"/>
      <c r="G4" s="72"/>
      <c r="H4" s="53"/>
    </row>
    <row r="5" spans="1:8" ht="30">
      <c r="A5" s="82" t="s">
        <v>24</v>
      </c>
      <c r="B5" s="3" t="s">
        <v>22</v>
      </c>
      <c r="C5" s="49"/>
      <c r="D5" s="49"/>
      <c r="E5" s="49"/>
      <c r="F5" s="49"/>
      <c r="G5" s="70">
        <f aca="true" t="shared" si="0" ref="G5">SUM(C5:F6)</f>
        <v>0</v>
      </c>
      <c r="H5" s="52"/>
    </row>
    <row r="6" spans="1:8" ht="16" thickBot="1">
      <c r="A6" s="83"/>
      <c r="B6" s="4" t="s">
        <v>23</v>
      </c>
      <c r="C6" s="50"/>
      <c r="D6" s="50"/>
      <c r="E6" s="50"/>
      <c r="F6" s="50"/>
      <c r="G6" s="72"/>
      <c r="H6" s="53"/>
    </row>
    <row r="7" spans="1:8" ht="30">
      <c r="A7" s="82" t="s">
        <v>25</v>
      </c>
      <c r="B7" s="3" t="s">
        <v>22</v>
      </c>
      <c r="C7" s="49"/>
      <c r="D7" s="49"/>
      <c r="E7" s="49"/>
      <c r="F7" s="49"/>
      <c r="G7" s="70">
        <f aca="true" t="shared" si="1" ref="G7">SUM(C7:F8)</f>
        <v>0</v>
      </c>
      <c r="H7" s="52"/>
    </row>
    <row r="8" spans="1:8" ht="16" thickBot="1">
      <c r="A8" s="83"/>
      <c r="B8" s="4" t="s">
        <v>23</v>
      </c>
      <c r="C8" s="50"/>
      <c r="D8" s="50"/>
      <c r="E8" s="50"/>
      <c r="F8" s="50"/>
      <c r="G8" s="72"/>
      <c r="H8" s="53"/>
    </row>
    <row r="9" spans="1:8" ht="30">
      <c r="A9" s="82" t="s">
        <v>26</v>
      </c>
      <c r="B9" s="3" t="s">
        <v>22</v>
      </c>
      <c r="C9" s="49"/>
      <c r="D9" s="49"/>
      <c r="E9" s="49"/>
      <c r="F9" s="49"/>
      <c r="G9" s="70">
        <f>SUM(C9:F13)</f>
        <v>0</v>
      </c>
      <c r="H9" s="52"/>
    </row>
    <row r="10" spans="1:8" ht="15">
      <c r="A10" s="84"/>
      <c r="B10" s="2" t="s">
        <v>27</v>
      </c>
      <c r="C10" s="51"/>
      <c r="D10" s="51"/>
      <c r="E10" s="51"/>
      <c r="F10" s="51"/>
      <c r="G10" s="71"/>
      <c r="H10" s="54"/>
    </row>
    <row r="11" spans="1:8" ht="15">
      <c r="A11" s="84"/>
      <c r="B11" s="2" t="s">
        <v>23</v>
      </c>
      <c r="C11" s="51"/>
      <c r="D11" s="51"/>
      <c r="E11" s="51"/>
      <c r="F11" s="51"/>
      <c r="G11" s="71"/>
      <c r="H11" s="54"/>
    </row>
    <row r="12" spans="1:8" ht="15">
      <c r="A12" s="84"/>
      <c r="B12" s="2" t="s">
        <v>28</v>
      </c>
      <c r="C12" s="51"/>
      <c r="D12" s="51"/>
      <c r="E12" s="51"/>
      <c r="F12" s="51"/>
      <c r="G12" s="71"/>
      <c r="H12" s="54"/>
    </row>
    <row r="13" spans="1:8" ht="16" thickBot="1">
      <c r="A13" s="83"/>
      <c r="B13" s="5" t="s">
        <v>29</v>
      </c>
      <c r="C13" s="50"/>
      <c r="D13" s="50"/>
      <c r="E13" s="50"/>
      <c r="F13" s="50"/>
      <c r="G13" s="72"/>
      <c r="H13" s="53"/>
    </row>
    <row r="14" spans="1:8" ht="30">
      <c r="A14" s="82" t="s">
        <v>30</v>
      </c>
      <c r="B14" s="3" t="s">
        <v>22</v>
      </c>
      <c r="C14" s="49"/>
      <c r="D14" s="49"/>
      <c r="E14" s="49"/>
      <c r="F14" s="49"/>
      <c r="G14" s="70">
        <f>SUM(C14:F18)</f>
        <v>0</v>
      </c>
      <c r="H14" s="52"/>
    </row>
    <row r="15" spans="1:8" ht="15">
      <c r="A15" s="84"/>
      <c r="B15" s="2" t="s">
        <v>27</v>
      </c>
      <c r="C15" s="51"/>
      <c r="D15" s="51"/>
      <c r="E15" s="51"/>
      <c r="F15" s="51"/>
      <c r="G15" s="71"/>
      <c r="H15" s="54"/>
    </row>
    <row r="16" spans="1:8" ht="15">
      <c r="A16" s="84"/>
      <c r="B16" s="2" t="s">
        <v>23</v>
      </c>
      <c r="C16" s="51"/>
      <c r="D16" s="51"/>
      <c r="E16" s="51"/>
      <c r="F16" s="51"/>
      <c r="G16" s="71"/>
      <c r="H16" s="54"/>
    </row>
    <row r="17" spans="1:8" ht="17">
      <c r="A17" s="84"/>
      <c r="B17" s="2" t="s">
        <v>28</v>
      </c>
      <c r="C17" s="51"/>
      <c r="D17" s="51"/>
      <c r="E17" s="51"/>
      <c r="F17" s="51"/>
      <c r="G17" s="71"/>
      <c r="H17" s="65"/>
    </row>
    <row r="18" spans="1:8" ht="16" thickBot="1">
      <c r="A18" s="83"/>
      <c r="B18" s="5" t="s">
        <v>29</v>
      </c>
      <c r="C18" s="50"/>
      <c r="D18" s="50"/>
      <c r="E18" s="50"/>
      <c r="F18" s="50"/>
      <c r="G18" s="72"/>
      <c r="H18" s="53"/>
    </row>
    <row r="19" spans="1:8" ht="30">
      <c r="A19" s="82" t="s">
        <v>31</v>
      </c>
      <c r="B19" s="3" t="s">
        <v>22</v>
      </c>
      <c r="C19" s="49"/>
      <c r="D19" s="49"/>
      <c r="E19" s="49"/>
      <c r="F19" s="49"/>
      <c r="G19" s="70">
        <f>SUM(C19:F20)</f>
        <v>0</v>
      </c>
      <c r="H19" s="52"/>
    </row>
    <row r="20" spans="1:8" ht="16" thickBot="1">
      <c r="A20" s="83"/>
      <c r="B20" s="4" t="s">
        <v>23</v>
      </c>
      <c r="C20" s="50"/>
      <c r="D20" s="50"/>
      <c r="E20" s="50"/>
      <c r="F20" s="50"/>
      <c r="G20" s="72"/>
      <c r="H20" s="53"/>
    </row>
    <row r="21" spans="1:8" ht="14">
      <c r="A21" s="73" t="s">
        <v>32</v>
      </c>
      <c r="B21" s="74"/>
      <c r="C21" s="9">
        <f>SUM(C3:C20)</f>
        <v>0</v>
      </c>
      <c r="D21" s="9">
        <f>SUM(D3:D20)</f>
        <v>0</v>
      </c>
      <c r="E21" s="9">
        <f>SUM(E3:E20)</f>
        <v>0</v>
      </c>
      <c r="F21" s="9">
        <f>SUM(F3:F20)</f>
        <v>0</v>
      </c>
      <c r="G21" s="10">
        <f>SUM(G3:G20)</f>
        <v>0</v>
      </c>
      <c r="H21" s="6"/>
    </row>
    <row r="22" spans="1:8" ht="46" thickBot="1">
      <c r="A22" s="75" t="s">
        <v>33</v>
      </c>
      <c r="B22" s="76"/>
      <c r="C22" s="7" t="s">
        <v>34</v>
      </c>
      <c r="D22" s="7" t="s">
        <v>35</v>
      </c>
      <c r="E22" s="7" t="s">
        <v>35</v>
      </c>
      <c r="F22" s="7" t="s">
        <v>35</v>
      </c>
      <c r="G22" s="7" t="s">
        <v>36</v>
      </c>
      <c r="H22" s="8"/>
    </row>
  </sheetData>
  <sheetProtection algorithmName="SHA-512" hashValue="ZXkrJMZdtmSheThngrV152NZyVBCpDbsAeojbh422S4l1UdJirD5eDeq8K4GXGKBxGKZkdOb2yM4fUwZC0YSpg==" saltValue="GihlkpJdcEwLHG4GlBpzFA==" spinCount="100000" sheet="1" objects="1" scenarios="1"/>
  <mergeCells count="15">
    <mergeCell ref="G14:G18"/>
    <mergeCell ref="G9:G13"/>
    <mergeCell ref="A21:B21"/>
    <mergeCell ref="A22:B22"/>
    <mergeCell ref="A1:H1"/>
    <mergeCell ref="A19:A20"/>
    <mergeCell ref="A3:A4"/>
    <mergeCell ref="A5:A6"/>
    <mergeCell ref="A7:A8"/>
    <mergeCell ref="A9:A13"/>
    <mergeCell ref="A14:A18"/>
    <mergeCell ref="G3:G4"/>
    <mergeCell ref="G5:G6"/>
    <mergeCell ref="G7:G8"/>
    <mergeCell ref="G19:G20"/>
  </mergeCells>
  <printOptions/>
  <pageMargins left="0.5" right="0.5" top="0.75" bottom="0.75" header="0.277778" footer="0.277778"/>
  <pageSetup horizontalDpi="600" verticalDpi="600" orientation="landscape" scale="72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workbookViewId="0" topLeftCell="A1">
      <selection activeCell="D4" sqref="D4"/>
    </sheetView>
  </sheetViews>
  <sheetFormatPr defaultColWidth="16.375" defaultRowHeight="19.5" customHeight="1"/>
  <cols>
    <col min="1" max="1" width="20.625" style="1" customWidth="1"/>
    <col min="2" max="2" width="50.625" style="1" customWidth="1"/>
    <col min="3" max="5" width="25.625" style="1" customWidth="1"/>
    <col min="6" max="6" width="50.625" style="1" customWidth="1"/>
    <col min="7" max="7" width="16.375" style="1" customWidth="1"/>
    <col min="8" max="16384" width="16.375" style="1" customWidth="1"/>
  </cols>
  <sheetData>
    <row r="1" spans="1:6" ht="45" customHeight="1" thickBot="1">
      <c r="A1" s="77" t="s">
        <v>37</v>
      </c>
      <c r="B1" s="78"/>
      <c r="C1" s="78"/>
      <c r="D1" s="78"/>
      <c r="E1" s="80"/>
      <c r="F1" s="81"/>
    </row>
    <row r="2" spans="1:6" ht="46" thickBot="1">
      <c r="A2" s="12" t="s">
        <v>13</v>
      </c>
      <c r="B2" s="13" t="s">
        <v>14</v>
      </c>
      <c r="C2" s="13" t="s">
        <v>38</v>
      </c>
      <c r="D2" s="13" t="s">
        <v>39</v>
      </c>
      <c r="E2" s="16" t="s">
        <v>40</v>
      </c>
      <c r="F2" s="15" t="s">
        <v>20</v>
      </c>
    </row>
    <row r="3" spans="1:6" ht="15">
      <c r="A3" s="17" t="s">
        <v>30</v>
      </c>
      <c r="B3" s="18" t="s">
        <v>41</v>
      </c>
      <c r="C3" s="19" t="s">
        <v>42</v>
      </c>
      <c r="D3" s="55"/>
      <c r="E3" s="20" t="s">
        <v>43</v>
      </c>
      <c r="F3" s="56"/>
    </row>
    <row r="4" spans="1:6" ht="16" thickBot="1">
      <c r="A4" s="85" t="s">
        <v>44</v>
      </c>
      <c r="B4" s="86"/>
      <c r="C4" s="86"/>
      <c r="D4" s="22">
        <f>D3</f>
        <v>0</v>
      </c>
      <c r="E4" s="30" t="s">
        <v>43</v>
      </c>
      <c r="F4" s="21"/>
    </row>
  </sheetData>
  <sheetProtection algorithmName="SHA-512" hashValue="Pxe1zzexecT+bgL4MTdHbABzqgpNfLQ9JoWTeIrkEps6R9EUzFbg6/s7i6H0sh5I9FUOx3qmuvtZJZ01EnQ2Og==" saltValue="e1zu69Zh5UrAWLySZJB6QA==" spinCount="100000" sheet="1" objects="1" scenarios="1"/>
  <mergeCells count="2">
    <mergeCell ref="A1:F1"/>
    <mergeCell ref="A4:C4"/>
  </mergeCells>
  <printOptions/>
  <pageMargins left="0.5" right="0.5" top="0.75" bottom="0.75" header="0.277778" footer="0.277778"/>
  <pageSetup horizontalDpi="600" verticalDpi="600" orientation="landscape" scale="72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"/>
  <sheetViews>
    <sheetView workbookViewId="0" topLeftCell="A1">
      <selection activeCell="C3" sqref="C3"/>
    </sheetView>
  </sheetViews>
  <sheetFormatPr defaultColWidth="16.375" defaultRowHeight="19.5" customHeight="1"/>
  <cols>
    <col min="1" max="1" width="50.625" style="1" customWidth="1"/>
    <col min="2" max="4" width="25.625" style="1" customWidth="1"/>
    <col min="5" max="5" width="50.625" style="1" customWidth="1"/>
    <col min="6" max="6" width="16.375" style="1" customWidth="1"/>
    <col min="7" max="16384" width="16.375" style="1" customWidth="1"/>
  </cols>
  <sheetData>
    <row r="1" spans="1:5" ht="45" customHeight="1" thickBot="1">
      <c r="A1" s="77" t="s">
        <v>45</v>
      </c>
      <c r="B1" s="78"/>
      <c r="C1" s="79"/>
      <c r="D1" s="89"/>
      <c r="E1" s="81"/>
    </row>
    <row r="2" spans="1:5" ht="50.25" customHeight="1">
      <c r="A2" s="31" t="s">
        <v>46</v>
      </c>
      <c r="B2" s="32" t="s">
        <v>38</v>
      </c>
      <c r="C2" s="32" t="s">
        <v>39</v>
      </c>
      <c r="D2" s="33" t="s">
        <v>40</v>
      </c>
      <c r="E2" s="34" t="s">
        <v>20</v>
      </c>
    </row>
    <row r="3" spans="1:5" ht="60">
      <c r="A3" s="35" t="s">
        <v>47</v>
      </c>
      <c r="B3" s="36" t="s">
        <v>48</v>
      </c>
      <c r="C3" s="57"/>
      <c r="D3" s="40">
        <v>800</v>
      </c>
      <c r="E3" s="60"/>
    </row>
    <row r="4" spans="1:5" ht="22" customHeight="1">
      <c r="A4" s="37" t="s">
        <v>41</v>
      </c>
      <c r="B4" s="38" t="s">
        <v>42</v>
      </c>
      <c r="C4" s="58"/>
      <c r="D4" s="41">
        <v>2500</v>
      </c>
      <c r="E4" s="61"/>
    </row>
    <row r="5" spans="1:5" ht="60" customHeight="1">
      <c r="A5" s="90" t="s">
        <v>49</v>
      </c>
      <c r="B5" s="38" t="s">
        <v>50</v>
      </c>
      <c r="C5" s="58"/>
      <c r="D5" s="41">
        <v>18000</v>
      </c>
      <c r="E5" s="61"/>
    </row>
    <row r="6" spans="1:5" ht="60" customHeight="1">
      <c r="A6" s="91"/>
      <c r="B6" s="38" t="s">
        <v>51</v>
      </c>
      <c r="C6" s="58"/>
      <c r="D6" s="41">
        <v>8000</v>
      </c>
      <c r="E6" s="61"/>
    </row>
    <row r="7" spans="1:5" ht="60" customHeight="1">
      <c r="A7" s="90" t="s">
        <v>52</v>
      </c>
      <c r="B7" s="38" t="s">
        <v>50</v>
      </c>
      <c r="C7" s="58"/>
      <c r="D7" s="41">
        <v>7500</v>
      </c>
      <c r="E7" s="61"/>
    </row>
    <row r="8" spans="1:5" ht="60" customHeight="1">
      <c r="A8" s="91"/>
      <c r="B8" s="38" t="s">
        <v>51</v>
      </c>
      <c r="C8" s="58"/>
      <c r="D8" s="41">
        <v>3000</v>
      </c>
      <c r="E8" s="61"/>
    </row>
    <row r="9" spans="1:5" ht="60" customHeight="1">
      <c r="A9" s="90" t="s">
        <v>53</v>
      </c>
      <c r="B9" s="38" t="s">
        <v>50</v>
      </c>
      <c r="C9" s="58"/>
      <c r="D9" s="41">
        <v>7500</v>
      </c>
      <c r="E9" s="61"/>
    </row>
    <row r="10" spans="1:5" ht="60" customHeight="1">
      <c r="A10" s="92"/>
      <c r="B10" s="38" t="s">
        <v>51</v>
      </c>
      <c r="C10" s="58"/>
      <c r="D10" s="41">
        <v>3000</v>
      </c>
      <c r="E10" s="61"/>
    </row>
    <row r="11" spans="1:5" ht="60" customHeight="1">
      <c r="A11" s="90" t="s">
        <v>54</v>
      </c>
      <c r="B11" s="38" t="s">
        <v>50</v>
      </c>
      <c r="C11" s="58"/>
      <c r="D11" s="41">
        <v>7500</v>
      </c>
      <c r="E11" s="61"/>
    </row>
    <row r="12" spans="1:5" ht="60" customHeight="1" thickBot="1">
      <c r="A12" s="93"/>
      <c r="B12" s="39" t="s">
        <v>51</v>
      </c>
      <c r="C12" s="59"/>
      <c r="D12" s="41">
        <v>3000</v>
      </c>
      <c r="E12" s="62"/>
    </row>
    <row r="13" spans="1:5" s="44" customFormat="1" ht="15" thickBot="1">
      <c r="A13" s="87" t="s">
        <v>55</v>
      </c>
      <c r="B13" s="88"/>
      <c r="C13" s="22">
        <f>SUM(C3:C12)</f>
        <v>0</v>
      </c>
      <c r="D13" s="42">
        <f>SUM(D3:D12)</f>
        <v>60800</v>
      </c>
      <c r="E13" s="43"/>
    </row>
  </sheetData>
  <sheetProtection algorithmName="SHA-512" hashValue="p46BRX9XrmnZUAq994BX0XTTrSiS2jqbNJwQPs2kip7/upH9wMz37jqK+a1XgXou7sOEmFhiG0F717yv4F7fSw==" saltValue="qYkgFJSvhu5LTJDBnLYCUA==" spinCount="100000" sheet="1" objects="1" scenarios="1"/>
  <mergeCells count="6">
    <mergeCell ref="A13:B13"/>
    <mergeCell ref="A1:E1"/>
    <mergeCell ref="A5:A6"/>
    <mergeCell ref="A7:A8"/>
    <mergeCell ref="A9:A10"/>
    <mergeCell ref="A11:A12"/>
  </mergeCells>
  <hyperlinks>
    <hyperlink ref="A7" r:id="rId1" display="https://cuni.cz/UK-146.html#4"/>
    <hyperlink ref="A9" r:id="rId2" display="https://cuni.cz/UK-146.html#4"/>
    <hyperlink ref="A11" r:id="rId3" display="https://cuni.cz/UK-146.html#4"/>
  </hyperlinks>
  <printOptions/>
  <pageMargins left="0.5" right="0.5" top="0.75" bottom="0.75" header="0.277778" footer="0.277778"/>
  <pageSetup horizontalDpi="600" verticalDpi="600" orientation="landscape" scale="72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9BDA4-0EC2-4973-B392-9C5BE8729D5E}">
  <dimension ref="A1:E4"/>
  <sheetViews>
    <sheetView workbookViewId="0" topLeftCell="A1">
      <selection activeCell="D9" sqref="D9"/>
    </sheetView>
  </sheetViews>
  <sheetFormatPr defaultColWidth="16.375" defaultRowHeight="19.5" customHeight="1"/>
  <cols>
    <col min="1" max="1" width="50.625" style="23" customWidth="1"/>
    <col min="2" max="4" width="25.625" style="23" customWidth="1"/>
    <col min="5" max="5" width="62.50390625" style="23" customWidth="1"/>
    <col min="6" max="6" width="16.375" style="23" customWidth="1"/>
    <col min="7" max="16384" width="16.375" style="23" customWidth="1"/>
  </cols>
  <sheetData>
    <row r="1" spans="1:5" ht="45" customHeight="1" thickBot="1">
      <c r="A1" s="94" t="s">
        <v>56</v>
      </c>
      <c r="B1" s="94"/>
      <c r="C1" s="94"/>
      <c r="D1" s="95"/>
      <c r="E1" s="96"/>
    </row>
    <row r="2" spans="1:5" ht="31" thickBot="1">
      <c r="A2" s="31" t="s">
        <v>2</v>
      </c>
      <c r="B2" s="32" t="s">
        <v>38</v>
      </c>
      <c r="C2" s="32" t="s">
        <v>39</v>
      </c>
      <c r="D2" s="33" t="s">
        <v>40</v>
      </c>
      <c r="E2" s="34" t="s">
        <v>20</v>
      </c>
    </row>
    <row r="3" spans="1:5" ht="15">
      <c r="A3" s="66" t="s">
        <v>59</v>
      </c>
      <c r="B3" s="47" t="s">
        <v>57</v>
      </c>
      <c r="C3" s="63"/>
      <c r="D3" s="48">
        <v>200</v>
      </c>
      <c r="E3" s="64"/>
    </row>
    <row r="4" spans="1:5" s="46" customFormat="1" ht="15" thickBot="1">
      <c r="A4" s="85" t="s">
        <v>58</v>
      </c>
      <c r="B4" s="86"/>
      <c r="C4" s="22">
        <f>C3*300</f>
        <v>0</v>
      </c>
      <c r="D4" s="48">
        <v>60000</v>
      </c>
      <c r="E4" s="45"/>
    </row>
  </sheetData>
  <sheetProtection algorithmName="SHA-512" hashValue="DmNGlopIkzDC1ewU5qDBCn5CrNri9Onru4NHVcW/Xl3gm3JfgCZl16XFYa1DG2DI6vvEp2c2qCrupV628boa8A==" saltValue="tYgRrCSCTkMtu7jH3HjKqg==" spinCount="100000" sheet="1" objects="1" scenarios="1"/>
  <mergeCells count="2">
    <mergeCell ref="A1:E1"/>
    <mergeCell ref="A4:B4"/>
  </mergeCells>
  <printOptions/>
  <pageMargins left="0.5" right="0.5" top="0.75" bottom="0.75" header="0.277778" footer="0.277778"/>
  <pageSetup horizontalDpi="600" verticalDpi="600" orientation="landscape" scale="72" r:id="rId1"/>
  <headerFooter>
    <oddFooter>&amp;C&amp;"Helvetica Neue,Regular"&amp;12&amp;K000000&amp;P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EC4A7C2E89B34B80BABCB8BC20D851" ma:contentTypeVersion="19" ma:contentTypeDescription="Vytvoří nový dokument" ma:contentTypeScope="" ma:versionID="2a1d8353fb325ee4972a23c97b6419b8">
  <xsd:schema xmlns:xsd="http://www.w3.org/2001/XMLSchema" xmlns:xs="http://www.w3.org/2001/XMLSchema" xmlns:p="http://schemas.microsoft.com/office/2006/metadata/properties" xmlns:ns2="62bd6c5d-45a5-43f4-944c-3bf3e3eca4ab" xmlns:ns3="a920c8bd-80d5-4eee-a4ae-e2d62b9ec939" targetNamespace="http://schemas.microsoft.com/office/2006/metadata/properties" ma:root="true" ma:fieldsID="522650447e86aae1aca282dcf2b7dd82" ns2:_="" ns3:_="">
    <xsd:import namespace="62bd6c5d-45a5-43f4-944c-3bf3e3eca4ab"/>
    <xsd:import namespace="a920c8bd-80d5-4eee-a4ae-e2d62b9ec9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d6c5d-45a5-43f4-944c-3bf3e3eca4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Stav odsouhlasení" ma:internalName="Stav_x0020_odsouhlasen_x00ed_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0c8bd-80d5-4eee-a4ae-e2d62b9ec93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00da7a5-7f3a-4828-9f0a-5f82dcd947a4}" ma:internalName="TaxCatchAll" ma:showField="CatchAllData" ma:web="a920c8bd-80d5-4eee-a4ae-e2d62b9ec9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20c8bd-80d5-4eee-a4ae-e2d62b9ec939" xsi:nil="true"/>
    <_Flow_SignoffStatus xmlns="62bd6c5d-45a5-43f4-944c-3bf3e3eca4ab" xsi:nil="true"/>
    <lcf76f155ced4ddcb4097134ff3c332f xmlns="62bd6c5d-45a5-43f4-944c-3bf3e3eca4a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7C57F82-0B84-4585-BD29-32D41C68AE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bd6c5d-45a5-43f4-944c-3bf3e3eca4ab"/>
    <ds:schemaRef ds:uri="a920c8bd-80d5-4eee-a4ae-e2d62b9ec9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F8D4B3-4655-4487-8454-628E30D678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9A3D7-C2FB-4563-8304-FEC1AB2D7515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a920c8bd-80d5-4eee-a4ae-e2d62b9ec939"/>
    <ds:schemaRef ds:uri="http://purl.org/dc/elements/1.1/"/>
    <ds:schemaRef ds:uri="http://purl.org/dc/terms/"/>
    <ds:schemaRef ds:uri="62bd6c5d-45a5-43f4-944c-3bf3e3eca4ab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2023-10-26T09:51:16Z</dcterms:created>
  <dcterms:modified xsi:type="dcterms:W3CDTF">2023-12-14T15:45:35Z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0x01010007EC4A7C2E89B34B80BABCB8BC20D851</vt:lpwstr>
  </property>
  <property fmtid="{D5CDD505-2E9C-101B-9397-08002B2CF9AE}" pid="3" name="MediaServiceImageTags">
    <vt:lpwstr/>
  </property>
</Properties>
</file>